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Password="A597"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<sst xmlns="http://schemas.openxmlformats.org/spreadsheetml/2006/main" count="232" uniqueCount="120">
  <si>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</si>
  <si>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</si>
  <si>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</si>
  <si>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</si>
  <si>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</si>
  <si>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</si>
  <si>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</si>
  <si>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</si>
  <si>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</si>
  <si>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</si>
  <si>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</si>
  <si>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</si>
  <si>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</si>
  <si>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</si>
  <si>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</si>
  <si>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</si>
  <si>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</si>
  <si>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</si>
  <si>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</si>
  <si>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</si>
  <si>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</si>
  <si>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</si>
  <si>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</si>
  <si>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</si>
  <si>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</si>
  <si>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</si>
  <si>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</si>
  <si>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</si>
  <si>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</si>
  <si>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</si>
  <si>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</si>
  <si>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</si>
  <si>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</si>
  <si>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</si>
  <si>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</si>
  <si>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</si>
  <si>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</si>
  <si>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</si>
  <si>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</si>
  <si>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</si>
  <si>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</si>
  <si>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</si>
  <si>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</si>
  <si>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</si>
  <si>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</si>
  <si>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</si>
  <si>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</si>
  <si>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</si>
  <si>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</si>
  <si>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</si>
  <si>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</si>
  <si>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</si>
  <si>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</si>
  <si>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</si>
  <si>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</si>
  <si>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</si>
  <si>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</si>
  <si>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</si>
  <si>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</si>
  <si>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</si>
  <si>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</si>
  <si>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</si>
  <si>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</si>
  <si>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</si>
  <si>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</si>
  <si>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</si>
  <si>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</si>
  <si>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</si>
  <si>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</si>
  <si>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</si>
  <si>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</si>
  <si>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</si>
  <si>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</si>
  <si>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</si>
  <si>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</si>
  <si>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</si>
  <si>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</si>
  <si>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</si>
  <si>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</si>
  <si>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</si>
  <si>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</si>
  <si>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</si>
  <si>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</si>
  <si>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</si>
  <si>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</si>
  <si>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</si>
  <si>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</si>
  <si>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</si>
  <si>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</si>
  <si>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</si>
  <si>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</si>
  <si>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</si>
  <si>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</si>
  <si>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</si>
  <si>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</si>
  <si>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</si>
  <si>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</si>
  <si>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</si>
  <si>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</si>
  <si>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</si>
  <si>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</si>
  <si>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</si>
  <si>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</si>
  <si>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</si>
  <si>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</si>
  <si>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浜松市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</si>
  <si>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</si>
  <si>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</si>
  <si>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</si>
  <si>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</si>
  <si>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</si>
  <si>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</si>
  <si>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</si>
  <si>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</si>
  <si>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</si>
  <si>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</si>
  <si>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</si>
  <si>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b/>
        <sz val="11"/>
        <color theme="1"/>
        <rFont val="ＭＳ ゴシック"/>
        <family val="3"/>
        <charset val="128"/>
      </rPr>
      <t>①経常収支比率</t>
    </r>
    <r>
      <rPr>
        <sz val="11"/>
        <color theme="1"/>
        <rFont val="ＭＳ ゴシック"/>
        <family val="3"/>
        <charset val="128"/>
      </rPr>
      <t xml:space="preserve">
　単年度の収支は、黒字を示す100％超で継続的に推移しているが、人口減少等による給水収益の減を見据えつつ、費用削減を図っていく必要がある。
</t>
    </r>
    <r>
      <rPr>
        <b/>
        <sz val="11"/>
        <color theme="1"/>
        <rFont val="ＭＳ ゴシック"/>
        <family val="3"/>
        <charset val="128"/>
      </rPr>
      <t>②累積欠損金</t>
    </r>
    <r>
      <rPr>
        <sz val="11"/>
        <color theme="1"/>
        <rFont val="ＭＳ ゴシック"/>
        <family val="3"/>
        <charset val="128"/>
      </rPr>
      <t xml:space="preserve">
　累積欠損は、発生していない。
</t>
    </r>
    <r>
      <rPr>
        <b/>
        <sz val="11"/>
        <color theme="1"/>
        <rFont val="ＭＳ ゴシック"/>
        <family val="3"/>
        <charset val="128"/>
      </rPr>
      <t>③流動比率</t>
    </r>
    <r>
      <rPr>
        <sz val="11"/>
        <color theme="1"/>
        <rFont val="ＭＳ ゴシック"/>
        <family val="3"/>
        <charset val="128"/>
      </rPr>
      <t xml:space="preserve">
　300％超で推移し、支払能力は十分である。
</t>
    </r>
    <r>
      <rPr>
        <b/>
        <sz val="11"/>
        <color theme="1"/>
        <rFont val="ＭＳ ゴシック"/>
        <family val="3"/>
        <charset val="128"/>
      </rPr>
      <t>④企業債残高対給水収益比率</t>
    </r>
    <r>
      <rPr>
        <sz val="11"/>
        <color theme="1"/>
        <rFont val="ＭＳ ゴシック"/>
        <family val="3"/>
        <charset val="128"/>
      </rPr>
      <t xml:space="preserve">
　企業債残高を計画的に縮減することにより、比率は低下を続けていたが、簡易水道事業統合に伴い、平成29年度は上昇した。今後も世代間の公平な負担を考慮しつつ、適正な投資規模を検討していく必要がある。
</t>
    </r>
    <r>
      <rPr>
        <b/>
        <sz val="11"/>
        <color theme="1"/>
        <rFont val="ＭＳ ゴシック"/>
        <family val="3"/>
        <charset val="128"/>
      </rPr>
      <t>⑤料金回収率　⑥給水原価</t>
    </r>
    <r>
      <rPr>
        <sz val="11"/>
        <color theme="1"/>
        <rFont val="ＭＳ ゴシック"/>
        <family val="3"/>
        <charset val="128"/>
      </rPr>
      <t xml:space="preserve">
　料金回収率、給水原価ともに類似団体と比べて良好な値で推移していることから、効率的かつ安価な給水を実現している。
</t>
    </r>
    <r>
      <rPr>
        <b/>
        <sz val="11"/>
        <color theme="1"/>
        <rFont val="ＭＳ ゴシック"/>
        <family val="3"/>
        <charset val="128"/>
      </rPr>
      <t>⑦施設利用率</t>
    </r>
    <r>
      <rPr>
        <sz val="11"/>
        <color theme="1"/>
        <rFont val="ＭＳ ゴシック"/>
        <family val="3"/>
        <charset val="128"/>
      </rPr>
      <t xml:space="preserve">
　類似団体と比較して良好な値であるが、水需要の減少を踏まえて、施設規模の適正化について検討を進める必要がある。
</t>
    </r>
    <r>
      <rPr>
        <b/>
        <sz val="11"/>
        <color theme="1"/>
        <rFont val="ＭＳ ゴシック"/>
        <family val="3"/>
        <charset val="128"/>
      </rPr>
      <t>⑧有収率</t>
    </r>
    <r>
      <rPr>
        <sz val="11"/>
        <color theme="1"/>
        <rFont val="ＭＳ ゴシック"/>
        <family val="3"/>
        <charset val="128"/>
      </rPr>
      <t xml:space="preserve">
　簡易水道事業統合に伴い、平成29年度は値が低下した。漏水調査、老朽管の更新を効果的に実施し、有収率の向上に努める必要がある。</t>
    </r>
    <rPh sb="53" eb="54">
      <t>ゲン</t>
    </rPh>
    <rPh sb="55" eb="57">
      <t>ミス</t>
    </rPh>
    <rPh sb="114" eb="116">
      <t>スイイ</t>
    </rPh>
    <rPh sb="165" eb="167">
      <t>ヒリツ</t>
    </rPh>
    <rPh sb="168" eb="170">
      <t>テイカ</t>
    </rPh>
    <rPh sb="171" eb="172">
      <t>ツヅ</t>
    </rPh>
    <rPh sb="178" eb="180">
      <t>カンイ</t>
    </rPh>
    <rPh sb="180" eb="182">
      <t>スイドウ</t>
    </rPh>
    <rPh sb="182" eb="184">
      <t>ジギョウ</t>
    </rPh>
    <rPh sb="184" eb="186">
      <t>トウゴウ</t>
    </rPh>
    <rPh sb="187" eb="188">
      <t>トモナ</t>
    </rPh>
    <rPh sb="190" eb="192">
      <t>ヘイセイ</t>
    </rPh>
    <rPh sb="194" eb="195">
      <t>ネン</t>
    </rPh>
    <rPh sb="195" eb="196">
      <t>ド</t>
    </rPh>
    <rPh sb="197" eb="199">
      <t>ジョウショウ</t>
    </rPh>
    <rPh sb="202" eb="204">
      <t>コンゴ</t>
    </rPh>
    <rPh sb="221" eb="223">
      <t>テキセイ</t>
    </rPh>
    <rPh sb="304" eb="306">
      <t>ジツゲン</t>
    </rPh>
    <rPh sb="317" eb="318">
      <t>リツ</t>
    </rPh>
    <rPh sb="345" eb="346">
      <t>フ</t>
    </rPh>
    <rPh sb="355" eb="358">
      <t>テキセイカ</t>
    </rPh>
    <rPh sb="376" eb="379">
      <t>ユウシュウリツ</t>
    </rPh>
    <rPh sb="400" eb="401">
      <t>アタイ</t>
    </rPh>
    <rPh sb="402" eb="404">
      <t>テイカ</t>
    </rPh>
    <rPh sb="407" eb="409">
      <t>ロウスイ</t>
    </rPh>
    <rPh sb="409" eb="411">
      <t>チョウサ</t>
    </rPh>
    <rPh sb="412" eb="414">
      <t>ロウキュウ</t>
    </rPh>
    <rPh sb="414" eb="415">
      <t>カン</t>
    </rPh>
    <rPh sb="416" eb="418">
      <t>コウシン</t>
    </rPh>
    <rPh sb="419" eb="422">
      <t>コウカテキ</t>
    </rPh>
    <rPh sb="423" eb="425">
      <t>ジッシ</t>
    </rPh>
    <rPh sb="427" eb="430">
      <t>ユウシュウリツ</t>
    </rPh>
    <rPh sb="431" eb="433">
      <t>コウジョウ</t>
    </rPh>
    <rPh sb="434" eb="435">
      <t>ツト</t>
    </rPh>
    <rPh sb="437" eb="439">
      <t>ヒツヨウ</t>
    </rPh>
    <phoneticPr fontId="4"/>
  </si>
  <si>
    <t>　経営の観点からは、継続的に黒字を確保しつつ企業債の縮減を図っており、効率的かつ安価な給水を実現している。
　その一方で、今後の水道施設の大量更新期の到来と人口減少や水需要の変化に対応するため、アセットマネジメントを推進する。配水区域再編や水道施設の統廃合等に伴う施設利用率の向上や、低コストの材料や工法の採用等にも積極的に取り組むことで、より一層効率的な事業運営を図ることとしている。</t>
    <rPh sb="46" eb="48">
      <t>ジツゲン</t>
    </rPh>
    <rPh sb="61" eb="63">
      <t>コンゴ</t>
    </rPh>
    <rPh sb="64" eb="66">
      <t>スイドウ</t>
    </rPh>
    <rPh sb="66" eb="68">
      <t>シセツ</t>
    </rPh>
    <rPh sb="69" eb="71">
      <t>タイリョウ</t>
    </rPh>
    <rPh sb="71" eb="73">
      <t>コウシン</t>
    </rPh>
    <rPh sb="73" eb="74">
      <t>キ</t>
    </rPh>
    <rPh sb="75" eb="77">
      <t>トウライ</t>
    </rPh>
    <rPh sb="90" eb="92">
      <t>タイオウ</t>
    </rPh>
    <rPh sb="120" eb="122">
      <t>スイドウ</t>
    </rPh>
    <rPh sb="122" eb="124">
      <t>シセツ</t>
    </rPh>
    <rPh sb="125" eb="128">
      <t>トウハイゴウ</t>
    </rPh>
    <rPh sb="158" eb="161">
      <t>セッキョクテキ</t>
    </rPh>
    <rPh sb="162" eb="163">
      <t>ト</t>
    </rPh>
    <rPh sb="164" eb="165">
      <t>ク</t>
    </rPh>
    <phoneticPr fontId="4"/>
  </si>
  <si>
    <r>
      <rPr>
        <b/>
        <sz val="11"/>
        <color theme="1"/>
        <rFont val="ＭＳ ゴシック"/>
        <family val="3"/>
        <charset val="128"/>
      </rPr>
      <t>①有形固定資産減価償却率　②管路経年化率</t>
    </r>
    <r>
      <rPr>
        <sz val="11"/>
        <color theme="1"/>
        <rFont val="ＭＳ ゴシック"/>
        <family val="3"/>
        <charset val="128"/>
      </rPr>
      <t xml:space="preserve">
　今後増大する水道施設の更新需要に対して、長期的な投資費用の縮減や平準化等を図るため、アセットマネジメント計画を平成29年度に策定した。
　施設の長寿命化を図りつつ、事故等のリスクの大きいところへの重点投資とムダを削減するリスクベース・メンテナンスを導入し、管路及び施設の計画的な更新と効率的な調査、点検、修繕を行うことで、限られた予算を効果的に執行する。
</t>
    </r>
    <r>
      <rPr>
        <b/>
        <sz val="11"/>
        <color theme="1"/>
        <rFont val="ＭＳ ゴシック"/>
        <family val="3"/>
        <charset val="128"/>
      </rPr>
      <t>③管路更新率</t>
    </r>
    <r>
      <rPr>
        <sz val="11"/>
        <color theme="1"/>
        <rFont val="ＭＳ ゴシック"/>
        <family val="3"/>
        <charset val="128"/>
      </rPr>
      <t xml:space="preserve">
　本市は、全国で２番目に広い面積を有することから管路総延長が長い上に、口径が比較的大きく費用がかかる基幹管路の更新を優先的に進めていることから、類似団体と比べて低い水準で推移している。</t>
    </r>
    <rPh sb="22" eb="24">
      <t>コンゴ</t>
    </rPh>
    <rPh sb="24" eb="26">
      <t>ゾウダイ</t>
    </rPh>
    <rPh sb="28" eb="30">
      <t>スイドウ</t>
    </rPh>
    <rPh sb="30" eb="32">
      <t>シセツ</t>
    </rPh>
    <rPh sb="33" eb="35">
      <t>コウシン</t>
    </rPh>
    <rPh sb="35" eb="37">
      <t>ジュヨウ</t>
    </rPh>
    <rPh sb="38" eb="39">
      <t>タイ</t>
    </rPh>
    <rPh sb="42" eb="45">
      <t>チョウキテキ</t>
    </rPh>
    <rPh sb="46" eb="48">
      <t>トウシ</t>
    </rPh>
    <rPh sb="48" eb="50">
      <t>ヒヨウ</t>
    </rPh>
    <rPh sb="51" eb="53">
      <t>シュクゲン</t>
    </rPh>
    <rPh sb="54" eb="57">
      <t>ヘイジュンカ</t>
    </rPh>
    <rPh sb="57" eb="58">
      <t>トウ</t>
    </rPh>
    <rPh sb="59" eb="60">
      <t>ハカ</t>
    </rPh>
    <rPh sb="77" eb="79">
      <t>ヘイセイ</t>
    </rPh>
    <rPh sb="81" eb="82">
      <t>ネン</t>
    </rPh>
    <rPh sb="82" eb="83">
      <t>ド</t>
    </rPh>
    <rPh sb="84" eb="86">
      <t>サクテイ</t>
    </rPh>
    <rPh sb="91" eb="93">
      <t>シセツ</t>
    </rPh>
    <rPh sb="94" eb="95">
      <t>チョウ</t>
    </rPh>
    <rPh sb="95" eb="98">
      <t>ジュミョウカ</t>
    </rPh>
    <rPh sb="99" eb="100">
      <t>ハカ</t>
    </rPh>
    <rPh sb="104" eb="106">
      <t>ジコ</t>
    </rPh>
    <rPh sb="106" eb="107">
      <t>トウ</t>
    </rPh>
    <rPh sb="112" eb="113">
      <t>オオ</t>
    </rPh>
    <rPh sb="120" eb="122">
      <t>ジュウテン</t>
    </rPh>
    <rPh sb="122" eb="124">
      <t>トウシ</t>
    </rPh>
    <rPh sb="128" eb="130">
      <t>サクゲン</t>
    </rPh>
    <rPh sb="146" eb="148">
      <t>ドウニュウ</t>
    </rPh>
    <rPh sb="150" eb="152">
      <t>カンロ</t>
    </rPh>
    <rPh sb="152" eb="153">
      <t>オヨ</t>
    </rPh>
    <rPh sb="154" eb="156">
      <t>シセツ</t>
    </rPh>
    <rPh sb="157" eb="160">
      <t>ケイカクテキ</t>
    </rPh>
    <rPh sb="161" eb="163">
      <t>コウシン</t>
    </rPh>
    <rPh sb="164" eb="167">
      <t>コウリツテキ</t>
    </rPh>
    <rPh sb="168" eb="170">
      <t>チョウサ</t>
    </rPh>
    <rPh sb="171" eb="173">
      <t>テンケン</t>
    </rPh>
    <rPh sb="174" eb="176">
      <t>シュウゼン</t>
    </rPh>
    <rPh sb="177" eb="178">
      <t>オコナ</t>
    </rPh>
    <rPh sb="183" eb="184">
      <t>カギ</t>
    </rPh>
    <rPh sb="187" eb="189">
      <t>ヨサン</t>
    </rPh>
    <rPh sb="190" eb="193">
      <t>コウカテキ</t>
    </rPh>
    <rPh sb="194" eb="196">
      <t>シッコウ</t>
    </rPh>
    <rPh sb="239" eb="240">
      <t>ウエ</t>
    </rPh>
    <rPh sb="245" eb="248">
      <t>ヒカクテキ</t>
    </rPh>
    <rPh sb="251" eb="253">
      <t>ヒヨウ</t>
    </rPh>
    <rPh sb="284" eb="285">
      <t>クラ</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</si>
</sst>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0.57999999999999996</c:v>
                </c:pt>
                <c:pt idx="1">
                  <c:v>0.55000000000000004</c:v>
                </c:pt>
                <c:pt idx="2">
                  <c:v>0.5</c:v>
                </c:pt>
                <c:pt idx="3">
                  <c:v>0.55000000000000004</c:v>
                </c:pt>
                <c:pt idx="4">
                  <c:v>0.57999999999999996</c:v>
                </c:pt>
              </c:numCache>
            </c:numRef>
          </c:val>
          <c:extLst xmlns:c16r2="http://schemas.microsoft.com/office/drawing/2015/06/chart">
            <c:ext xmlns:c16="http://schemas.microsoft.com/office/drawing/2014/chart" uri="{C3380CC4-5D6E-409C-BE32-E72D297353CC}">
              <c16:uniqueId val="{00000000-D555-40EF-A2A6-BB4DE55121B4}"/>
            </c:ext>
          </c:extLst>
        </c:ser>
        <c:dLbls>
          <c:showLegendKey val="0"/>
          <c:showVal val="0"/>
          <c:showCatName val="0"/>
          <c:showSerName val="0"/>
          <c:showPercent val="0"/>
          <c:showBubbleSize val="0"/>
        </c:dLbls>
        <c:gapWidth val="150"/>
        <c:axId val="148651008"/>
        <c:axId val="148653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1.26</c:v>
                </c:pt>
                <c:pt idx="1">
                  <c:v>1.23</c:v>
                </c:pt>
                <c:pt idx="2">
                  <c:v>1.23</c:v>
                </c:pt>
                <c:pt idx="3">
                  <c:v>1.18</c:v>
                </c:pt>
                <c:pt idx="4">
                  <c:v>0.97</c:v>
                </c:pt>
              </c:numCache>
            </c:numRef>
          </c:val>
          <c:smooth val="0"/>
          <c:extLst xmlns:c16r2="http://schemas.microsoft.com/office/drawing/2015/06/chart">
            <c:ext xmlns:c16="http://schemas.microsoft.com/office/drawing/2014/chart" uri="{C3380CC4-5D6E-409C-BE32-E72D297353CC}">
              <c16:uniqueId val="{00000001-D555-40EF-A2A6-BB4DE55121B4}"/>
            </c:ext>
          </c:extLst>
        </c:ser>
        <c:dLbls>
          <c:showLegendKey val="0"/>
          <c:showVal val="0"/>
          <c:showCatName val="0"/>
          <c:showSerName val="0"/>
          <c:showPercent val="0"/>
          <c:showBubbleSize val="0"/>
        </c:dLbls>
        <c:marker val="1"/>
        <c:smooth val="0"/>
        <c:axId val="148651008"/>
        <c:axId val="148653184"/>
      </c:lineChart>
      <c:dateAx>
        <c:axId val="148651008"/>
        <c:scaling>
          <c:orientation val="minMax"/>
        </c:scaling>
        <c:delete val="1"/>
        <c:axPos val="b"/>
        <c:numFmt formatCode="ge" sourceLinked="1"/>
        <c:majorTickMark val="none"/>
        <c:minorTickMark val="none"/>
        <c:tickLblPos val="none"/>
        <c:crossAx val="148653184"/>
        <c:crosses val="autoZero"/>
        <c:auto val="1"/>
        <c:lblOffset val="100"/>
        <c:baseTimeUnit val="years"/>
      </c:dateAx>
      <c:valAx>
        <c:axId val="14865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65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66.12</c:v>
                </c:pt>
                <c:pt idx="1">
                  <c:v>62.96</c:v>
                </c:pt>
                <c:pt idx="2">
                  <c:v>62.49</c:v>
                </c:pt>
                <c:pt idx="3">
                  <c:v>62.31</c:v>
                </c:pt>
                <c:pt idx="4">
                  <c:v>63.25</c:v>
                </c:pt>
              </c:numCache>
            </c:numRef>
          </c:val>
          <c:extLst xmlns:c16r2="http://schemas.microsoft.com/office/drawing/2015/06/chart">
            <c:ext xmlns:c16="http://schemas.microsoft.com/office/drawing/2014/chart" uri="{C3380CC4-5D6E-409C-BE32-E72D297353CC}">
              <c16:uniqueId val="{00000000-9739-4B6F-9082-2B8B55651363}"/>
            </c:ext>
          </c:extLst>
        </c:ser>
        <c:dLbls>
          <c:showLegendKey val="0"/>
          <c:showVal val="0"/>
          <c:showCatName val="0"/>
          <c:showSerName val="0"/>
          <c:showPercent val="0"/>
          <c:showBubbleSize val="0"/>
        </c:dLbls>
        <c:gapWidth val="150"/>
        <c:axId val="149863040"/>
        <c:axId val="149869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c:v>
                </c:pt>
                <c:pt idx="1">
                  <c:v>58.97</c:v>
                </c:pt>
                <c:pt idx="2">
                  <c:v>58.67</c:v>
                </c:pt>
                <c:pt idx="3">
                  <c:v>59</c:v>
                </c:pt>
                <c:pt idx="4">
                  <c:v>59.36</c:v>
                </c:pt>
              </c:numCache>
            </c:numRef>
          </c:val>
          <c:smooth val="0"/>
          <c:extLst xmlns:c16r2="http://schemas.microsoft.com/office/drawing/2015/06/chart">
            <c:ext xmlns:c16="http://schemas.microsoft.com/office/drawing/2014/chart" uri="{C3380CC4-5D6E-409C-BE32-E72D297353CC}">
              <c16:uniqueId val="{00000001-9739-4B6F-9082-2B8B55651363}"/>
            </c:ext>
          </c:extLst>
        </c:ser>
        <c:dLbls>
          <c:showLegendKey val="0"/>
          <c:showVal val="0"/>
          <c:showCatName val="0"/>
          <c:showSerName val="0"/>
          <c:showPercent val="0"/>
          <c:showBubbleSize val="0"/>
        </c:dLbls>
        <c:marker val="1"/>
        <c:smooth val="0"/>
        <c:axId val="149863040"/>
        <c:axId val="149869312"/>
      </c:lineChart>
      <c:dateAx>
        <c:axId val="149863040"/>
        <c:scaling>
          <c:orientation val="minMax"/>
        </c:scaling>
        <c:delete val="1"/>
        <c:axPos val="b"/>
        <c:numFmt formatCode="ge" sourceLinked="1"/>
        <c:majorTickMark val="none"/>
        <c:minorTickMark val="none"/>
        <c:tickLblPos val="none"/>
        <c:crossAx val="149869312"/>
        <c:crosses val="autoZero"/>
        <c:auto val="1"/>
        <c:lblOffset val="100"/>
        <c:baseTimeUnit val="years"/>
      </c:dateAx>
      <c:valAx>
        <c:axId val="14986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86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94.15</c:v>
                </c:pt>
                <c:pt idx="1">
                  <c:v>93.62</c:v>
                </c:pt>
                <c:pt idx="2">
                  <c:v>93.84</c:v>
                </c:pt>
                <c:pt idx="3">
                  <c:v>94.07</c:v>
                </c:pt>
                <c:pt idx="4">
                  <c:v>92.23</c:v>
                </c:pt>
              </c:numCache>
            </c:numRef>
          </c:val>
          <c:extLst xmlns:c16r2="http://schemas.microsoft.com/office/drawing/2015/06/chart">
            <c:ext xmlns:c16="http://schemas.microsoft.com/office/drawing/2014/chart" uri="{C3380CC4-5D6E-409C-BE32-E72D297353CC}">
              <c16:uniqueId val="{00000000-4D31-4D3D-923F-343E9B3E2F6D}"/>
            </c:ext>
          </c:extLst>
        </c:ser>
        <c:dLbls>
          <c:showLegendKey val="0"/>
          <c:showVal val="0"/>
          <c:showCatName val="0"/>
          <c:showSerName val="0"/>
          <c:showPercent val="0"/>
          <c:showBubbleSize val="0"/>
        </c:dLbls>
        <c:gapWidth val="150"/>
        <c:axId val="149924864"/>
        <c:axId val="149927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93.22</c:v>
                </c:pt>
                <c:pt idx="1">
                  <c:v>92.91</c:v>
                </c:pt>
                <c:pt idx="2">
                  <c:v>93.36</c:v>
                </c:pt>
                <c:pt idx="3">
                  <c:v>93.69</c:v>
                </c:pt>
                <c:pt idx="4">
                  <c:v>93.82</c:v>
                </c:pt>
              </c:numCache>
            </c:numRef>
          </c:val>
          <c:smooth val="0"/>
          <c:extLst xmlns:c16r2="http://schemas.microsoft.com/office/drawing/2015/06/chart">
            <c:ext xmlns:c16="http://schemas.microsoft.com/office/drawing/2014/chart" uri="{C3380CC4-5D6E-409C-BE32-E72D297353CC}">
              <c16:uniqueId val="{00000001-4D31-4D3D-923F-343E9B3E2F6D}"/>
            </c:ext>
          </c:extLst>
        </c:ser>
        <c:dLbls>
          <c:showLegendKey val="0"/>
          <c:showVal val="0"/>
          <c:showCatName val="0"/>
          <c:showSerName val="0"/>
          <c:showPercent val="0"/>
          <c:showBubbleSize val="0"/>
        </c:dLbls>
        <c:marker val="1"/>
        <c:smooth val="0"/>
        <c:axId val="149924864"/>
        <c:axId val="149927040"/>
      </c:lineChart>
      <c:dateAx>
        <c:axId val="149924864"/>
        <c:scaling>
          <c:orientation val="minMax"/>
        </c:scaling>
        <c:delete val="1"/>
        <c:axPos val="b"/>
        <c:numFmt formatCode="ge" sourceLinked="1"/>
        <c:majorTickMark val="none"/>
        <c:minorTickMark val="none"/>
        <c:tickLblPos val="none"/>
        <c:crossAx val="149927040"/>
        <c:crosses val="autoZero"/>
        <c:auto val="1"/>
        <c:lblOffset val="100"/>
        <c:baseTimeUnit val="years"/>
      </c:dateAx>
      <c:valAx>
        <c:axId val="14992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92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104.2</c:v>
                </c:pt>
                <c:pt idx="1">
                  <c:v>108.76</c:v>
                </c:pt>
                <c:pt idx="2">
                  <c:v>110.2</c:v>
                </c:pt>
                <c:pt idx="3">
                  <c:v>109.83</c:v>
                </c:pt>
                <c:pt idx="4">
                  <c:v>109.53</c:v>
                </c:pt>
              </c:numCache>
            </c:numRef>
          </c:val>
          <c:extLst xmlns:c16r2="http://schemas.microsoft.com/office/drawing/2015/06/chart">
            <c:ext xmlns:c16="http://schemas.microsoft.com/office/drawing/2014/chart" uri="{C3380CC4-5D6E-409C-BE32-E72D297353CC}">
              <c16:uniqueId val="{00000000-9AC0-4395-AD91-54F1417C688E}"/>
            </c:ext>
          </c:extLst>
        </c:ser>
        <c:dLbls>
          <c:showLegendKey val="0"/>
          <c:showVal val="0"/>
          <c:showCatName val="0"/>
          <c:showSerName val="0"/>
          <c:showPercent val="0"/>
          <c:showBubbleSize val="0"/>
        </c:dLbls>
        <c:gapWidth val="150"/>
        <c:axId val="148688256"/>
        <c:axId val="148698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109.88</c:v>
                </c:pt>
                <c:pt idx="1">
                  <c:v>113.97</c:v>
                </c:pt>
                <c:pt idx="2">
                  <c:v>114.38</c:v>
                </c:pt>
                <c:pt idx="3">
                  <c:v>114.5</c:v>
                </c:pt>
                <c:pt idx="4">
                  <c:v>113.59</c:v>
                </c:pt>
              </c:numCache>
            </c:numRef>
          </c:val>
          <c:smooth val="0"/>
          <c:extLst xmlns:c16r2="http://schemas.microsoft.com/office/drawing/2015/06/chart">
            <c:ext xmlns:c16="http://schemas.microsoft.com/office/drawing/2014/chart" uri="{C3380CC4-5D6E-409C-BE32-E72D297353CC}">
              <c16:uniqueId val="{00000001-9AC0-4395-AD91-54F1417C688E}"/>
            </c:ext>
          </c:extLst>
        </c:ser>
        <c:dLbls>
          <c:showLegendKey val="0"/>
          <c:showVal val="0"/>
          <c:showCatName val="0"/>
          <c:showSerName val="0"/>
          <c:showPercent val="0"/>
          <c:showBubbleSize val="0"/>
        </c:dLbls>
        <c:marker val="1"/>
        <c:smooth val="0"/>
        <c:axId val="148688256"/>
        <c:axId val="148698624"/>
      </c:lineChart>
      <c:dateAx>
        <c:axId val="148688256"/>
        <c:scaling>
          <c:orientation val="minMax"/>
        </c:scaling>
        <c:delete val="1"/>
        <c:axPos val="b"/>
        <c:numFmt formatCode="ge" sourceLinked="1"/>
        <c:majorTickMark val="none"/>
        <c:minorTickMark val="none"/>
        <c:tickLblPos val="none"/>
        <c:crossAx val="148698624"/>
        <c:crosses val="autoZero"/>
        <c:auto val="1"/>
        <c:lblOffset val="100"/>
        <c:baseTimeUnit val="years"/>
      </c:dateAx>
      <c:valAx>
        <c:axId val="1486986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868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43.47</c:v>
                </c:pt>
                <c:pt idx="1">
                  <c:v>45.09</c:v>
                </c:pt>
                <c:pt idx="2">
                  <c:v>46.39</c:v>
                </c:pt>
                <c:pt idx="3">
                  <c:v>47.46</c:v>
                </c:pt>
                <c:pt idx="4">
                  <c:v>47.98</c:v>
                </c:pt>
              </c:numCache>
            </c:numRef>
          </c:val>
          <c:extLst xmlns:c16r2="http://schemas.microsoft.com/office/drawing/2015/06/chart">
            <c:ext xmlns:c16="http://schemas.microsoft.com/office/drawing/2014/chart" uri="{C3380CC4-5D6E-409C-BE32-E72D297353CC}">
              <c16:uniqueId val="{00000000-8405-4D33-93B1-D05BACEBE7A0}"/>
            </c:ext>
          </c:extLst>
        </c:ser>
        <c:dLbls>
          <c:showLegendKey val="0"/>
          <c:showVal val="0"/>
          <c:showCatName val="0"/>
          <c:showSerName val="0"/>
          <c:showPercent val="0"/>
          <c:showBubbleSize val="0"/>
        </c:dLbls>
        <c:gapWidth val="150"/>
        <c:axId val="145330176"/>
        <c:axId val="145332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46.73</c:v>
                </c:pt>
                <c:pt idx="2">
                  <c:v>47.39</c:v>
                </c:pt>
                <c:pt idx="3">
                  <c:v>48.05</c:v>
                </c:pt>
                <c:pt idx="4">
                  <c:v>48.64</c:v>
                </c:pt>
              </c:numCache>
            </c:numRef>
          </c:val>
          <c:smooth val="0"/>
          <c:extLst xmlns:c16r2="http://schemas.microsoft.com/office/drawing/2015/06/chart">
            <c:ext xmlns:c16="http://schemas.microsoft.com/office/drawing/2014/chart" uri="{C3380CC4-5D6E-409C-BE32-E72D297353CC}">
              <c16:uniqueId val="{00000001-8405-4D33-93B1-D05BACEBE7A0}"/>
            </c:ext>
          </c:extLst>
        </c:ser>
        <c:dLbls>
          <c:showLegendKey val="0"/>
          <c:showVal val="0"/>
          <c:showCatName val="0"/>
          <c:showSerName val="0"/>
          <c:showPercent val="0"/>
          <c:showBubbleSize val="0"/>
        </c:dLbls>
        <c:marker val="1"/>
        <c:smooth val="0"/>
        <c:axId val="145330176"/>
        <c:axId val="145332096"/>
      </c:lineChart>
      <c:dateAx>
        <c:axId val="145330176"/>
        <c:scaling>
          <c:orientation val="minMax"/>
        </c:scaling>
        <c:delete val="1"/>
        <c:axPos val="b"/>
        <c:numFmt formatCode="ge" sourceLinked="1"/>
        <c:majorTickMark val="none"/>
        <c:minorTickMark val="none"/>
        <c:tickLblPos val="none"/>
        <c:crossAx val="145332096"/>
        <c:crosses val="autoZero"/>
        <c:auto val="1"/>
        <c:lblOffset val="100"/>
        <c:baseTimeUnit val="years"/>
      </c:dateAx>
      <c:valAx>
        <c:axId val="14533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33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11.6</c:v>
                </c:pt>
                <c:pt idx="1">
                  <c:v>12.27</c:v>
                </c:pt>
                <c:pt idx="2">
                  <c:v>12.68</c:v>
                </c:pt>
                <c:pt idx="3">
                  <c:v>16</c:v>
                </c:pt>
                <c:pt idx="4">
                  <c:v>20.11</c:v>
                </c:pt>
              </c:numCache>
            </c:numRef>
          </c:val>
          <c:extLst xmlns:c16r2="http://schemas.microsoft.com/office/drawing/2015/06/chart">
            <c:ext xmlns:c16="http://schemas.microsoft.com/office/drawing/2014/chart" uri="{C3380CC4-5D6E-409C-BE32-E72D297353CC}">
              <c16:uniqueId val="{00000000-63F4-4E9C-9B3D-EA39C33ECEE3}"/>
            </c:ext>
          </c:extLst>
        </c:ser>
        <c:dLbls>
          <c:showLegendKey val="0"/>
          <c:showVal val="0"/>
          <c:showCatName val="0"/>
          <c:showSerName val="0"/>
          <c:showPercent val="0"/>
          <c:showBubbleSize val="0"/>
        </c:dLbls>
        <c:gapWidth val="150"/>
        <c:axId val="148582784"/>
        <c:axId val="148584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13.95</c:v>
                </c:pt>
                <c:pt idx="1">
                  <c:v>15.33</c:v>
                </c:pt>
                <c:pt idx="2">
                  <c:v>16.739999999999998</c:v>
                </c:pt>
                <c:pt idx="3">
                  <c:v>17.97</c:v>
                </c:pt>
                <c:pt idx="4">
                  <c:v>19.95</c:v>
                </c:pt>
              </c:numCache>
            </c:numRef>
          </c:val>
          <c:smooth val="0"/>
          <c:extLst xmlns:c16r2="http://schemas.microsoft.com/office/drawing/2015/06/chart">
            <c:ext xmlns:c16="http://schemas.microsoft.com/office/drawing/2014/chart" uri="{C3380CC4-5D6E-409C-BE32-E72D297353CC}">
              <c16:uniqueId val="{00000001-63F4-4E9C-9B3D-EA39C33ECEE3}"/>
            </c:ext>
          </c:extLst>
        </c:ser>
        <c:dLbls>
          <c:showLegendKey val="0"/>
          <c:showVal val="0"/>
          <c:showCatName val="0"/>
          <c:showSerName val="0"/>
          <c:showPercent val="0"/>
          <c:showBubbleSize val="0"/>
        </c:dLbls>
        <c:marker val="1"/>
        <c:smooth val="0"/>
        <c:axId val="148582784"/>
        <c:axId val="148584704"/>
      </c:lineChart>
      <c:dateAx>
        <c:axId val="148582784"/>
        <c:scaling>
          <c:orientation val="minMax"/>
        </c:scaling>
        <c:delete val="1"/>
        <c:axPos val="b"/>
        <c:numFmt formatCode="ge" sourceLinked="1"/>
        <c:majorTickMark val="none"/>
        <c:minorTickMark val="none"/>
        <c:tickLblPos val="none"/>
        <c:crossAx val="148584704"/>
        <c:crosses val="autoZero"/>
        <c:auto val="1"/>
        <c:lblOffset val="100"/>
        <c:baseTimeUnit val="years"/>
      </c:dateAx>
      <c:valAx>
        <c:axId val="14858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58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7FD-4D52-BB8D-F86D2E48F485}"/>
            </c:ext>
          </c:extLst>
        </c:ser>
        <c:dLbls>
          <c:showLegendKey val="0"/>
          <c:showVal val="0"/>
          <c:showCatName val="0"/>
          <c:showSerName val="0"/>
          <c:showPercent val="0"/>
          <c:showBubbleSize val="0"/>
        </c:dLbls>
        <c:gapWidth val="150"/>
        <c:axId val="148703872"/>
        <c:axId val="148706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07FD-4D52-BB8D-F86D2E48F485}"/>
            </c:ext>
          </c:extLst>
        </c:ser>
        <c:dLbls>
          <c:showLegendKey val="0"/>
          <c:showVal val="0"/>
          <c:showCatName val="0"/>
          <c:showSerName val="0"/>
          <c:showPercent val="0"/>
          <c:showBubbleSize val="0"/>
        </c:dLbls>
        <c:marker val="1"/>
        <c:smooth val="0"/>
        <c:axId val="148703872"/>
        <c:axId val="148706048"/>
      </c:lineChart>
      <c:dateAx>
        <c:axId val="148703872"/>
        <c:scaling>
          <c:orientation val="minMax"/>
        </c:scaling>
        <c:delete val="1"/>
        <c:axPos val="b"/>
        <c:numFmt formatCode="ge" sourceLinked="1"/>
        <c:majorTickMark val="none"/>
        <c:minorTickMark val="none"/>
        <c:tickLblPos val="none"/>
        <c:crossAx val="148706048"/>
        <c:crosses val="autoZero"/>
        <c:auto val="1"/>
        <c:lblOffset val="100"/>
        <c:baseTimeUnit val="years"/>
      </c:dateAx>
      <c:valAx>
        <c:axId val="148706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870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399.07</c:v>
                </c:pt>
                <c:pt idx="1">
                  <c:v>290.82</c:v>
                </c:pt>
                <c:pt idx="2">
                  <c:v>318.63</c:v>
                </c:pt>
                <c:pt idx="3">
                  <c:v>350.68</c:v>
                </c:pt>
                <c:pt idx="4">
                  <c:v>317.87</c:v>
                </c:pt>
              </c:numCache>
            </c:numRef>
          </c:val>
          <c:extLst xmlns:c16r2="http://schemas.microsoft.com/office/drawing/2015/06/chart">
            <c:ext xmlns:c16="http://schemas.microsoft.com/office/drawing/2014/chart" uri="{C3380CC4-5D6E-409C-BE32-E72D297353CC}">
              <c16:uniqueId val="{00000000-A353-49AC-A522-4CDC5746607A}"/>
            </c:ext>
          </c:extLst>
        </c:ser>
        <c:dLbls>
          <c:showLegendKey val="0"/>
          <c:showVal val="0"/>
          <c:showCatName val="0"/>
          <c:showSerName val="0"/>
          <c:showPercent val="0"/>
          <c:showBubbleSize val="0"/>
        </c:dLbls>
        <c:gapWidth val="150"/>
        <c:axId val="148737408"/>
        <c:axId val="148739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295.06</c:v>
                </c:pt>
                <c:pt idx="1">
                  <c:v>178.43</c:v>
                </c:pt>
                <c:pt idx="2">
                  <c:v>168.99</c:v>
                </c:pt>
                <c:pt idx="3">
                  <c:v>159.12</c:v>
                </c:pt>
                <c:pt idx="4">
                  <c:v>169.68</c:v>
                </c:pt>
              </c:numCache>
            </c:numRef>
          </c:val>
          <c:smooth val="0"/>
          <c:extLst xmlns:c16r2="http://schemas.microsoft.com/office/drawing/2015/06/chart">
            <c:ext xmlns:c16="http://schemas.microsoft.com/office/drawing/2014/chart" uri="{C3380CC4-5D6E-409C-BE32-E72D297353CC}">
              <c16:uniqueId val="{00000001-A353-49AC-A522-4CDC5746607A}"/>
            </c:ext>
          </c:extLst>
        </c:ser>
        <c:dLbls>
          <c:showLegendKey val="0"/>
          <c:showVal val="0"/>
          <c:showCatName val="0"/>
          <c:showSerName val="0"/>
          <c:showPercent val="0"/>
          <c:showBubbleSize val="0"/>
        </c:dLbls>
        <c:marker val="1"/>
        <c:smooth val="0"/>
        <c:axId val="148737408"/>
        <c:axId val="148739584"/>
      </c:lineChart>
      <c:dateAx>
        <c:axId val="148737408"/>
        <c:scaling>
          <c:orientation val="minMax"/>
        </c:scaling>
        <c:delete val="1"/>
        <c:axPos val="b"/>
        <c:numFmt formatCode="ge" sourceLinked="1"/>
        <c:majorTickMark val="none"/>
        <c:minorTickMark val="none"/>
        <c:tickLblPos val="none"/>
        <c:crossAx val="148739584"/>
        <c:crosses val="autoZero"/>
        <c:auto val="1"/>
        <c:lblOffset val="100"/>
        <c:baseTimeUnit val="years"/>
      </c:dateAx>
      <c:valAx>
        <c:axId val="148739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873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220.24</c:v>
                </c:pt>
                <c:pt idx="1">
                  <c:v>218.48</c:v>
                </c:pt>
                <c:pt idx="2">
                  <c:v>213.71</c:v>
                </c:pt>
                <c:pt idx="3">
                  <c:v>212.46</c:v>
                </c:pt>
                <c:pt idx="4">
                  <c:v>244.93</c:v>
                </c:pt>
              </c:numCache>
            </c:numRef>
          </c:val>
          <c:extLst xmlns:c16r2="http://schemas.microsoft.com/office/drawing/2015/06/chart">
            <c:ext xmlns:c16="http://schemas.microsoft.com/office/drawing/2014/chart" uri="{C3380CC4-5D6E-409C-BE32-E72D297353CC}">
              <c16:uniqueId val="{00000000-3697-465E-8862-70AE41C1CD63}"/>
            </c:ext>
          </c:extLst>
        </c:ser>
        <c:dLbls>
          <c:showLegendKey val="0"/>
          <c:showVal val="0"/>
          <c:showCatName val="0"/>
          <c:showSerName val="0"/>
          <c:showPercent val="0"/>
          <c:showBubbleSize val="0"/>
        </c:dLbls>
        <c:gapWidth val="150"/>
        <c:axId val="150100224"/>
        <c:axId val="150102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226.55</c:v>
                </c:pt>
                <c:pt idx="1">
                  <c:v>220.35</c:v>
                </c:pt>
                <c:pt idx="2">
                  <c:v>212.16</c:v>
                </c:pt>
                <c:pt idx="3">
                  <c:v>206.16</c:v>
                </c:pt>
                <c:pt idx="4">
                  <c:v>203.63</c:v>
                </c:pt>
              </c:numCache>
            </c:numRef>
          </c:val>
          <c:smooth val="0"/>
          <c:extLst xmlns:c16r2="http://schemas.microsoft.com/office/drawing/2015/06/chart">
            <c:ext xmlns:c16="http://schemas.microsoft.com/office/drawing/2014/chart" uri="{C3380CC4-5D6E-409C-BE32-E72D297353CC}">
              <c16:uniqueId val="{00000001-3697-465E-8862-70AE41C1CD63}"/>
            </c:ext>
          </c:extLst>
        </c:ser>
        <c:dLbls>
          <c:showLegendKey val="0"/>
          <c:showVal val="0"/>
          <c:showCatName val="0"/>
          <c:showSerName val="0"/>
          <c:showPercent val="0"/>
          <c:showBubbleSize val="0"/>
        </c:dLbls>
        <c:marker val="1"/>
        <c:smooth val="0"/>
        <c:axId val="150100224"/>
        <c:axId val="150102400"/>
      </c:lineChart>
      <c:dateAx>
        <c:axId val="150100224"/>
        <c:scaling>
          <c:orientation val="minMax"/>
        </c:scaling>
        <c:delete val="1"/>
        <c:axPos val="b"/>
        <c:numFmt formatCode="ge" sourceLinked="1"/>
        <c:majorTickMark val="none"/>
        <c:minorTickMark val="none"/>
        <c:tickLblPos val="none"/>
        <c:crossAx val="150102400"/>
        <c:crosses val="autoZero"/>
        <c:auto val="1"/>
        <c:lblOffset val="100"/>
        <c:baseTimeUnit val="years"/>
      </c:dateAx>
      <c:valAx>
        <c:axId val="150102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10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99.25</c:v>
                </c:pt>
                <c:pt idx="1">
                  <c:v>104.44</c:v>
                </c:pt>
                <c:pt idx="2">
                  <c:v>105.77</c:v>
                </c:pt>
                <c:pt idx="3">
                  <c:v>105.02</c:v>
                </c:pt>
                <c:pt idx="4">
                  <c:v>104.6</c:v>
                </c:pt>
              </c:numCache>
            </c:numRef>
          </c:val>
          <c:extLst xmlns:c16r2="http://schemas.microsoft.com/office/drawing/2015/06/chart">
            <c:ext xmlns:c16="http://schemas.microsoft.com/office/drawing/2014/chart" uri="{C3380CC4-5D6E-409C-BE32-E72D297353CC}">
              <c16:uniqueId val="{00000000-CDEC-41B0-98D7-D9DFBC92FDE6}"/>
            </c:ext>
          </c:extLst>
        </c:ser>
        <c:dLbls>
          <c:showLegendKey val="0"/>
          <c:showVal val="0"/>
          <c:showCatName val="0"/>
          <c:showSerName val="0"/>
          <c:showPercent val="0"/>
          <c:showBubbleSize val="0"/>
        </c:dLbls>
        <c:gapWidth val="150"/>
        <c:axId val="150120704"/>
        <c:axId val="150135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99.53</c:v>
                </c:pt>
                <c:pt idx="1">
                  <c:v>104.05</c:v>
                </c:pt>
                <c:pt idx="2">
                  <c:v>104.16</c:v>
                </c:pt>
                <c:pt idx="3">
                  <c:v>104.03</c:v>
                </c:pt>
                <c:pt idx="4">
                  <c:v>103.04</c:v>
                </c:pt>
              </c:numCache>
            </c:numRef>
          </c:val>
          <c:smooth val="0"/>
          <c:extLst xmlns:c16r2="http://schemas.microsoft.com/office/drawing/2015/06/chart">
            <c:ext xmlns:c16="http://schemas.microsoft.com/office/drawing/2014/chart" uri="{C3380CC4-5D6E-409C-BE32-E72D297353CC}">
              <c16:uniqueId val="{00000001-CDEC-41B0-98D7-D9DFBC92FDE6}"/>
            </c:ext>
          </c:extLst>
        </c:ser>
        <c:dLbls>
          <c:showLegendKey val="0"/>
          <c:showVal val="0"/>
          <c:showCatName val="0"/>
          <c:showSerName val="0"/>
          <c:showPercent val="0"/>
          <c:showBubbleSize val="0"/>
        </c:dLbls>
        <c:marker val="1"/>
        <c:smooth val="0"/>
        <c:axId val="150120704"/>
        <c:axId val="150135168"/>
      </c:lineChart>
      <c:dateAx>
        <c:axId val="150120704"/>
        <c:scaling>
          <c:orientation val="minMax"/>
        </c:scaling>
        <c:delete val="1"/>
        <c:axPos val="b"/>
        <c:numFmt formatCode="ge" sourceLinked="1"/>
        <c:majorTickMark val="none"/>
        <c:minorTickMark val="none"/>
        <c:tickLblPos val="none"/>
        <c:crossAx val="150135168"/>
        <c:crosses val="autoZero"/>
        <c:auto val="1"/>
        <c:lblOffset val="100"/>
        <c:baseTimeUnit val="years"/>
      </c:dateAx>
      <c:valAx>
        <c:axId val="15013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2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127.6</c:v>
                </c:pt>
                <c:pt idx="1">
                  <c:v>120.91</c:v>
                </c:pt>
                <c:pt idx="2">
                  <c:v>119.03</c:v>
                </c:pt>
                <c:pt idx="3">
                  <c:v>120</c:v>
                </c:pt>
                <c:pt idx="4">
                  <c:v>120.58</c:v>
                </c:pt>
              </c:numCache>
            </c:numRef>
          </c:val>
          <c:extLst xmlns:c16r2="http://schemas.microsoft.com/office/drawing/2015/06/chart">
            <c:ext xmlns:c16="http://schemas.microsoft.com/office/drawing/2014/chart" uri="{C3380CC4-5D6E-409C-BE32-E72D297353CC}">
              <c16:uniqueId val="{00000000-9844-4B9C-B35B-5574207D316C}"/>
            </c:ext>
          </c:extLst>
        </c:ser>
        <c:dLbls>
          <c:showLegendKey val="0"/>
          <c:showVal val="0"/>
          <c:showCatName val="0"/>
          <c:showSerName val="0"/>
          <c:showPercent val="0"/>
          <c:showBubbleSize val="0"/>
        </c:dLbls>
        <c:gapWidth val="150"/>
        <c:axId val="149833984"/>
        <c:axId val="149836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179.62</c:v>
                </c:pt>
                <c:pt idx="1">
                  <c:v>171.57</c:v>
                </c:pt>
                <c:pt idx="2">
                  <c:v>171.29</c:v>
                </c:pt>
                <c:pt idx="3">
                  <c:v>171.54</c:v>
                </c:pt>
                <c:pt idx="4">
                  <c:v>173</c:v>
                </c:pt>
              </c:numCache>
            </c:numRef>
          </c:val>
          <c:smooth val="0"/>
          <c:extLst xmlns:c16r2="http://schemas.microsoft.com/office/drawing/2015/06/chart">
            <c:ext xmlns:c16="http://schemas.microsoft.com/office/drawing/2014/chart" uri="{C3380CC4-5D6E-409C-BE32-E72D297353CC}">
              <c16:uniqueId val="{00000001-9844-4B9C-B35B-5574207D316C}"/>
            </c:ext>
          </c:extLst>
        </c:ser>
        <c:dLbls>
          <c:showLegendKey val="0"/>
          <c:showVal val="0"/>
          <c:showCatName val="0"/>
          <c:showSerName val="0"/>
          <c:showPercent val="0"/>
          <c:showBubbleSize val="0"/>
        </c:dLbls>
        <c:marker val="1"/>
        <c:smooth val="0"/>
        <c:axId val="149833984"/>
        <c:axId val="149836160"/>
      </c:lineChart>
      <c:dateAx>
        <c:axId val="149833984"/>
        <c:scaling>
          <c:orientation val="minMax"/>
        </c:scaling>
        <c:delete val="1"/>
        <c:axPos val="b"/>
        <c:numFmt formatCode="ge" sourceLinked="1"/>
        <c:majorTickMark val="none"/>
        <c:minorTickMark val="none"/>
        <c:tickLblPos val="none"/>
        <c:crossAx val="149836160"/>
        <c:crosses val="autoZero"/>
        <c:auto val="1"/>
        <c:lblOffset val="100"/>
        <c:baseTimeUnit val="years"/>
      </c:dateAx>
      <c:valAx>
        <c:axId val="14983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83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I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静岡県　浜松市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政令市等</v>
      </c>
      <c r="X8" s="58"/>
      <c r="Y8" s="58"/>
      <c r="Z8" s="58"/>
      <c r="AA8" s="58"/>
      <c r="AB8" s="58"/>
      <c r="AC8" s="58"/>
      <c r="AD8" s="58" t="str">
        <f>データ!$M$6</f>
        <v>自治体職員</v>
      </c>
      <c r="AE8" s="58"/>
      <c r="AF8" s="58"/>
      <c r="AG8" s="58"/>
      <c r="AH8" s="58"/>
      <c r="AI8" s="58"/>
      <c r="AJ8" s="58"/>
      <c r="AK8" s="4"/>
      <c r="AL8" s="59">
        <f>データ!$R$6</f>
        <v>807013</v>
      </c>
      <c r="AM8" s="59"/>
      <c r="AN8" s="59"/>
      <c r="AO8" s="59"/>
      <c r="AP8" s="59"/>
      <c r="AQ8" s="59"/>
      <c r="AR8" s="59"/>
      <c r="AS8" s="59"/>
      <c r="AT8" s="50">
        <f>データ!$S$6</f>
        <v>1558.06</v>
      </c>
      <c r="AU8" s="51"/>
      <c r="AV8" s="51"/>
      <c r="AW8" s="51"/>
      <c r="AX8" s="51"/>
      <c r="AY8" s="51"/>
      <c r="AZ8" s="51"/>
      <c r="BA8" s="51"/>
      <c r="BB8" s="52">
        <f>データ!$T$6</f>
        <v>517.96</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75.930000000000007</v>
      </c>
      <c r="J10" s="51"/>
      <c r="K10" s="51"/>
      <c r="L10" s="51"/>
      <c r="M10" s="51"/>
      <c r="N10" s="51"/>
      <c r="O10" s="62"/>
      <c r="P10" s="52">
        <f>データ!$P$6</f>
        <v>96.26</v>
      </c>
      <c r="Q10" s="52"/>
      <c r="R10" s="52"/>
      <c r="S10" s="52"/>
      <c r="T10" s="52"/>
      <c r="U10" s="52"/>
      <c r="V10" s="52"/>
      <c r="W10" s="59">
        <f>データ!$Q$6</f>
        <v>2116</v>
      </c>
      <c r="X10" s="59"/>
      <c r="Y10" s="59"/>
      <c r="Z10" s="59"/>
      <c r="AA10" s="59"/>
      <c r="AB10" s="59"/>
      <c r="AC10" s="59"/>
      <c r="AD10" s="2"/>
      <c r="AE10" s="2"/>
      <c r="AF10" s="2"/>
      <c r="AG10" s="2"/>
      <c r="AH10" s="4"/>
      <c r="AI10" s="4"/>
      <c r="AJ10" s="4"/>
      <c r="AK10" s="4"/>
      <c r="AL10" s="59">
        <f>データ!$U$6</f>
        <v>774896</v>
      </c>
      <c r="AM10" s="59"/>
      <c r="AN10" s="59"/>
      <c r="AO10" s="59"/>
      <c r="AP10" s="59"/>
      <c r="AQ10" s="59"/>
      <c r="AR10" s="59"/>
      <c r="AS10" s="59"/>
      <c r="AT10" s="50">
        <f>データ!$V$6</f>
        <v>462</v>
      </c>
      <c r="AU10" s="51"/>
      <c r="AV10" s="51"/>
      <c r="AW10" s="51"/>
      <c r="AX10" s="51"/>
      <c r="AY10" s="51"/>
      <c r="AZ10" s="51"/>
      <c r="BA10" s="51"/>
      <c r="BB10" s="52">
        <f>データ!$W$6</f>
        <v>1677.26</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119</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jTvVBxtQv4DYbn7tTKwcuR+bDnhbSNU+H/QvrdgmccR1qqTe4G+s74thatsB/eDxLdFqRvcl9eAHYwNGY7g84w==" saltValue="vB03Zuc3+8PnnPZ0O4kQq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EA1" workbookViewId="0">
      <selection activeCell="EG8" sqref="EG8"/>
    </sheetView>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221309</v>
      </c>
      <c r="D6" s="33">
        <f t="shared" si="3"/>
        <v>46</v>
      </c>
      <c r="E6" s="33">
        <f t="shared" si="3"/>
        <v>1</v>
      </c>
      <c r="F6" s="33">
        <f t="shared" si="3"/>
        <v>0</v>
      </c>
      <c r="G6" s="33">
        <f t="shared" si="3"/>
        <v>1</v>
      </c>
      <c r="H6" s="33" t="str">
        <f t="shared" si="3"/>
        <v>静岡県　浜松市</v>
      </c>
      <c r="I6" s="33" t="str">
        <f t="shared" si="3"/>
        <v>法適用</v>
      </c>
      <c r="J6" s="33" t="str">
        <f t="shared" si="3"/>
        <v>水道事業</v>
      </c>
      <c r="K6" s="33" t="str">
        <f t="shared" si="3"/>
        <v>末端給水事業</v>
      </c>
      <c r="L6" s="33" t="str">
        <f t="shared" si="3"/>
        <v>政令市等</v>
      </c>
      <c r="M6" s="33" t="str">
        <f t="shared" si="3"/>
        <v>自治体職員</v>
      </c>
      <c r="N6" s="34" t="str">
        <f t="shared" si="3"/>
        <v>-</v>
      </c>
      <c r="O6" s="34">
        <f t="shared" si="3"/>
        <v>75.930000000000007</v>
      </c>
      <c r="P6" s="34">
        <f t="shared" si="3"/>
        <v>96.26</v>
      </c>
      <c r="Q6" s="34">
        <f t="shared" si="3"/>
        <v>2116</v>
      </c>
      <c r="R6" s="34">
        <f t="shared" si="3"/>
        <v>807013</v>
      </c>
      <c r="S6" s="34">
        <f t="shared" si="3"/>
        <v>1558.06</v>
      </c>
      <c r="T6" s="34">
        <f t="shared" si="3"/>
        <v>517.96</v>
      </c>
      <c r="U6" s="34">
        <f t="shared" si="3"/>
        <v>774896</v>
      </c>
      <c r="V6" s="34">
        <f t="shared" si="3"/>
        <v>462</v>
      </c>
      <c r="W6" s="34">
        <f t="shared" si="3"/>
        <v>1677.26</v>
      </c>
      <c r="X6" s="35">
        <f>IF(X7="",NA(),X7)</f>
        <v>104.2</v>
      </c>
      <c r="Y6" s="35">
        <f t="shared" ref="Y6:AG6" si="4">IF(Y7="",NA(),Y7)</f>
        <v>108.76</v>
      </c>
      <c r="Z6" s="35">
        <f t="shared" si="4"/>
        <v>110.2</v>
      </c>
      <c r="AA6" s="35">
        <f t="shared" si="4"/>
        <v>109.83</v>
      </c>
      <c r="AB6" s="35">
        <f t="shared" si="4"/>
        <v>109.53</v>
      </c>
      <c r="AC6" s="35">
        <f t="shared" si="4"/>
        <v>109.88</v>
      </c>
      <c r="AD6" s="35">
        <f t="shared" si="4"/>
        <v>113.97</v>
      </c>
      <c r="AE6" s="35">
        <f t="shared" si="4"/>
        <v>114.38</v>
      </c>
      <c r="AF6" s="35">
        <f t="shared" si="4"/>
        <v>114.5</v>
      </c>
      <c r="AG6" s="35">
        <f t="shared" si="4"/>
        <v>113.59</v>
      </c>
      <c r="AH6" s="34" t="str">
        <f>IF(AH7="","",IF(AH7="-","【-】","【"&amp;SUBSTITUTE(TEXT(AH7,"#,##0.00"),"-","△")&amp;"】"))</f>
        <v>【113.39】</v>
      </c>
      <c r="AI6" s="34">
        <f>IF(AI7="",NA(),AI7)</f>
        <v>0</v>
      </c>
      <c r="AJ6" s="34">
        <f t="shared" ref="AJ6:AR6" si="5">IF(AJ7="",NA(),AJ7)</f>
        <v>0</v>
      </c>
      <c r="AK6" s="34">
        <f t="shared" si="5"/>
        <v>0</v>
      </c>
      <c r="AL6" s="34">
        <f t="shared" si="5"/>
        <v>0</v>
      </c>
      <c r="AM6" s="34">
        <f t="shared" si="5"/>
        <v>0</v>
      </c>
      <c r="AN6" s="34">
        <f t="shared" si="5"/>
        <v>0</v>
      </c>
      <c r="AO6" s="34">
        <f t="shared" si="5"/>
        <v>0</v>
      </c>
      <c r="AP6" s="34">
        <f t="shared" si="5"/>
        <v>0</v>
      </c>
      <c r="AQ6" s="34">
        <f t="shared" si="5"/>
        <v>0</v>
      </c>
      <c r="AR6" s="34">
        <f t="shared" si="5"/>
        <v>0</v>
      </c>
      <c r="AS6" s="34" t="str">
        <f>IF(AS7="","",IF(AS7="-","【-】","【"&amp;SUBSTITUTE(TEXT(AS7,"#,##0.00"),"-","△")&amp;"】"))</f>
        <v>【0.85】</v>
      </c>
      <c r="AT6" s="35">
        <f>IF(AT7="",NA(),AT7)</f>
        <v>399.07</v>
      </c>
      <c r="AU6" s="35">
        <f t="shared" ref="AU6:BC6" si="6">IF(AU7="",NA(),AU7)</f>
        <v>290.82</v>
      </c>
      <c r="AV6" s="35">
        <f t="shared" si="6"/>
        <v>318.63</v>
      </c>
      <c r="AW6" s="35">
        <f t="shared" si="6"/>
        <v>350.68</v>
      </c>
      <c r="AX6" s="35">
        <f t="shared" si="6"/>
        <v>317.87</v>
      </c>
      <c r="AY6" s="35">
        <f t="shared" si="6"/>
        <v>295.06</v>
      </c>
      <c r="AZ6" s="35">
        <f t="shared" si="6"/>
        <v>178.43</v>
      </c>
      <c r="BA6" s="35">
        <f t="shared" si="6"/>
        <v>168.99</v>
      </c>
      <c r="BB6" s="35">
        <f t="shared" si="6"/>
        <v>159.12</v>
      </c>
      <c r="BC6" s="35">
        <f t="shared" si="6"/>
        <v>169.68</v>
      </c>
      <c r="BD6" s="34" t="str">
        <f>IF(BD7="","",IF(BD7="-","【-】","【"&amp;SUBSTITUTE(TEXT(BD7,"#,##0.00"),"-","△")&amp;"】"))</f>
        <v>【264.34】</v>
      </c>
      <c r="BE6" s="35">
        <f>IF(BE7="",NA(),BE7)</f>
        <v>220.24</v>
      </c>
      <c r="BF6" s="35">
        <f t="shared" ref="BF6:BN6" si="7">IF(BF7="",NA(),BF7)</f>
        <v>218.48</v>
      </c>
      <c r="BG6" s="35">
        <f t="shared" si="7"/>
        <v>213.71</v>
      </c>
      <c r="BH6" s="35">
        <f t="shared" si="7"/>
        <v>212.46</v>
      </c>
      <c r="BI6" s="35">
        <f t="shared" si="7"/>
        <v>244.93</v>
      </c>
      <c r="BJ6" s="35">
        <f t="shared" si="7"/>
        <v>226.55</v>
      </c>
      <c r="BK6" s="35">
        <f t="shared" si="7"/>
        <v>220.35</v>
      </c>
      <c r="BL6" s="35">
        <f t="shared" si="7"/>
        <v>212.16</v>
      </c>
      <c r="BM6" s="35">
        <f t="shared" si="7"/>
        <v>206.16</v>
      </c>
      <c r="BN6" s="35">
        <f t="shared" si="7"/>
        <v>203.63</v>
      </c>
      <c r="BO6" s="34" t="str">
        <f>IF(BO7="","",IF(BO7="-","【-】","【"&amp;SUBSTITUTE(TEXT(BO7,"#,##0.00"),"-","△")&amp;"】"))</f>
        <v>【274.27】</v>
      </c>
      <c r="BP6" s="35">
        <f>IF(BP7="",NA(),BP7)</f>
        <v>99.25</v>
      </c>
      <c r="BQ6" s="35">
        <f t="shared" ref="BQ6:BY6" si="8">IF(BQ7="",NA(),BQ7)</f>
        <v>104.44</v>
      </c>
      <c r="BR6" s="35">
        <f t="shared" si="8"/>
        <v>105.77</v>
      </c>
      <c r="BS6" s="35">
        <f t="shared" si="8"/>
        <v>105.02</v>
      </c>
      <c r="BT6" s="35">
        <f t="shared" si="8"/>
        <v>104.6</v>
      </c>
      <c r="BU6" s="35">
        <f t="shared" si="8"/>
        <v>99.53</v>
      </c>
      <c r="BV6" s="35">
        <f t="shared" si="8"/>
        <v>104.05</v>
      </c>
      <c r="BW6" s="35">
        <f t="shared" si="8"/>
        <v>104.16</v>
      </c>
      <c r="BX6" s="35">
        <f t="shared" si="8"/>
        <v>104.03</v>
      </c>
      <c r="BY6" s="35">
        <f t="shared" si="8"/>
        <v>103.04</v>
      </c>
      <c r="BZ6" s="34" t="str">
        <f>IF(BZ7="","",IF(BZ7="-","【-】","【"&amp;SUBSTITUTE(TEXT(BZ7,"#,##0.00"),"-","△")&amp;"】"))</f>
        <v>【104.36】</v>
      </c>
      <c r="CA6" s="35">
        <f>IF(CA7="",NA(),CA7)</f>
        <v>127.6</v>
      </c>
      <c r="CB6" s="35">
        <f t="shared" ref="CB6:CJ6" si="9">IF(CB7="",NA(),CB7)</f>
        <v>120.91</v>
      </c>
      <c r="CC6" s="35">
        <f t="shared" si="9"/>
        <v>119.03</v>
      </c>
      <c r="CD6" s="35">
        <f t="shared" si="9"/>
        <v>120</v>
      </c>
      <c r="CE6" s="35">
        <f t="shared" si="9"/>
        <v>120.58</v>
      </c>
      <c r="CF6" s="35">
        <f t="shared" si="9"/>
        <v>179.62</v>
      </c>
      <c r="CG6" s="35">
        <f t="shared" si="9"/>
        <v>171.57</v>
      </c>
      <c r="CH6" s="35">
        <f t="shared" si="9"/>
        <v>171.29</v>
      </c>
      <c r="CI6" s="35">
        <f t="shared" si="9"/>
        <v>171.54</v>
      </c>
      <c r="CJ6" s="35">
        <f t="shared" si="9"/>
        <v>173</v>
      </c>
      <c r="CK6" s="34" t="str">
        <f>IF(CK7="","",IF(CK7="-","【-】","【"&amp;SUBSTITUTE(TEXT(CK7,"#,##0.00"),"-","△")&amp;"】"))</f>
        <v>【165.71】</v>
      </c>
      <c r="CL6" s="35">
        <f>IF(CL7="",NA(),CL7)</f>
        <v>66.12</v>
      </c>
      <c r="CM6" s="35">
        <f t="shared" ref="CM6:CU6" si="10">IF(CM7="",NA(),CM7)</f>
        <v>62.96</v>
      </c>
      <c r="CN6" s="35">
        <f t="shared" si="10"/>
        <v>62.49</v>
      </c>
      <c r="CO6" s="35">
        <f t="shared" si="10"/>
        <v>62.31</v>
      </c>
      <c r="CP6" s="35">
        <f t="shared" si="10"/>
        <v>63.25</v>
      </c>
      <c r="CQ6" s="35">
        <f t="shared" si="10"/>
        <v>59.6</v>
      </c>
      <c r="CR6" s="35">
        <f t="shared" si="10"/>
        <v>58.97</v>
      </c>
      <c r="CS6" s="35">
        <f t="shared" si="10"/>
        <v>58.67</v>
      </c>
      <c r="CT6" s="35">
        <f t="shared" si="10"/>
        <v>59</v>
      </c>
      <c r="CU6" s="35">
        <f t="shared" si="10"/>
        <v>59.36</v>
      </c>
      <c r="CV6" s="34" t="str">
        <f>IF(CV7="","",IF(CV7="-","【-】","【"&amp;SUBSTITUTE(TEXT(CV7,"#,##0.00"),"-","△")&amp;"】"))</f>
        <v>【60.41】</v>
      </c>
      <c r="CW6" s="35">
        <f>IF(CW7="",NA(),CW7)</f>
        <v>94.15</v>
      </c>
      <c r="CX6" s="35">
        <f t="shared" ref="CX6:DF6" si="11">IF(CX7="",NA(),CX7)</f>
        <v>93.62</v>
      </c>
      <c r="CY6" s="35">
        <f t="shared" si="11"/>
        <v>93.84</v>
      </c>
      <c r="CZ6" s="35">
        <f t="shared" si="11"/>
        <v>94.07</v>
      </c>
      <c r="DA6" s="35">
        <f t="shared" si="11"/>
        <v>92.23</v>
      </c>
      <c r="DB6" s="35">
        <f t="shared" si="11"/>
        <v>93.22</v>
      </c>
      <c r="DC6" s="35">
        <f t="shared" si="11"/>
        <v>92.91</v>
      </c>
      <c r="DD6" s="35">
        <f t="shared" si="11"/>
        <v>93.36</v>
      </c>
      <c r="DE6" s="35">
        <f t="shared" si="11"/>
        <v>93.69</v>
      </c>
      <c r="DF6" s="35">
        <f t="shared" si="11"/>
        <v>93.82</v>
      </c>
      <c r="DG6" s="34" t="str">
        <f>IF(DG7="","",IF(DG7="-","【-】","【"&amp;SUBSTITUTE(TEXT(DG7,"#,##0.00"),"-","△")&amp;"】"))</f>
        <v>【89.93】</v>
      </c>
      <c r="DH6" s="35">
        <f>IF(DH7="",NA(),DH7)</f>
        <v>43.47</v>
      </c>
      <c r="DI6" s="35">
        <f t="shared" ref="DI6:DQ6" si="12">IF(DI7="",NA(),DI7)</f>
        <v>45.09</v>
      </c>
      <c r="DJ6" s="35">
        <f t="shared" si="12"/>
        <v>46.39</v>
      </c>
      <c r="DK6" s="35">
        <f t="shared" si="12"/>
        <v>47.46</v>
      </c>
      <c r="DL6" s="35">
        <f t="shared" si="12"/>
        <v>47.98</v>
      </c>
      <c r="DM6" s="35">
        <f t="shared" si="12"/>
        <v>45.85</v>
      </c>
      <c r="DN6" s="35">
        <f t="shared" si="12"/>
        <v>46.73</v>
      </c>
      <c r="DO6" s="35">
        <f t="shared" si="12"/>
        <v>47.39</v>
      </c>
      <c r="DP6" s="35">
        <f t="shared" si="12"/>
        <v>48.05</v>
      </c>
      <c r="DQ6" s="35">
        <f t="shared" si="12"/>
        <v>48.64</v>
      </c>
      <c r="DR6" s="34" t="str">
        <f>IF(DR7="","",IF(DR7="-","【-】","【"&amp;SUBSTITUTE(TEXT(DR7,"#,##0.00"),"-","△")&amp;"】"))</f>
        <v>【48.12】</v>
      </c>
      <c r="DS6" s="35">
        <f>IF(DS7="",NA(),DS7)</f>
        <v>11.6</v>
      </c>
      <c r="DT6" s="35">
        <f t="shared" ref="DT6:EB6" si="13">IF(DT7="",NA(),DT7)</f>
        <v>12.27</v>
      </c>
      <c r="DU6" s="35">
        <f t="shared" si="13"/>
        <v>12.68</v>
      </c>
      <c r="DV6" s="35">
        <f t="shared" si="13"/>
        <v>16</v>
      </c>
      <c r="DW6" s="35">
        <f t="shared" si="13"/>
        <v>20.11</v>
      </c>
      <c r="DX6" s="35">
        <f t="shared" si="13"/>
        <v>13.95</v>
      </c>
      <c r="DY6" s="35">
        <f t="shared" si="13"/>
        <v>15.33</v>
      </c>
      <c r="DZ6" s="35">
        <f t="shared" si="13"/>
        <v>16.739999999999998</v>
      </c>
      <c r="EA6" s="35">
        <f t="shared" si="13"/>
        <v>17.97</v>
      </c>
      <c r="EB6" s="35">
        <f t="shared" si="13"/>
        <v>19.95</v>
      </c>
      <c r="EC6" s="34" t="str">
        <f>IF(EC7="","",IF(EC7="-","【-】","【"&amp;SUBSTITUTE(TEXT(EC7,"#,##0.00"),"-","△")&amp;"】"))</f>
        <v>【15.89】</v>
      </c>
      <c r="ED6" s="35">
        <f>IF(ED7="",NA(),ED7)</f>
        <v>0.57999999999999996</v>
      </c>
      <c r="EE6" s="35">
        <f t="shared" ref="EE6:EM6" si="14">IF(EE7="",NA(),EE7)</f>
        <v>0.55000000000000004</v>
      </c>
      <c r="EF6" s="35">
        <f t="shared" si="14"/>
        <v>0.5</v>
      </c>
      <c r="EG6" s="35">
        <f t="shared" si="14"/>
        <v>0.55000000000000004</v>
      </c>
      <c r="EH6" s="35">
        <f t="shared" si="14"/>
        <v>0.57999999999999996</v>
      </c>
      <c r="EI6" s="35">
        <f t="shared" si="14"/>
        <v>1.26</v>
      </c>
      <c r="EJ6" s="35">
        <f t="shared" si="14"/>
        <v>1.23</v>
      </c>
      <c r="EK6" s="35">
        <f t="shared" si="14"/>
        <v>1.23</v>
      </c>
      <c r="EL6" s="35">
        <f t="shared" si="14"/>
        <v>1.18</v>
      </c>
      <c r="EM6" s="35">
        <f t="shared" si="14"/>
        <v>0.97</v>
      </c>
      <c r="EN6" s="34" t="str">
        <f>IF(EN7="","",IF(EN7="-","【-】","【"&amp;SUBSTITUTE(TEXT(EN7,"#,##0.00"),"-","△")&amp;"】"))</f>
        <v>【0.69】</v>
      </c>
    </row>
    <row r="7" spans="1:144" s="36" customFormat="1" x14ac:dyDescent="0.15">
      <c r="A7" s="28"/>
      <c r="B7" s="37">
        <v>2017</v>
      </c>
      <c r="C7" s="37">
        <v>221309</v>
      </c>
      <c r="D7" s="37">
        <v>46</v>
      </c>
      <c r="E7" s="37">
        <v>1</v>
      </c>
      <c r="F7" s="37">
        <v>0</v>
      </c>
      <c r="G7" s="37">
        <v>1</v>
      </c>
      <c r="H7" s="37" t="s">
        <v>105</v>
      </c>
      <c r="I7" s="37" t="s">
        <v>106</v>
      </c>
      <c r="J7" s="37" t="s">
        <v>107</v>
      </c>
      <c r="K7" s="37" t="s">
        <v>108</v>
      </c>
      <c r="L7" s="37" t="s">
        <v>109</v>
      </c>
      <c r="M7" s="37" t="s">
        <v>110</v>
      </c>
      <c r="N7" s="38" t="s">
        <v>111</v>
      </c>
      <c r="O7" s="38">
        <v>75.930000000000007</v>
      </c>
      <c r="P7" s="38">
        <v>96.26</v>
      </c>
      <c r="Q7" s="38">
        <v>2116</v>
      </c>
      <c r="R7" s="38">
        <v>807013</v>
      </c>
      <c r="S7" s="38">
        <v>1558.06</v>
      </c>
      <c r="T7" s="38">
        <v>517.96</v>
      </c>
      <c r="U7" s="38">
        <v>774896</v>
      </c>
      <c r="V7" s="38">
        <v>462</v>
      </c>
      <c r="W7" s="38">
        <v>1677.26</v>
      </c>
      <c r="X7" s="38">
        <v>104.2</v>
      </c>
      <c r="Y7" s="38">
        <v>108.76</v>
      </c>
      <c r="Z7" s="38">
        <v>110.2</v>
      </c>
      <c r="AA7" s="38">
        <v>109.83</v>
      </c>
      <c r="AB7" s="38">
        <v>109.53</v>
      </c>
      <c r="AC7" s="38">
        <v>109.88</v>
      </c>
      <c r="AD7" s="38">
        <v>113.97</v>
      </c>
      <c r="AE7" s="38">
        <v>114.38</v>
      </c>
      <c r="AF7" s="38">
        <v>114.5</v>
      </c>
      <c r="AG7" s="38">
        <v>113.59</v>
      </c>
      <c r="AH7" s="38">
        <v>113.39</v>
      </c>
      <c r="AI7" s="38">
        <v>0</v>
      </c>
      <c r="AJ7" s="38">
        <v>0</v>
      </c>
      <c r="AK7" s="38">
        <v>0</v>
      </c>
      <c r="AL7" s="38">
        <v>0</v>
      </c>
      <c r="AM7" s="38">
        <v>0</v>
      </c>
      <c r="AN7" s="38">
        <v>0</v>
      </c>
      <c r="AO7" s="38">
        <v>0</v>
      </c>
      <c r="AP7" s="38">
        <v>0</v>
      </c>
      <c r="AQ7" s="38">
        <v>0</v>
      </c>
      <c r="AR7" s="38">
        <v>0</v>
      </c>
      <c r="AS7" s="38">
        <v>0.85</v>
      </c>
      <c r="AT7" s="38">
        <v>399.07</v>
      </c>
      <c r="AU7" s="38">
        <v>290.82</v>
      </c>
      <c r="AV7" s="38">
        <v>318.63</v>
      </c>
      <c r="AW7" s="38">
        <v>350.68</v>
      </c>
      <c r="AX7" s="38">
        <v>317.87</v>
      </c>
      <c r="AY7" s="38">
        <v>295.06</v>
      </c>
      <c r="AZ7" s="38">
        <v>178.43</v>
      </c>
      <c r="BA7" s="38">
        <v>168.99</v>
      </c>
      <c r="BB7" s="38">
        <v>159.12</v>
      </c>
      <c r="BC7" s="38">
        <v>169.68</v>
      </c>
      <c r="BD7" s="38">
        <v>264.33999999999997</v>
      </c>
      <c r="BE7" s="38">
        <v>220.24</v>
      </c>
      <c r="BF7" s="38">
        <v>218.48</v>
      </c>
      <c r="BG7" s="38">
        <v>213.71</v>
      </c>
      <c r="BH7" s="38">
        <v>212.46</v>
      </c>
      <c r="BI7" s="38">
        <v>244.93</v>
      </c>
      <c r="BJ7" s="38">
        <v>226.55</v>
      </c>
      <c r="BK7" s="38">
        <v>220.35</v>
      </c>
      <c r="BL7" s="38">
        <v>212.16</v>
      </c>
      <c r="BM7" s="38">
        <v>206.16</v>
      </c>
      <c r="BN7" s="38">
        <v>203.63</v>
      </c>
      <c r="BO7" s="38">
        <v>274.27</v>
      </c>
      <c r="BP7" s="38">
        <v>99.25</v>
      </c>
      <c r="BQ7" s="38">
        <v>104.44</v>
      </c>
      <c r="BR7" s="38">
        <v>105.77</v>
      </c>
      <c r="BS7" s="38">
        <v>105.02</v>
      </c>
      <c r="BT7" s="38">
        <v>104.6</v>
      </c>
      <c r="BU7" s="38">
        <v>99.53</v>
      </c>
      <c r="BV7" s="38">
        <v>104.05</v>
      </c>
      <c r="BW7" s="38">
        <v>104.16</v>
      </c>
      <c r="BX7" s="38">
        <v>104.03</v>
      </c>
      <c r="BY7" s="38">
        <v>103.04</v>
      </c>
      <c r="BZ7" s="38">
        <v>104.36</v>
      </c>
      <c r="CA7" s="38">
        <v>127.6</v>
      </c>
      <c r="CB7" s="38">
        <v>120.91</v>
      </c>
      <c r="CC7" s="38">
        <v>119.03</v>
      </c>
      <c r="CD7" s="38">
        <v>120</v>
      </c>
      <c r="CE7" s="38">
        <v>120.58</v>
      </c>
      <c r="CF7" s="38">
        <v>179.62</v>
      </c>
      <c r="CG7" s="38">
        <v>171.57</v>
      </c>
      <c r="CH7" s="38">
        <v>171.29</v>
      </c>
      <c r="CI7" s="38">
        <v>171.54</v>
      </c>
      <c r="CJ7" s="38">
        <v>173</v>
      </c>
      <c r="CK7" s="38">
        <v>165.71</v>
      </c>
      <c r="CL7" s="38">
        <v>66.12</v>
      </c>
      <c r="CM7" s="38">
        <v>62.96</v>
      </c>
      <c r="CN7" s="38">
        <v>62.49</v>
      </c>
      <c r="CO7" s="38">
        <v>62.31</v>
      </c>
      <c r="CP7" s="38">
        <v>63.25</v>
      </c>
      <c r="CQ7" s="38">
        <v>59.6</v>
      </c>
      <c r="CR7" s="38">
        <v>58.97</v>
      </c>
      <c r="CS7" s="38">
        <v>58.67</v>
      </c>
      <c r="CT7" s="38">
        <v>59</v>
      </c>
      <c r="CU7" s="38">
        <v>59.36</v>
      </c>
      <c r="CV7" s="38">
        <v>60.41</v>
      </c>
      <c r="CW7" s="38">
        <v>94.15</v>
      </c>
      <c r="CX7" s="38">
        <v>93.62</v>
      </c>
      <c r="CY7" s="38">
        <v>93.84</v>
      </c>
      <c r="CZ7" s="38">
        <v>94.07</v>
      </c>
      <c r="DA7" s="38">
        <v>92.23</v>
      </c>
      <c r="DB7" s="38">
        <v>93.22</v>
      </c>
      <c r="DC7" s="38">
        <v>92.91</v>
      </c>
      <c r="DD7" s="38">
        <v>93.36</v>
      </c>
      <c r="DE7" s="38">
        <v>93.69</v>
      </c>
      <c r="DF7" s="38">
        <v>93.82</v>
      </c>
      <c r="DG7" s="38">
        <v>89.93</v>
      </c>
      <c r="DH7" s="38">
        <v>43.47</v>
      </c>
      <c r="DI7" s="38">
        <v>45.09</v>
      </c>
      <c r="DJ7" s="38">
        <v>46.39</v>
      </c>
      <c r="DK7" s="38">
        <v>47.46</v>
      </c>
      <c r="DL7" s="38">
        <v>47.98</v>
      </c>
      <c r="DM7" s="38">
        <v>45.85</v>
      </c>
      <c r="DN7" s="38">
        <v>46.73</v>
      </c>
      <c r="DO7" s="38">
        <v>47.39</v>
      </c>
      <c r="DP7" s="38">
        <v>48.05</v>
      </c>
      <c r="DQ7" s="38">
        <v>48.64</v>
      </c>
      <c r="DR7" s="38">
        <v>48.12</v>
      </c>
      <c r="DS7" s="38">
        <v>11.6</v>
      </c>
      <c r="DT7" s="38">
        <v>12.27</v>
      </c>
      <c r="DU7" s="38">
        <v>12.68</v>
      </c>
      <c r="DV7" s="38">
        <v>16</v>
      </c>
      <c r="DW7" s="38">
        <v>20.11</v>
      </c>
      <c r="DX7" s="38">
        <v>13.95</v>
      </c>
      <c r="DY7" s="38">
        <v>15.33</v>
      </c>
      <c r="DZ7" s="38">
        <v>16.739999999999998</v>
      </c>
      <c r="EA7" s="38">
        <v>17.97</v>
      </c>
      <c r="EB7" s="38">
        <v>19.95</v>
      </c>
      <c r="EC7" s="38">
        <v>15.89</v>
      </c>
      <c r="ED7" s="38">
        <v>0.57999999999999996</v>
      </c>
      <c r="EE7" s="38">
        <v>0.55000000000000004</v>
      </c>
      <c r="EF7" s="38">
        <v>0.5</v>
      </c>
      <c r="EG7" s="38">
        <v>0.55000000000000004</v>
      </c>
      <c r="EH7" s="38">
        <v>0.57999999999999996</v>
      </c>
      <c r="EI7" s="38">
        <v>1.26</v>
      </c>
      <c r="EJ7" s="38">
        <v>1.23</v>
      </c>
      <c r="EK7" s="38">
        <v>1.23</v>
      </c>
      <c r="EL7" s="38">
        <v>1.18</v>
      </c>
      <c r="EM7" s="38">
        <v>0.97</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H0000</cp:lastModifiedBy>
  <cp:lastPrinted>2019-01-25T01:41:49Z</cp:lastPrinted>
  <dcterms:created xsi:type="dcterms:W3CDTF">2018-12-03T08:32:17Z</dcterms:created>
  <dcterms:modified xsi:type="dcterms:W3CDTF">2019-01-29T23:30:54Z</dcterms:modified>
  <cp:category/>
</cp:coreProperties>
</file>