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2025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O6" i="5"/>
  <c r="I10" i="4" s="1"/>
  <c r="N6" i="5"/>
  <c r="B10" i="4" s="1"/>
  <c r="M6" i="5"/>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BB10" i="4"/>
  <c r="AL10" i="4"/>
  <c r="W10" i="4"/>
  <c r="P10" i="4"/>
  <c r="BB8" i="4"/>
  <c r="AT8" i="4"/>
  <c r="B8" i="4"/>
  <c r="C10" i="5" l="1"/>
  <c r="D10" i="5"/>
  <c r="E10" i="5"/>
  <c r="B10" i="5"/>
</calcChain>
</file>

<file path=xl/sharedStrings.xml><?xml version="1.0" encoding="utf-8"?>
<sst xmlns="http://schemas.openxmlformats.org/spreadsheetml/2006/main" count="237" uniqueCount="125">
  <si>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</si>
  <si>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</si>
  <si>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</si>
  <si>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</si>
  <si>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</si>
  <si>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</si>
  <si>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</si>
  <si>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</si>
  <si>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</si>
  <si>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</si>
  <si>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</si>
  <si>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</si>
  <si>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</si>
  <si>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</si>
  <si>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</si>
  <si>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</si>
  <si>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</si>
  <si>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</si>
  <si>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</si>
  <si>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</si>
  <si>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</si>
  <si>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</si>
  <si>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</si>
  <si>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</si>
  <si>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</si>
  <si>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</si>
  <si>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</si>
  <si>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</si>
  <si>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</si>
  <si>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</si>
  <si>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</si>
  <si>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</si>
  <si>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</si>
  <si>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</si>
  <si>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</si>
  <si>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</si>
  <si>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</si>
  <si>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</si>
  <si>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</si>
  <si>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</si>
  <si>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</si>
  <si>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</si>
  <si>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</si>
  <si>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</si>
  <si>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</si>
  <si>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</si>
  <si>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</si>
  <si>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</si>
  <si>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</si>
  <si>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</si>
  <si>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</si>
  <si>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</si>
  <si>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</si>
  <si>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</si>
  <si>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</si>
  <si>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</si>
  <si>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</si>
  <si>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</si>
  <si>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</si>
  <si>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</si>
  <si>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</si>
  <si>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</si>
  <si>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</si>
  <si>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</si>
  <si>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</si>
  <si>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</si>
  <si>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</si>
  <si>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</si>
  <si>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</si>
  <si>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</si>
  <si>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</si>
  <si>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</si>
  <si>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</si>
  <si>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</si>
  <si>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</si>
  <si>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</si>
  <si>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</si>
  <si>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</si>
  <si>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</si>
  <si>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</si>
  <si>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</si>
  <si>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</si>
  <si>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</si>
  <si>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</si>
  <si>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</si>
  <si>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</si>
  <si>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</si>
  <si>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</si>
  <si>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</si>
  <si>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</si>
  <si>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</si>
  <si>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</si>
  <si>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</si>
  <si>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</si>
  <si>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</si>
  <si>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</si>
  <si>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</si>
  <si>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</si>
  <si>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</si>
  <si>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</si>
  <si>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</si>
  <si>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</si>
  <si>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</si>
  <si>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</si>
  <si>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</si>
  <si>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</si>
  <si>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</si>
  <si>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</si>
  <si>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</si>
  <si>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静岡県　浜松市</t>
  </si>
  <si>
    <t>法非適用</t>
  </si>
  <si>
    <t>水道事業</t>
  </si>
  <si>
    <t>簡易水道事業</t>
  </si>
  <si>
    <t>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</si>
  <si>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</si>
  <si>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</si>
  <si>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</si>
  <si>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</si>
  <si>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</si>
  <si>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</si>
  <si>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</si>
  <si>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２５年度は中部簡水の接続統合により、類似団体と比較し大きく増となっており、平成２６年度以降についても、平成２９年度の経営統合に向けた統合事業（老朽管更新）を推進したため、類似団体を大きく上回る結果となっている。水道事業統合後については、計画的な更新が必要となる。</t>
    <rPh sb="1" eb="3">
      <t>ヘイセイ</t>
    </rPh>
    <rPh sb="5" eb="7">
      <t>ネンド</t>
    </rPh>
    <rPh sb="8" eb="10">
      <t>チュウブ</t>
    </rPh>
    <rPh sb="10" eb="11">
      <t>カン</t>
    </rPh>
    <rPh sb="11" eb="12">
      <t>スイ</t>
    </rPh>
    <rPh sb="13" eb="15">
      <t>セツゾク</t>
    </rPh>
    <rPh sb="15" eb="17">
      <t>トウゴウ</t>
    </rPh>
    <rPh sb="21" eb="23">
      <t>ルイジ</t>
    </rPh>
    <rPh sb="23" eb="25">
      <t>ダンタイ</t>
    </rPh>
    <rPh sb="26" eb="28">
      <t>ヒカク</t>
    </rPh>
    <rPh sb="29" eb="30">
      <t>オオ</t>
    </rPh>
    <rPh sb="32" eb="33">
      <t>ゾウ</t>
    </rPh>
    <rPh sb="40" eb="42">
      <t>ヘイセイ</t>
    </rPh>
    <rPh sb="44" eb="46">
      <t>ネンド</t>
    </rPh>
    <rPh sb="46" eb="48">
      <t>イコウ</t>
    </rPh>
    <rPh sb="54" eb="56">
      <t>ヘイセイ</t>
    </rPh>
    <rPh sb="58" eb="60">
      <t>ネンド</t>
    </rPh>
    <rPh sb="61" eb="63">
      <t>ケイエイ</t>
    </rPh>
    <rPh sb="63" eb="65">
      <t>トウゴウ</t>
    </rPh>
    <rPh sb="66" eb="67">
      <t>ム</t>
    </rPh>
    <rPh sb="69" eb="71">
      <t>トウゴウ</t>
    </rPh>
    <rPh sb="71" eb="73">
      <t>ジギョウ</t>
    </rPh>
    <rPh sb="74" eb="76">
      <t>ロウキュウ</t>
    </rPh>
    <rPh sb="76" eb="77">
      <t>カン</t>
    </rPh>
    <rPh sb="77" eb="79">
      <t>コウシン</t>
    </rPh>
    <rPh sb="81" eb="83">
      <t>スイシン</t>
    </rPh>
    <rPh sb="88" eb="90">
      <t>ルイジ</t>
    </rPh>
    <rPh sb="90" eb="92">
      <t>ダンタイ</t>
    </rPh>
    <rPh sb="93" eb="94">
      <t>オオ</t>
    </rPh>
    <rPh sb="96" eb="98">
      <t>ウワマワ</t>
    </rPh>
    <rPh sb="99" eb="101">
      <t>ケッカ</t>
    </rPh>
    <rPh sb="108" eb="110">
      <t>スイドウ</t>
    </rPh>
    <rPh sb="110" eb="112">
      <t>ジギョウ</t>
    </rPh>
    <rPh sb="112" eb="114">
      <t>トウゴウ</t>
    </rPh>
    <rPh sb="114" eb="115">
      <t>ゴ</t>
    </rPh>
    <rPh sb="121" eb="124">
      <t>ケイカクテキ</t>
    </rPh>
    <rPh sb="125" eb="127">
      <t>コウシン</t>
    </rPh>
    <rPh sb="128" eb="130">
      <t>ヒツヨウ</t>
    </rPh>
    <phoneticPr fontId="4"/>
  </si>
  <si>
    <t>　平成１９年度以降、水道事業統合に向けて投資を重ねてきたため、④企業債残高対給水比率、③管路更新率について増加傾向となっているが、これは国庫補助金や過疎債等の有利な財源を活用し、事業を推進した結果である。
　今後についてはアセットマネジメントを取り入れた更新を実施していく必要がある。</t>
    <rPh sb="1" eb="3">
      <t>ヘイセイ</t>
    </rPh>
    <rPh sb="5" eb="7">
      <t>ネンド</t>
    </rPh>
    <rPh sb="7" eb="9">
      <t>イコウ</t>
    </rPh>
    <rPh sb="10" eb="12">
      <t>スイドウ</t>
    </rPh>
    <rPh sb="12" eb="14">
      <t>ジギョウ</t>
    </rPh>
    <rPh sb="14" eb="16">
      <t>トウゴウ</t>
    </rPh>
    <rPh sb="17" eb="18">
      <t>ム</t>
    </rPh>
    <rPh sb="20" eb="22">
      <t>トウシ</t>
    </rPh>
    <rPh sb="23" eb="24">
      <t>カサ</t>
    </rPh>
    <rPh sb="32" eb="34">
      <t>キギョウ</t>
    </rPh>
    <rPh sb="34" eb="35">
      <t>サイ</t>
    </rPh>
    <rPh sb="35" eb="37">
      <t>ザンダカ</t>
    </rPh>
    <rPh sb="37" eb="38">
      <t>タイ</t>
    </rPh>
    <rPh sb="38" eb="40">
      <t>キュウスイ</t>
    </rPh>
    <rPh sb="40" eb="42">
      <t>ヒリツ</t>
    </rPh>
    <rPh sb="44" eb="46">
      <t>カンロ</t>
    </rPh>
    <rPh sb="46" eb="48">
      <t>コウシン</t>
    </rPh>
    <rPh sb="48" eb="49">
      <t>リツ</t>
    </rPh>
    <rPh sb="53" eb="55">
      <t>ゾウカ</t>
    </rPh>
    <rPh sb="55" eb="57">
      <t>ケイコウ</t>
    </rPh>
    <rPh sb="68" eb="70">
      <t>コッコ</t>
    </rPh>
    <rPh sb="70" eb="73">
      <t>ホジョキン</t>
    </rPh>
    <rPh sb="74" eb="76">
      <t>カソ</t>
    </rPh>
    <rPh sb="76" eb="77">
      <t>サイ</t>
    </rPh>
    <rPh sb="77" eb="78">
      <t>トウ</t>
    </rPh>
    <rPh sb="79" eb="81">
      <t>ユウリ</t>
    </rPh>
    <rPh sb="82" eb="84">
      <t>ザイゲン</t>
    </rPh>
    <rPh sb="85" eb="87">
      <t>カツヨウ</t>
    </rPh>
    <rPh sb="89" eb="91">
      <t>ジギョウ</t>
    </rPh>
    <rPh sb="92" eb="94">
      <t>スイシン</t>
    </rPh>
    <rPh sb="96" eb="98">
      <t>ケッカ</t>
    </rPh>
    <rPh sb="104" eb="106">
      <t>コンゴ</t>
    </rPh>
    <rPh sb="122" eb="123">
      <t>ト</t>
    </rPh>
    <rPh sb="124" eb="125">
      <t>イ</t>
    </rPh>
    <rPh sb="127" eb="129">
      <t>コウシン</t>
    </rPh>
    <rPh sb="130" eb="132">
      <t>ジッシ</t>
    </rPh>
    <rPh sb="136" eb="138">
      <t>ヒツヨウ</t>
    </rPh>
    <phoneticPr fontId="4"/>
  </si>
  <si>
    <t>　本市の簡易水道事業については、平成２８年度末をもって廃止し、平成２９年度より水道事業会計に経営統合を実施した。
　そのため、平成２８年度決算については打切り決算を行ったため、一律の経年比較は出来ないため規模感での分析を行う。
　①平成２５年度に大きな簡水（中部簡水）が接続統合を行ったため収支の規模感が小さくなり収支率は低下したが、経費縮小により年々上昇傾向となっている。④企業債残高対給水収益比率では類似団体平均を大きく上回る形となっているが、これは水道事業会計への統合事業による企業債の借入が要因であり、水道事業会計へ統合後はバランスを見ながらの借入れを行っていく予定である。⑤料金回収率については、平成１７年度の合併時に料金単価を水道事業会計と統一料金としたため、類似団体と比較すると安価な料金となり、結果回収率が下回る形となった。⑥給水原価については、統合における企業債借入の増加傾向に比例して給水原価も増加傾向となってる。⑦施設利用率、⑧有収率は類似団体とほぼ同様に推移しており、水道事業統合後も引き続き上昇させる検討をしていく必要がある。</t>
    <rPh sb="1" eb="3">
      <t>ホンシ</t>
    </rPh>
    <rPh sb="4" eb="6">
      <t>カンイ</t>
    </rPh>
    <rPh sb="6" eb="8">
      <t>スイドウ</t>
    </rPh>
    <rPh sb="8" eb="10">
      <t>ジギョウ</t>
    </rPh>
    <rPh sb="16" eb="18">
      <t>ヘイセイ</t>
    </rPh>
    <rPh sb="20" eb="22">
      <t>ネンド</t>
    </rPh>
    <rPh sb="22" eb="23">
      <t>マツ</t>
    </rPh>
    <rPh sb="27" eb="29">
      <t>ハイシ</t>
    </rPh>
    <rPh sb="31" eb="33">
      <t>ヘイセイ</t>
    </rPh>
    <rPh sb="35" eb="37">
      <t>ネンド</t>
    </rPh>
    <rPh sb="39" eb="41">
      <t>スイドウ</t>
    </rPh>
    <rPh sb="41" eb="43">
      <t>ジギョウ</t>
    </rPh>
    <rPh sb="43" eb="45">
      <t>カイケイ</t>
    </rPh>
    <rPh sb="46" eb="48">
      <t>ケイエイ</t>
    </rPh>
    <rPh sb="48" eb="50">
      <t>トウゴウ</t>
    </rPh>
    <rPh sb="51" eb="53">
      <t>ジッシ</t>
    </rPh>
    <rPh sb="63" eb="65">
      <t>ヘイセイ</t>
    </rPh>
    <rPh sb="67" eb="69">
      <t>ネンド</t>
    </rPh>
    <rPh sb="69" eb="71">
      <t>ケッサン</t>
    </rPh>
    <rPh sb="76" eb="78">
      <t>ウチキ</t>
    </rPh>
    <rPh sb="79" eb="81">
      <t>ケッサン</t>
    </rPh>
    <rPh sb="82" eb="83">
      <t>オコナ</t>
    </rPh>
    <rPh sb="88" eb="90">
      <t>イチリツ</t>
    </rPh>
    <rPh sb="91" eb="93">
      <t>ケイネン</t>
    </rPh>
    <rPh sb="93" eb="95">
      <t>ヒカク</t>
    </rPh>
    <rPh sb="96" eb="98">
      <t>デキ</t>
    </rPh>
    <rPh sb="102" eb="104">
      <t>キボ</t>
    </rPh>
    <rPh sb="104" eb="105">
      <t>カン</t>
    </rPh>
    <rPh sb="107" eb="109">
      <t>ブンセキ</t>
    </rPh>
    <rPh sb="110" eb="111">
      <t>オコナ</t>
    </rPh>
    <rPh sb="116" eb="118">
      <t>ヘイセイ</t>
    </rPh>
    <rPh sb="120" eb="122">
      <t>ネンド</t>
    </rPh>
    <rPh sb="123" eb="124">
      <t>オオ</t>
    </rPh>
    <rPh sb="126" eb="127">
      <t>カン</t>
    </rPh>
    <rPh sb="127" eb="128">
      <t>スイ</t>
    </rPh>
    <rPh sb="129" eb="131">
      <t>チュウブ</t>
    </rPh>
    <rPh sb="131" eb="132">
      <t>カン</t>
    </rPh>
    <rPh sb="132" eb="133">
      <t>スイ</t>
    </rPh>
    <rPh sb="135" eb="137">
      <t>セツゾク</t>
    </rPh>
    <rPh sb="137" eb="139">
      <t>トウゴウ</t>
    </rPh>
    <rPh sb="140" eb="141">
      <t>オコナ</t>
    </rPh>
    <rPh sb="145" eb="147">
      <t>シュウシ</t>
    </rPh>
    <rPh sb="148" eb="150">
      <t>キボ</t>
    </rPh>
    <rPh sb="150" eb="151">
      <t>カン</t>
    </rPh>
    <rPh sb="152" eb="153">
      <t>チイ</t>
    </rPh>
    <rPh sb="157" eb="159">
      <t>シュウシ</t>
    </rPh>
    <rPh sb="159" eb="160">
      <t>リツ</t>
    </rPh>
    <rPh sb="167" eb="169">
      <t>ケイヒ</t>
    </rPh>
    <rPh sb="169" eb="171">
      <t>シュクショウ</t>
    </rPh>
    <rPh sb="174" eb="176">
      <t>ネンネン</t>
    </rPh>
    <rPh sb="176" eb="178">
      <t>ジョウショウ</t>
    </rPh>
    <rPh sb="178" eb="180">
      <t>ケイコウ</t>
    </rPh>
    <rPh sb="188" eb="190">
      <t>キギョウ</t>
    </rPh>
    <rPh sb="190" eb="191">
      <t>サイ</t>
    </rPh>
    <rPh sb="191" eb="193">
      <t>ザンダカ</t>
    </rPh>
    <rPh sb="193" eb="194">
      <t>タイ</t>
    </rPh>
    <rPh sb="194" eb="196">
      <t>キュウスイ</t>
    </rPh>
    <rPh sb="196" eb="198">
      <t>シュウエキ</t>
    </rPh>
    <rPh sb="198" eb="200">
      <t>ヒリツ</t>
    </rPh>
    <rPh sb="202" eb="204">
      <t>ルイジ</t>
    </rPh>
    <rPh sb="204" eb="206">
      <t>ダンタイ</t>
    </rPh>
    <rPh sb="206" eb="208">
      <t>ヘイキン</t>
    </rPh>
    <rPh sb="209" eb="210">
      <t>オオ</t>
    </rPh>
    <rPh sb="212" eb="214">
      <t>ウワマワ</t>
    </rPh>
    <rPh sb="215" eb="216">
      <t>カタチ</t>
    </rPh>
    <rPh sb="227" eb="229">
      <t>スイドウ</t>
    </rPh>
    <rPh sb="229" eb="231">
      <t>ジギョウ</t>
    </rPh>
    <rPh sb="231" eb="233">
      <t>カイケイ</t>
    </rPh>
    <rPh sb="235" eb="237">
      <t>トウゴウ</t>
    </rPh>
    <rPh sb="237" eb="239">
      <t>ジギョウ</t>
    </rPh>
    <rPh sb="242" eb="244">
      <t>キギョウ</t>
    </rPh>
    <rPh sb="244" eb="245">
      <t>サイ</t>
    </rPh>
    <rPh sb="246" eb="248">
      <t>カリイレ</t>
    </rPh>
    <rPh sb="249" eb="251">
      <t>ヨウイン</t>
    </rPh>
    <rPh sb="255" eb="257">
      <t>スイドウ</t>
    </rPh>
    <rPh sb="257" eb="259">
      <t>ジギョウ</t>
    </rPh>
    <rPh sb="259" eb="261">
      <t>カイケイ</t>
    </rPh>
    <rPh sb="262" eb="264">
      <t>トウゴウ</t>
    </rPh>
    <rPh sb="264" eb="265">
      <t>ゴ</t>
    </rPh>
    <rPh sb="271" eb="272">
      <t>ミ</t>
    </rPh>
    <rPh sb="276" eb="278">
      <t>カリイレ</t>
    </rPh>
    <rPh sb="280" eb="281">
      <t>オコナ</t>
    </rPh>
    <rPh sb="285" eb="287">
      <t>ヨテイ</t>
    </rPh>
    <rPh sb="292" eb="294">
      <t>リョウキン</t>
    </rPh>
    <rPh sb="294" eb="296">
      <t>カイシュウ</t>
    </rPh>
    <rPh sb="296" eb="297">
      <t>リツ</t>
    </rPh>
    <rPh sb="303" eb="305">
      <t>ヘイセイ</t>
    </rPh>
    <rPh sb="307" eb="309">
      <t>ネンド</t>
    </rPh>
    <rPh sb="310" eb="312">
      <t>ガッペイ</t>
    </rPh>
    <rPh sb="312" eb="313">
      <t>ジ</t>
    </rPh>
    <rPh sb="314" eb="316">
      <t>リョウキン</t>
    </rPh>
    <rPh sb="316" eb="318">
      <t>タンカ</t>
    </rPh>
    <rPh sb="319" eb="321">
      <t>スイドウ</t>
    </rPh>
    <rPh sb="321" eb="323">
      <t>ジギョウ</t>
    </rPh>
    <rPh sb="323" eb="325">
      <t>カイケイ</t>
    </rPh>
    <rPh sb="326" eb="328">
      <t>トウイツ</t>
    </rPh>
    <rPh sb="328" eb="330">
      <t>リョウキン</t>
    </rPh>
    <rPh sb="336" eb="338">
      <t>ルイジ</t>
    </rPh>
    <rPh sb="338" eb="340">
      <t>ダンタイ</t>
    </rPh>
    <rPh sb="341" eb="343">
      <t>ヒカク</t>
    </rPh>
    <rPh sb="346" eb="348">
      <t>アンカ</t>
    </rPh>
    <rPh sb="349" eb="351">
      <t>リョウキン</t>
    </rPh>
    <rPh sb="355" eb="357">
      <t>ケッカ</t>
    </rPh>
    <rPh sb="357" eb="359">
      <t>カイシュウ</t>
    </rPh>
    <rPh sb="359" eb="360">
      <t>リツ</t>
    </rPh>
    <rPh sb="361" eb="363">
      <t>シタマワ</t>
    </rPh>
    <rPh sb="364" eb="365">
      <t>カタチ</t>
    </rPh>
    <rPh sb="371" eb="373">
      <t>キュウスイ</t>
    </rPh>
    <rPh sb="373" eb="375">
      <t>ゲンカ</t>
    </rPh>
    <rPh sb="381" eb="383">
      <t>トウゴウ</t>
    </rPh>
    <rPh sb="387" eb="389">
      <t>キギョウ</t>
    </rPh>
    <rPh sb="389" eb="390">
      <t>サイ</t>
    </rPh>
    <rPh sb="390" eb="392">
      <t>カリイレ</t>
    </rPh>
    <rPh sb="393" eb="395">
      <t>ゾウカ</t>
    </rPh>
    <rPh sb="395" eb="397">
      <t>ケイコウ</t>
    </rPh>
    <rPh sb="398" eb="400">
      <t>ヒレイ</t>
    </rPh>
    <rPh sb="402" eb="404">
      <t>キュウスイ</t>
    </rPh>
    <rPh sb="404" eb="406">
      <t>ゲンカ</t>
    </rPh>
    <rPh sb="407" eb="409">
      <t>ゾウカ</t>
    </rPh>
    <rPh sb="409" eb="411">
      <t>ケイコウ</t>
    </rPh>
    <rPh sb="418" eb="420">
      <t>シセツ</t>
    </rPh>
    <rPh sb="420" eb="422">
      <t>リヨウ</t>
    </rPh>
    <rPh sb="422" eb="423">
      <t>リツ</t>
    </rPh>
    <rPh sb="425" eb="426">
      <t>ユウ</t>
    </rPh>
    <rPh sb="426" eb="427">
      <t>シュウ</t>
    </rPh>
    <rPh sb="427" eb="428">
      <t>リツ</t>
    </rPh>
    <rPh sb="429" eb="431">
      <t>ルイジ</t>
    </rPh>
    <rPh sb="431" eb="433">
      <t>ダンタイ</t>
    </rPh>
    <rPh sb="436" eb="438">
      <t>ドウヨウ</t>
    </rPh>
    <rPh sb="439" eb="441">
      <t>スイイ</t>
    </rPh>
    <rPh sb="446" eb="448">
      <t>スイドウ</t>
    </rPh>
    <rPh sb="448" eb="450">
      <t>ジギョウ</t>
    </rPh>
    <rPh sb="450" eb="452">
      <t>トウゴウ</t>
    </rPh>
    <rPh sb="452" eb="453">
      <t>ゴ</t>
    </rPh>
    <rPh sb="454" eb="455">
      <t>ヒ</t>
    </rPh>
    <rPh sb="456" eb="457">
      <t>ツヅ</t>
    </rPh>
    <rPh sb="458" eb="460">
      <t>ジョウショウ</t>
    </rPh>
    <rPh sb="463" eb="465">
      <t>ケントウ</t>
    </rPh>
    <rPh sb="470" eb="472">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</si>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</sst>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6" fillId="0" borderId="6"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7" xfId="1" applyFont="1" applyBorder="1" applyAlignment="1" applyProtection="1">
      <alignment horizontal="left" vertical="top" wrapText="1"/>
      <protection locked="0"/>
    </xf>
    <xf numFmtId="0" fontId="16" fillId="0" borderId="8"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1.36</c:v>
                </c:pt>
                <c:pt idx="1">
                  <c:v>1.58</c:v>
                </c:pt>
                <c:pt idx="2">
                  <c:v>0.73</c:v>
                </c:pt>
                <c:pt idx="3">
                  <c:v>1.08</c:v>
                </c:pt>
                <c:pt idx="4">
                  <c:v>1.08</c:v>
                </c:pt>
              </c:numCache>
            </c:numRef>
          </c:val>
        </c:ser>
        <c:dLbls>
          <c:showLegendKey val="0"/>
          <c:showVal val="0"/>
          <c:showCatName val="0"/>
          <c:showSerName val="0"/>
          <c:showPercent val="0"/>
          <c:showBubbleSize val="0"/>
        </c:dLbls>
        <c:gapWidth val="150"/>
        <c:axId val="160983680"/>
        <c:axId val="16098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0.64</c:v>
                </c:pt>
                <c:pt idx="2">
                  <c:v>0.55000000000000004</c:v>
                </c:pt>
                <c:pt idx="3">
                  <c:v>0.54</c:v>
                </c:pt>
                <c:pt idx="4">
                  <c:v>0.43</c:v>
                </c:pt>
              </c:numCache>
            </c:numRef>
          </c:val>
          <c:smooth val="0"/>
        </c:ser>
        <c:dLbls>
          <c:showLegendKey val="0"/>
          <c:showVal val="0"/>
          <c:showCatName val="0"/>
          <c:showSerName val="0"/>
          <c:showPercent val="0"/>
          <c:showBubbleSize val="0"/>
        </c:dLbls>
        <c:marker val="1"/>
        <c:smooth val="0"/>
        <c:axId val="160983680"/>
        <c:axId val="160987008"/>
      </c:lineChart>
      <c:dateAx>
        <c:axId val="160983680"/>
        <c:scaling>
          <c:orientation val="minMax"/>
        </c:scaling>
        <c:delete val="1"/>
        <c:axPos val="b"/>
        <c:numFmt formatCode="ge" sourceLinked="1"/>
        <c:majorTickMark val="none"/>
        <c:minorTickMark val="none"/>
        <c:tickLblPos val="none"/>
        <c:crossAx val="160987008"/>
        <c:crosses val="autoZero"/>
        <c:auto val="1"/>
        <c:lblOffset val="100"/>
        <c:baseTimeUnit val="years"/>
      </c:dateAx>
      <c:valAx>
        <c:axId val="16098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8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60.99</c:v>
                </c:pt>
                <c:pt idx="1">
                  <c:v>56.46</c:v>
                </c:pt>
                <c:pt idx="2">
                  <c:v>67.17</c:v>
                </c:pt>
                <c:pt idx="3">
                  <c:v>51.91</c:v>
                </c:pt>
                <c:pt idx="4">
                  <c:v>51.86</c:v>
                </c:pt>
              </c:numCache>
            </c:numRef>
          </c:val>
        </c:ser>
        <c:dLbls>
          <c:showLegendKey val="0"/>
          <c:showVal val="0"/>
          <c:showCatName val="0"/>
          <c:showSerName val="0"/>
          <c:showPercent val="0"/>
          <c:showBubbleSize val="0"/>
        </c:dLbls>
        <c:gapWidth val="150"/>
        <c:axId val="160861568"/>
        <c:axId val="16675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63.99</c:v>
                </c:pt>
                <c:pt idx="1">
                  <c:v>62.01</c:v>
                </c:pt>
                <c:pt idx="2">
                  <c:v>60.68</c:v>
                </c:pt>
                <c:pt idx="3">
                  <c:v>59.87</c:v>
                </c:pt>
                <c:pt idx="4">
                  <c:v>59.59</c:v>
                </c:pt>
              </c:numCache>
            </c:numRef>
          </c:val>
          <c:smooth val="0"/>
        </c:ser>
        <c:dLbls>
          <c:showLegendKey val="0"/>
          <c:showVal val="0"/>
          <c:showCatName val="0"/>
          <c:showSerName val="0"/>
          <c:showPercent val="0"/>
          <c:showBubbleSize val="0"/>
        </c:dLbls>
        <c:marker val="1"/>
        <c:smooth val="0"/>
        <c:axId val="160861568"/>
        <c:axId val="166757888"/>
      </c:lineChart>
      <c:dateAx>
        <c:axId val="160861568"/>
        <c:scaling>
          <c:orientation val="minMax"/>
        </c:scaling>
        <c:delete val="1"/>
        <c:axPos val="b"/>
        <c:numFmt formatCode="ge" sourceLinked="1"/>
        <c:majorTickMark val="none"/>
        <c:minorTickMark val="none"/>
        <c:tickLblPos val="none"/>
        <c:crossAx val="166757888"/>
        <c:crosses val="autoZero"/>
        <c:auto val="1"/>
        <c:lblOffset val="100"/>
        <c:baseTimeUnit val="years"/>
      </c:dateAx>
      <c:valAx>
        <c:axId val="16675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6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62.35</c:v>
                </c:pt>
                <c:pt idx="1">
                  <c:v>66.47</c:v>
                </c:pt>
                <c:pt idx="2">
                  <c:v>63.41</c:v>
                </c:pt>
                <c:pt idx="3">
                  <c:v>65.31</c:v>
                </c:pt>
                <c:pt idx="4">
                  <c:v>68.48</c:v>
                </c:pt>
              </c:numCache>
            </c:numRef>
          </c:val>
        </c:ser>
        <c:dLbls>
          <c:showLegendKey val="0"/>
          <c:showVal val="0"/>
          <c:showCatName val="0"/>
          <c:showSerName val="0"/>
          <c:showPercent val="0"/>
          <c:showBubbleSize val="0"/>
        </c:dLbls>
        <c:gapWidth val="150"/>
        <c:axId val="172833792"/>
        <c:axId val="17283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76.260000000000005</c:v>
                </c:pt>
                <c:pt idx="1">
                  <c:v>75.8</c:v>
                </c:pt>
                <c:pt idx="2">
                  <c:v>75.760000000000005</c:v>
                </c:pt>
                <c:pt idx="3">
                  <c:v>75.48</c:v>
                </c:pt>
                <c:pt idx="4">
                  <c:v>74.64</c:v>
                </c:pt>
              </c:numCache>
            </c:numRef>
          </c:val>
          <c:smooth val="0"/>
        </c:ser>
        <c:dLbls>
          <c:showLegendKey val="0"/>
          <c:showVal val="0"/>
          <c:showCatName val="0"/>
          <c:showSerName val="0"/>
          <c:showPercent val="0"/>
          <c:showBubbleSize val="0"/>
        </c:dLbls>
        <c:marker val="1"/>
        <c:smooth val="0"/>
        <c:axId val="172833792"/>
        <c:axId val="172835968"/>
      </c:lineChart>
      <c:dateAx>
        <c:axId val="172833792"/>
        <c:scaling>
          <c:orientation val="minMax"/>
        </c:scaling>
        <c:delete val="1"/>
        <c:axPos val="b"/>
        <c:numFmt formatCode="ge" sourceLinked="1"/>
        <c:majorTickMark val="none"/>
        <c:minorTickMark val="none"/>
        <c:tickLblPos val="none"/>
        <c:crossAx val="172835968"/>
        <c:crosses val="autoZero"/>
        <c:auto val="1"/>
        <c:lblOffset val="100"/>
        <c:baseTimeUnit val="years"/>
      </c:dateAx>
      <c:valAx>
        <c:axId val="17283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83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73.16</c:v>
                </c:pt>
                <c:pt idx="1">
                  <c:v>81.540000000000006</c:v>
                </c:pt>
                <c:pt idx="2">
                  <c:v>64.400000000000006</c:v>
                </c:pt>
                <c:pt idx="3">
                  <c:v>66.44</c:v>
                </c:pt>
                <c:pt idx="4">
                  <c:v>77.86</c:v>
                </c:pt>
              </c:numCache>
            </c:numRef>
          </c:val>
        </c:ser>
        <c:dLbls>
          <c:showLegendKey val="0"/>
          <c:showVal val="0"/>
          <c:showCatName val="0"/>
          <c:showSerName val="0"/>
          <c:showPercent val="0"/>
          <c:showBubbleSize val="0"/>
        </c:dLbls>
        <c:gapWidth val="150"/>
        <c:axId val="172870272"/>
        <c:axId val="17724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75.91</c:v>
                </c:pt>
                <c:pt idx="1">
                  <c:v>77.19</c:v>
                </c:pt>
                <c:pt idx="2">
                  <c:v>77.48</c:v>
                </c:pt>
                <c:pt idx="3">
                  <c:v>76.02</c:v>
                </c:pt>
                <c:pt idx="4">
                  <c:v>77.66</c:v>
                </c:pt>
              </c:numCache>
            </c:numRef>
          </c:val>
          <c:smooth val="0"/>
        </c:ser>
        <c:dLbls>
          <c:showLegendKey val="0"/>
          <c:showVal val="0"/>
          <c:showCatName val="0"/>
          <c:showSerName val="0"/>
          <c:showPercent val="0"/>
          <c:showBubbleSize val="0"/>
        </c:dLbls>
        <c:marker val="1"/>
        <c:smooth val="0"/>
        <c:axId val="172870272"/>
        <c:axId val="177240704"/>
      </c:lineChart>
      <c:dateAx>
        <c:axId val="172870272"/>
        <c:scaling>
          <c:orientation val="minMax"/>
        </c:scaling>
        <c:delete val="1"/>
        <c:axPos val="b"/>
        <c:numFmt formatCode="ge" sourceLinked="1"/>
        <c:majorTickMark val="none"/>
        <c:minorTickMark val="none"/>
        <c:tickLblPos val="none"/>
        <c:crossAx val="177240704"/>
        <c:crosses val="autoZero"/>
        <c:auto val="1"/>
        <c:lblOffset val="100"/>
        <c:baseTimeUnit val="years"/>
      </c:dateAx>
      <c:valAx>
        <c:axId val="17724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87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2150400"/>
        <c:axId val="24249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2150400"/>
        <c:axId val="242493312"/>
      </c:lineChart>
      <c:dateAx>
        <c:axId val="242150400"/>
        <c:scaling>
          <c:orientation val="minMax"/>
        </c:scaling>
        <c:delete val="1"/>
        <c:axPos val="b"/>
        <c:numFmt formatCode="ge" sourceLinked="1"/>
        <c:majorTickMark val="none"/>
        <c:minorTickMark val="none"/>
        <c:tickLblPos val="none"/>
        <c:crossAx val="242493312"/>
        <c:crosses val="autoZero"/>
        <c:auto val="1"/>
        <c:lblOffset val="100"/>
        <c:baseTimeUnit val="years"/>
      </c:dateAx>
      <c:valAx>
        <c:axId val="24249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15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733248"/>
        <c:axId val="28773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733248"/>
        <c:axId val="287735168"/>
      </c:lineChart>
      <c:dateAx>
        <c:axId val="287733248"/>
        <c:scaling>
          <c:orientation val="minMax"/>
        </c:scaling>
        <c:delete val="1"/>
        <c:axPos val="b"/>
        <c:numFmt formatCode="ge" sourceLinked="1"/>
        <c:majorTickMark val="none"/>
        <c:minorTickMark val="none"/>
        <c:tickLblPos val="none"/>
        <c:crossAx val="287735168"/>
        <c:crosses val="autoZero"/>
        <c:auto val="1"/>
        <c:lblOffset val="100"/>
        <c:baseTimeUnit val="years"/>
      </c:dateAx>
      <c:valAx>
        <c:axId val="28773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73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4782848"/>
        <c:axId val="29503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4782848"/>
        <c:axId val="295033856"/>
      </c:lineChart>
      <c:dateAx>
        <c:axId val="294782848"/>
        <c:scaling>
          <c:orientation val="minMax"/>
        </c:scaling>
        <c:delete val="1"/>
        <c:axPos val="b"/>
        <c:numFmt formatCode="ge" sourceLinked="1"/>
        <c:majorTickMark val="none"/>
        <c:minorTickMark val="none"/>
        <c:tickLblPos val="none"/>
        <c:crossAx val="295033856"/>
        <c:crosses val="autoZero"/>
        <c:auto val="1"/>
        <c:lblOffset val="100"/>
        <c:baseTimeUnit val="years"/>
      </c:dateAx>
      <c:valAx>
        <c:axId val="29503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78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406144"/>
        <c:axId val="15840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406144"/>
        <c:axId val="158408064"/>
      </c:lineChart>
      <c:dateAx>
        <c:axId val="158406144"/>
        <c:scaling>
          <c:orientation val="minMax"/>
        </c:scaling>
        <c:delete val="1"/>
        <c:axPos val="b"/>
        <c:numFmt formatCode="ge" sourceLinked="1"/>
        <c:majorTickMark val="none"/>
        <c:minorTickMark val="none"/>
        <c:tickLblPos val="none"/>
        <c:crossAx val="158408064"/>
        <c:crosses val="autoZero"/>
        <c:auto val="1"/>
        <c:lblOffset val="100"/>
        <c:baseTimeUnit val="years"/>
      </c:dateAx>
      <c:valAx>
        <c:axId val="15840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40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1583.45</c:v>
                </c:pt>
                <c:pt idx="1">
                  <c:v>1655.15</c:v>
                </c:pt>
                <c:pt idx="2">
                  <c:v>1894.59</c:v>
                </c:pt>
                <c:pt idx="3">
                  <c:v>1960.18</c:v>
                </c:pt>
                <c:pt idx="4">
                  <c:v>2390.1999999999998</c:v>
                </c:pt>
              </c:numCache>
            </c:numRef>
          </c:val>
        </c:ser>
        <c:dLbls>
          <c:showLegendKey val="0"/>
          <c:showVal val="0"/>
          <c:showCatName val="0"/>
          <c:showSerName val="0"/>
          <c:showPercent val="0"/>
          <c:showBubbleSize val="0"/>
        </c:dLbls>
        <c:gapWidth val="150"/>
        <c:axId val="158434432"/>
        <c:axId val="15843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1321.78</c:v>
                </c:pt>
                <c:pt idx="1">
                  <c:v>1326.51</c:v>
                </c:pt>
                <c:pt idx="2">
                  <c:v>1285.3599999999999</c:v>
                </c:pt>
                <c:pt idx="3">
                  <c:v>1246.73</c:v>
                </c:pt>
                <c:pt idx="4">
                  <c:v>1281.51</c:v>
                </c:pt>
              </c:numCache>
            </c:numRef>
          </c:val>
          <c:smooth val="0"/>
        </c:ser>
        <c:dLbls>
          <c:showLegendKey val="0"/>
          <c:showVal val="0"/>
          <c:showCatName val="0"/>
          <c:showSerName val="0"/>
          <c:showPercent val="0"/>
          <c:showBubbleSize val="0"/>
        </c:dLbls>
        <c:marker val="1"/>
        <c:smooth val="0"/>
        <c:axId val="158434432"/>
        <c:axId val="158436352"/>
      </c:lineChart>
      <c:dateAx>
        <c:axId val="158434432"/>
        <c:scaling>
          <c:orientation val="minMax"/>
        </c:scaling>
        <c:delete val="1"/>
        <c:axPos val="b"/>
        <c:numFmt formatCode="ge" sourceLinked="1"/>
        <c:majorTickMark val="none"/>
        <c:minorTickMark val="none"/>
        <c:tickLblPos val="none"/>
        <c:crossAx val="158436352"/>
        <c:crosses val="autoZero"/>
        <c:auto val="1"/>
        <c:lblOffset val="100"/>
        <c:baseTimeUnit val="years"/>
      </c:dateAx>
      <c:valAx>
        <c:axId val="15843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43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47.31</c:v>
                </c:pt>
                <c:pt idx="1">
                  <c:v>47.17</c:v>
                </c:pt>
                <c:pt idx="2">
                  <c:v>37.840000000000003</c:v>
                </c:pt>
                <c:pt idx="3">
                  <c:v>37.159999999999997</c:v>
                </c:pt>
                <c:pt idx="4">
                  <c:v>41.11</c:v>
                </c:pt>
              </c:numCache>
            </c:numRef>
          </c:val>
        </c:ser>
        <c:dLbls>
          <c:showLegendKey val="0"/>
          <c:showVal val="0"/>
          <c:showCatName val="0"/>
          <c:showSerName val="0"/>
          <c:showPercent val="0"/>
          <c:showBubbleSize val="0"/>
        </c:dLbls>
        <c:gapWidth val="150"/>
        <c:axId val="160793344"/>
        <c:axId val="16079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54.57</c:v>
                </c:pt>
                <c:pt idx="1">
                  <c:v>54.4</c:v>
                </c:pt>
                <c:pt idx="2">
                  <c:v>54.45</c:v>
                </c:pt>
                <c:pt idx="3">
                  <c:v>54.33</c:v>
                </c:pt>
                <c:pt idx="4">
                  <c:v>55.02</c:v>
                </c:pt>
              </c:numCache>
            </c:numRef>
          </c:val>
          <c:smooth val="0"/>
        </c:ser>
        <c:dLbls>
          <c:showLegendKey val="0"/>
          <c:showVal val="0"/>
          <c:showCatName val="0"/>
          <c:showSerName val="0"/>
          <c:showPercent val="0"/>
          <c:showBubbleSize val="0"/>
        </c:dLbls>
        <c:marker val="1"/>
        <c:smooth val="0"/>
        <c:axId val="160793344"/>
        <c:axId val="160795264"/>
      </c:lineChart>
      <c:dateAx>
        <c:axId val="160793344"/>
        <c:scaling>
          <c:orientation val="minMax"/>
        </c:scaling>
        <c:delete val="1"/>
        <c:axPos val="b"/>
        <c:numFmt formatCode="ge" sourceLinked="1"/>
        <c:majorTickMark val="none"/>
        <c:minorTickMark val="none"/>
        <c:tickLblPos val="none"/>
        <c:crossAx val="160795264"/>
        <c:crosses val="autoZero"/>
        <c:auto val="1"/>
        <c:lblOffset val="100"/>
        <c:baseTimeUnit val="years"/>
      </c:dateAx>
      <c:valAx>
        <c:axId val="16079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9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292.31</c:v>
                </c:pt>
                <c:pt idx="1">
                  <c:v>293.13</c:v>
                </c:pt>
                <c:pt idx="2">
                  <c:v>363.62</c:v>
                </c:pt>
                <c:pt idx="3">
                  <c:v>372.39</c:v>
                </c:pt>
                <c:pt idx="4">
                  <c:v>301.05</c:v>
                </c:pt>
              </c:numCache>
            </c:numRef>
          </c:val>
        </c:ser>
        <c:dLbls>
          <c:showLegendKey val="0"/>
          <c:showVal val="0"/>
          <c:showCatName val="0"/>
          <c:showSerName val="0"/>
          <c:showPercent val="0"/>
          <c:showBubbleSize val="0"/>
        </c:dLbls>
        <c:gapWidth val="150"/>
        <c:axId val="160809344"/>
        <c:axId val="16081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318.02999999999997</c:v>
                </c:pt>
                <c:pt idx="1">
                  <c:v>325.14</c:v>
                </c:pt>
                <c:pt idx="2">
                  <c:v>332.75</c:v>
                </c:pt>
                <c:pt idx="3">
                  <c:v>341.05</c:v>
                </c:pt>
                <c:pt idx="4">
                  <c:v>330.62</c:v>
                </c:pt>
              </c:numCache>
            </c:numRef>
          </c:val>
          <c:smooth val="0"/>
        </c:ser>
        <c:dLbls>
          <c:showLegendKey val="0"/>
          <c:showVal val="0"/>
          <c:showCatName val="0"/>
          <c:showSerName val="0"/>
          <c:showPercent val="0"/>
          <c:showBubbleSize val="0"/>
        </c:dLbls>
        <c:marker val="1"/>
        <c:smooth val="0"/>
        <c:axId val="160809344"/>
        <c:axId val="160811264"/>
      </c:lineChart>
      <c:dateAx>
        <c:axId val="160809344"/>
        <c:scaling>
          <c:orientation val="minMax"/>
        </c:scaling>
        <c:delete val="1"/>
        <c:axPos val="b"/>
        <c:numFmt formatCode="ge" sourceLinked="1"/>
        <c:majorTickMark val="none"/>
        <c:minorTickMark val="none"/>
        <c:tickLblPos val="none"/>
        <c:crossAx val="160811264"/>
        <c:crosses val="autoZero"/>
        <c:auto val="1"/>
        <c:lblOffset val="100"/>
        <c:baseTimeUnit val="years"/>
      </c:dateAx>
      <c:valAx>
        <c:axId val="16081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0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9" zoomScaleNormal="100" workbookViewId="0">
      <selection activeCell="AX13" sqref="AX1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2" t="str">
        <f>データ!H6</f>
        <v>静岡県　浜松市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8" t="s">
        <v>1</v>
      </c>
      <c r="C7" s="78"/>
      <c r="D7" s="78"/>
      <c r="E7" s="78"/>
      <c r="F7" s="78"/>
      <c r="G7" s="78"/>
      <c r="H7" s="78"/>
      <c r="I7" s="78" t="s">
        <v>2</v>
      </c>
      <c r="J7" s="78"/>
      <c r="K7" s="78"/>
      <c r="L7" s="78"/>
      <c r="M7" s="78"/>
      <c r="N7" s="78"/>
      <c r="O7" s="78"/>
      <c r="P7" s="78" t="s">
        <v>3</v>
      </c>
      <c r="Q7" s="78"/>
      <c r="R7" s="78"/>
      <c r="S7" s="78"/>
      <c r="T7" s="78"/>
      <c r="U7" s="78"/>
      <c r="V7" s="78"/>
      <c r="W7" s="78" t="s">
        <v>4</v>
      </c>
      <c r="X7" s="78"/>
      <c r="Y7" s="78"/>
      <c r="Z7" s="78"/>
      <c r="AA7" s="78"/>
      <c r="AB7" s="78"/>
      <c r="AC7" s="78"/>
      <c r="AD7" s="78" t="s">
        <v>5</v>
      </c>
      <c r="AE7" s="78"/>
      <c r="AF7" s="78"/>
      <c r="AG7" s="78"/>
      <c r="AH7" s="78"/>
      <c r="AI7" s="78"/>
      <c r="AJ7" s="78"/>
      <c r="AK7" s="2"/>
      <c r="AL7" s="78" t="s">
        <v>6</v>
      </c>
      <c r="AM7" s="78"/>
      <c r="AN7" s="78"/>
      <c r="AO7" s="78"/>
      <c r="AP7" s="78"/>
      <c r="AQ7" s="78"/>
      <c r="AR7" s="78"/>
      <c r="AS7" s="78"/>
      <c r="AT7" s="78" t="s">
        <v>7</v>
      </c>
      <c r="AU7" s="78"/>
      <c r="AV7" s="78"/>
      <c r="AW7" s="78"/>
      <c r="AX7" s="78"/>
      <c r="AY7" s="78"/>
      <c r="AZ7" s="78"/>
      <c r="BA7" s="78"/>
      <c r="BB7" s="78" t="s">
        <v>8</v>
      </c>
      <c r="BC7" s="78"/>
      <c r="BD7" s="78"/>
      <c r="BE7" s="78"/>
      <c r="BF7" s="78"/>
      <c r="BG7" s="78"/>
      <c r="BH7" s="78"/>
      <c r="BI7" s="78"/>
      <c r="BJ7" s="4"/>
      <c r="BK7" s="4"/>
      <c r="BL7" s="5" t="s">
        <v>9</v>
      </c>
      <c r="BM7" s="6"/>
      <c r="BN7" s="6"/>
      <c r="BO7" s="6"/>
      <c r="BP7" s="6"/>
      <c r="BQ7" s="6"/>
      <c r="BR7" s="6"/>
      <c r="BS7" s="6"/>
      <c r="BT7" s="6"/>
      <c r="BU7" s="6"/>
      <c r="BV7" s="6"/>
      <c r="BW7" s="6"/>
      <c r="BX7" s="6"/>
      <c r="BY7" s="7"/>
    </row>
    <row r="8" spans="1:78" ht="18.75" customHeight="1">
      <c r="A8" s="2"/>
      <c r="B8" s="79" t="str">
        <f>データ!$I$6</f>
        <v>法非適用</v>
      </c>
      <c r="C8" s="79"/>
      <c r="D8" s="79"/>
      <c r="E8" s="79"/>
      <c r="F8" s="79"/>
      <c r="G8" s="79"/>
      <c r="H8" s="79"/>
      <c r="I8" s="79" t="str">
        <f>データ!$J$6</f>
        <v>水道事業</v>
      </c>
      <c r="J8" s="79"/>
      <c r="K8" s="79"/>
      <c r="L8" s="79"/>
      <c r="M8" s="79"/>
      <c r="N8" s="79"/>
      <c r="O8" s="79"/>
      <c r="P8" s="79" t="str">
        <f>データ!$K$6</f>
        <v>簡易水道事業</v>
      </c>
      <c r="Q8" s="79"/>
      <c r="R8" s="79"/>
      <c r="S8" s="79"/>
      <c r="T8" s="79"/>
      <c r="U8" s="79"/>
      <c r="V8" s="79"/>
      <c r="W8" s="79" t="str">
        <f>データ!$L$6</f>
        <v>D1</v>
      </c>
      <c r="X8" s="79"/>
      <c r="Y8" s="79"/>
      <c r="Z8" s="79"/>
      <c r="AA8" s="79"/>
      <c r="AB8" s="79"/>
      <c r="AC8" s="79"/>
      <c r="AD8" s="80" t="s">
        <v>124</v>
      </c>
      <c r="AE8" s="80"/>
      <c r="AF8" s="80"/>
      <c r="AG8" s="80"/>
      <c r="AH8" s="80"/>
      <c r="AI8" s="80"/>
      <c r="AJ8" s="80"/>
      <c r="AK8" s="2"/>
      <c r="AL8" s="73">
        <f>データ!$R$6</f>
        <v>807893</v>
      </c>
      <c r="AM8" s="73"/>
      <c r="AN8" s="73"/>
      <c r="AO8" s="73"/>
      <c r="AP8" s="73"/>
      <c r="AQ8" s="73"/>
      <c r="AR8" s="73"/>
      <c r="AS8" s="73"/>
      <c r="AT8" s="72">
        <f>データ!$S$6</f>
        <v>1558.06</v>
      </c>
      <c r="AU8" s="72"/>
      <c r="AV8" s="72"/>
      <c r="AW8" s="72"/>
      <c r="AX8" s="72"/>
      <c r="AY8" s="72"/>
      <c r="AZ8" s="72"/>
      <c r="BA8" s="72"/>
      <c r="BB8" s="72">
        <f>データ!$T$6</f>
        <v>518.52</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c r="A9" s="2"/>
      <c r="B9" s="78" t="s">
        <v>12</v>
      </c>
      <c r="C9" s="78"/>
      <c r="D9" s="78"/>
      <c r="E9" s="78"/>
      <c r="F9" s="78"/>
      <c r="G9" s="78"/>
      <c r="H9" s="78"/>
      <c r="I9" s="78" t="s">
        <v>13</v>
      </c>
      <c r="J9" s="78"/>
      <c r="K9" s="78"/>
      <c r="L9" s="78"/>
      <c r="M9" s="78"/>
      <c r="N9" s="78"/>
      <c r="O9" s="78"/>
      <c r="P9" s="78" t="s">
        <v>14</v>
      </c>
      <c r="Q9" s="78"/>
      <c r="R9" s="78"/>
      <c r="S9" s="78"/>
      <c r="T9" s="78"/>
      <c r="U9" s="78"/>
      <c r="V9" s="78"/>
      <c r="W9" s="78" t="s">
        <v>15</v>
      </c>
      <c r="X9" s="78"/>
      <c r="Y9" s="78"/>
      <c r="Z9" s="78"/>
      <c r="AA9" s="78"/>
      <c r="AB9" s="78"/>
      <c r="AC9" s="78"/>
      <c r="AD9" s="2"/>
      <c r="AE9" s="2"/>
      <c r="AF9" s="2"/>
      <c r="AG9" s="2"/>
      <c r="AH9" s="4"/>
      <c r="AI9" s="2"/>
      <c r="AJ9" s="2"/>
      <c r="AK9" s="2"/>
      <c r="AL9" s="78" t="s">
        <v>16</v>
      </c>
      <c r="AM9" s="78"/>
      <c r="AN9" s="78"/>
      <c r="AO9" s="78"/>
      <c r="AP9" s="78"/>
      <c r="AQ9" s="78"/>
      <c r="AR9" s="78"/>
      <c r="AS9" s="78"/>
      <c r="AT9" s="78" t="s">
        <v>17</v>
      </c>
      <c r="AU9" s="78"/>
      <c r="AV9" s="78"/>
      <c r="AW9" s="78"/>
      <c r="AX9" s="78"/>
      <c r="AY9" s="78"/>
      <c r="AZ9" s="78"/>
      <c r="BA9" s="78"/>
      <c r="BB9" s="78" t="s">
        <v>18</v>
      </c>
      <c r="BC9" s="78"/>
      <c r="BD9" s="78"/>
      <c r="BE9" s="78"/>
      <c r="BF9" s="78"/>
      <c r="BG9" s="78"/>
      <c r="BH9" s="78"/>
      <c r="BI9" s="78"/>
      <c r="BJ9" s="4"/>
      <c r="BK9" s="4"/>
      <c r="BL9" s="70" t="s">
        <v>19</v>
      </c>
      <c r="BM9" s="71"/>
      <c r="BN9" s="11" t="s">
        <v>20</v>
      </c>
      <c r="BO9" s="12"/>
      <c r="BP9" s="12"/>
      <c r="BQ9" s="12"/>
      <c r="BR9" s="12"/>
      <c r="BS9" s="12"/>
      <c r="BT9" s="12"/>
      <c r="BU9" s="12"/>
      <c r="BV9" s="12"/>
      <c r="BW9" s="12"/>
      <c r="BX9" s="12"/>
      <c r="BY9" s="13"/>
    </row>
    <row r="10" spans="1:78" ht="18.75" customHeight="1">
      <c r="A10" s="2"/>
      <c r="B10" s="72" t="str">
        <f>データ!$N$6</f>
        <v>-</v>
      </c>
      <c r="C10" s="72"/>
      <c r="D10" s="72"/>
      <c r="E10" s="72"/>
      <c r="F10" s="72"/>
      <c r="G10" s="72"/>
      <c r="H10" s="72"/>
      <c r="I10" s="72" t="str">
        <f>データ!$O$6</f>
        <v>該当数値なし</v>
      </c>
      <c r="J10" s="72"/>
      <c r="K10" s="72"/>
      <c r="L10" s="72"/>
      <c r="M10" s="72"/>
      <c r="N10" s="72"/>
      <c r="O10" s="72"/>
      <c r="P10" s="72">
        <f>データ!$P$6</f>
        <v>1.63</v>
      </c>
      <c r="Q10" s="72"/>
      <c r="R10" s="72"/>
      <c r="S10" s="72"/>
      <c r="T10" s="72"/>
      <c r="U10" s="72"/>
      <c r="V10" s="72"/>
      <c r="W10" s="73">
        <f>データ!$Q$6</f>
        <v>2116</v>
      </c>
      <c r="X10" s="73"/>
      <c r="Y10" s="73"/>
      <c r="Z10" s="73"/>
      <c r="AA10" s="73"/>
      <c r="AB10" s="73"/>
      <c r="AC10" s="73"/>
      <c r="AD10" s="2"/>
      <c r="AE10" s="2"/>
      <c r="AF10" s="2"/>
      <c r="AG10" s="2"/>
      <c r="AH10" s="2"/>
      <c r="AI10" s="2"/>
      <c r="AJ10" s="2"/>
      <c r="AK10" s="2"/>
      <c r="AL10" s="73">
        <f>データ!$U$6</f>
        <v>13126</v>
      </c>
      <c r="AM10" s="73"/>
      <c r="AN10" s="73"/>
      <c r="AO10" s="73"/>
      <c r="AP10" s="73"/>
      <c r="AQ10" s="73"/>
      <c r="AR10" s="73"/>
      <c r="AS10" s="73"/>
      <c r="AT10" s="72">
        <f>データ!$V$6</f>
        <v>30.8</v>
      </c>
      <c r="AU10" s="72"/>
      <c r="AV10" s="72"/>
      <c r="AW10" s="72"/>
      <c r="AX10" s="72"/>
      <c r="AY10" s="72"/>
      <c r="AZ10" s="72"/>
      <c r="BA10" s="72"/>
      <c r="BB10" s="72">
        <f>データ!$W$6</f>
        <v>426.17</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4" t="s">
        <v>123</v>
      </c>
      <c r="BM16" s="65"/>
      <c r="BN16" s="65"/>
      <c r="BO16" s="65"/>
      <c r="BP16" s="65"/>
      <c r="BQ16" s="65"/>
      <c r="BR16" s="65"/>
      <c r="BS16" s="65"/>
      <c r="BT16" s="65"/>
      <c r="BU16" s="65"/>
      <c r="BV16" s="65"/>
      <c r="BW16" s="65"/>
      <c r="BX16" s="65"/>
      <c r="BY16" s="65"/>
      <c r="BZ16" s="66"/>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4"/>
      <c r="BM17" s="65"/>
      <c r="BN17" s="65"/>
      <c r="BO17" s="65"/>
      <c r="BP17" s="65"/>
      <c r="BQ17" s="65"/>
      <c r="BR17" s="65"/>
      <c r="BS17" s="65"/>
      <c r="BT17" s="65"/>
      <c r="BU17" s="65"/>
      <c r="BV17" s="65"/>
      <c r="BW17" s="65"/>
      <c r="BX17" s="65"/>
      <c r="BY17" s="65"/>
      <c r="BZ17" s="66"/>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4"/>
      <c r="BM18" s="65"/>
      <c r="BN18" s="65"/>
      <c r="BO18" s="65"/>
      <c r="BP18" s="65"/>
      <c r="BQ18" s="65"/>
      <c r="BR18" s="65"/>
      <c r="BS18" s="65"/>
      <c r="BT18" s="65"/>
      <c r="BU18" s="65"/>
      <c r="BV18" s="65"/>
      <c r="BW18" s="65"/>
      <c r="BX18" s="65"/>
      <c r="BY18" s="65"/>
      <c r="BZ18" s="66"/>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4"/>
      <c r="BM19" s="65"/>
      <c r="BN19" s="65"/>
      <c r="BO19" s="65"/>
      <c r="BP19" s="65"/>
      <c r="BQ19" s="65"/>
      <c r="BR19" s="65"/>
      <c r="BS19" s="65"/>
      <c r="BT19" s="65"/>
      <c r="BU19" s="65"/>
      <c r="BV19" s="65"/>
      <c r="BW19" s="65"/>
      <c r="BX19" s="65"/>
      <c r="BY19" s="65"/>
      <c r="BZ19" s="66"/>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4"/>
      <c r="BM20" s="65"/>
      <c r="BN20" s="65"/>
      <c r="BO20" s="65"/>
      <c r="BP20" s="65"/>
      <c r="BQ20" s="65"/>
      <c r="BR20" s="65"/>
      <c r="BS20" s="65"/>
      <c r="BT20" s="65"/>
      <c r="BU20" s="65"/>
      <c r="BV20" s="65"/>
      <c r="BW20" s="65"/>
      <c r="BX20" s="65"/>
      <c r="BY20" s="65"/>
      <c r="BZ20" s="66"/>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4"/>
      <c r="BM21" s="65"/>
      <c r="BN21" s="65"/>
      <c r="BO21" s="65"/>
      <c r="BP21" s="65"/>
      <c r="BQ21" s="65"/>
      <c r="BR21" s="65"/>
      <c r="BS21" s="65"/>
      <c r="BT21" s="65"/>
      <c r="BU21" s="65"/>
      <c r="BV21" s="65"/>
      <c r="BW21" s="65"/>
      <c r="BX21" s="65"/>
      <c r="BY21" s="65"/>
      <c r="BZ21" s="66"/>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4"/>
      <c r="BM22" s="65"/>
      <c r="BN22" s="65"/>
      <c r="BO22" s="65"/>
      <c r="BP22" s="65"/>
      <c r="BQ22" s="65"/>
      <c r="BR22" s="65"/>
      <c r="BS22" s="65"/>
      <c r="BT22" s="65"/>
      <c r="BU22" s="65"/>
      <c r="BV22" s="65"/>
      <c r="BW22" s="65"/>
      <c r="BX22" s="65"/>
      <c r="BY22" s="65"/>
      <c r="BZ22" s="66"/>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4"/>
      <c r="BM23" s="65"/>
      <c r="BN23" s="65"/>
      <c r="BO23" s="65"/>
      <c r="BP23" s="65"/>
      <c r="BQ23" s="65"/>
      <c r="BR23" s="65"/>
      <c r="BS23" s="65"/>
      <c r="BT23" s="65"/>
      <c r="BU23" s="65"/>
      <c r="BV23" s="65"/>
      <c r="BW23" s="65"/>
      <c r="BX23" s="65"/>
      <c r="BY23" s="65"/>
      <c r="BZ23" s="66"/>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4"/>
      <c r="BM24" s="65"/>
      <c r="BN24" s="65"/>
      <c r="BO24" s="65"/>
      <c r="BP24" s="65"/>
      <c r="BQ24" s="65"/>
      <c r="BR24" s="65"/>
      <c r="BS24" s="65"/>
      <c r="BT24" s="65"/>
      <c r="BU24" s="65"/>
      <c r="BV24" s="65"/>
      <c r="BW24" s="65"/>
      <c r="BX24" s="65"/>
      <c r="BY24" s="65"/>
      <c r="BZ24" s="66"/>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4"/>
      <c r="BM25" s="65"/>
      <c r="BN25" s="65"/>
      <c r="BO25" s="65"/>
      <c r="BP25" s="65"/>
      <c r="BQ25" s="65"/>
      <c r="BR25" s="65"/>
      <c r="BS25" s="65"/>
      <c r="BT25" s="65"/>
      <c r="BU25" s="65"/>
      <c r="BV25" s="65"/>
      <c r="BW25" s="65"/>
      <c r="BX25" s="65"/>
      <c r="BY25" s="65"/>
      <c r="BZ25" s="66"/>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4"/>
      <c r="BM26" s="65"/>
      <c r="BN26" s="65"/>
      <c r="BO26" s="65"/>
      <c r="BP26" s="65"/>
      <c r="BQ26" s="65"/>
      <c r="BR26" s="65"/>
      <c r="BS26" s="65"/>
      <c r="BT26" s="65"/>
      <c r="BU26" s="65"/>
      <c r="BV26" s="65"/>
      <c r="BW26" s="65"/>
      <c r="BX26" s="65"/>
      <c r="BY26" s="65"/>
      <c r="BZ26" s="66"/>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4"/>
      <c r="BM27" s="65"/>
      <c r="BN27" s="65"/>
      <c r="BO27" s="65"/>
      <c r="BP27" s="65"/>
      <c r="BQ27" s="65"/>
      <c r="BR27" s="65"/>
      <c r="BS27" s="65"/>
      <c r="BT27" s="65"/>
      <c r="BU27" s="65"/>
      <c r="BV27" s="65"/>
      <c r="BW27" s="65"/>
      <c r="BX27" s="65"/>
      <c r="BY27" s="65"/>
      <c r="BZ27" s="66"/>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4"/>
      <c r="BM28" s="65"/>
      <c r="BN28" s="65"/>
      <c r="BO28" s="65"/>
      <c r="BP28" s="65"/>
      <c r="BQ28" s="65"/>
      <c r="BR28" s="65"/>
      <c r="BS28" s="65"/>
      <c r="BT28" s="65"/>
      <c r="BU28" s="65"/>
      <c r="BV28" s="65"/>
      <c r="BW28" s="65"/>
      <c r="BX28" s="65"/>
      <c r="BY28" s="65"/>
      <c r="BZ28" s="66"/>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4"/>
      <c r="BM29" s="65"/>
      <c r="BN29" s="65"/>
      <c r="BO29" s="65"/>
      <c r="BP29" s="65"/>
      <c r="BQ29" s="65"/>
      <c r="BR29" s="65"/>
      <c r="BS29" s="65"/>
      <c r="BT29" s="65"/>
      <c r="BU29" s="65"/>
      <c r="BV29" s="65"/>
      <c r="BW29" s="65"/>
      <c r="BX29" s="65"/>
      <c r="BY29" s="65"/>
      <c r="BZ29" s="66"/>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4"/>
      <c r="BM30" s="65"/>
      <c r="BN30" s="65"/>
      <c r="BO30" s="65"/>
      <c r="BP30" s="65"/>
      <c r="BQ30" s="65"/>
      <c r="BR30" s="65"/>
      <c r="BS30" s="65"/>
      <c r="BT30" s="65"/>
      <c r="BU30" s="65"/>
      <c r="BV30" s="65"/>
      <c r="BW30" s="65"/>
      <c r="BX30" s="65"/>
      <c r="BY30" s="65"/>
      <c r="BZ30" s="66"/>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4"/>
      <c r="BM31" s="65"/>
      <c r="BN31" s="65"/>
      <c r="BO31" s="65"/>
      <c r="BP31" s="65"/>
      <c r="BQ31" s="65"/>
      <c r="BR31" s="65"/>
      <c r="BS31" s="65"/>
      <c r="BT31" s="65"/>
      <c r="BU31" s="65"/>
      <c r="BV31" s="65"/>
      <c r="BW31" s="65"/>
      <c r="BX31" s="65"/>
      <c r="BY31" s="65"/>
      <c r="BZ31" s="66"/>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4"/>
      <c r="BM32" s="65"/>
      <c r="BN32" s="65"/>
      <c r="BO32" s="65"/>
      <c r="BP32" s="65"/>
      <c r="BQ32" s="65"/>
      <c r="BR32" s="65"/>
      <c r="BS32" s="65"/>
      <c r="BT32" s="65"/>
      <c r="BU32" s="65"/>
      <c r="BV32" s="65"/>
      <c r="BW32" s="65"/>
      <c r="BX32" s="65"/>
      <c r="BY32" s="65"/>
      <c r="BZ32" s="66"/>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4"/>
      <c r="BM33" s="65"/>
      <c r="BN33" s="65"/>
      <c r="BO33" s="65"/>
      <c r="BP33" s="65"/>
      <c r="BQ33" s="65"/>
      <c r="BR33" s="65"/>
      <c r="BS33" s="65"/>
      <c r="BT33" s="65"/>
      <c r="BU33" s="65"/>
      <c r="BV33" s="65"/>
      <c r="BW33" s="65"/>
      <c r="BX33" s="65"/>
      <c r="BY33" s="65"/>
      <c r="BZ33" s="66"/>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64"/>
      <c r="BM34" s="65"/>
      <c r="BN34" s="65"/>
      <c r="BO34" s="65"/>
      <c r="BP34" s="65"/>
      <c r="BQ34" s="65"/>
      <c r="BR34" s="65"/>
      <c r="BS34" s="65"/>
      <c r="BT34" s="65"/>
      <c r="BU34" s="65"/>
      <c r="BV34" s="65"/>
      <c r="BW34" s="65"/>
      <c r="BX34" s="65"/>
      <c r="BY34" s="65"/>
      <c r="BZ34" s="66"/>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64"/>
      <c r="BM35" s="65"/>
      <c r="BN35" s="65"/>
      <c r="BO35" s="65"/>
      <c r="BP35" s="65"/>
      <c r="BQ35" s="65"/>
      <c r="BR35" s="65"/>
      <c r="BS35" s="65"/>
      <c r="BT35" s="65"/>
      <c r="BU35" s="65"/>
      <c r="BV35" s="65"/>
      <c r="BW35" s="65"/>
      <c r="BX35" s="65"/>
      <c r="BY35" s="65"/>
      <c r="BZ35" s="66"/>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4"/>
      <c r="BM36" s="65"/>
      <c r="BN36" s="65"/>
      <c r="BO36" s="65"/>
      <c r="BP36" s="65"/>
      <c r="BQ36" s="65"/>
      <c r="BR36" s="65"/>
      <c r="BS36" s="65"/>
      <c r="BT36" s="65"/>
      <c r="BU36" s="65"/>
      <c r="BV36" s="65"/>
      <c r="BW36" s="65"/>
      <c r="BX36" s="65"/>
      <c r="BY36" s="65"/>
      <c r="BZ36" s="66"/>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4"/>
      <c r="BM37" s="65"/>
      <c r="BN37" s="65"/>
      <c r="BO37" s="65"/>
      <c r="BP37" s="65"/>
      <c r="BQ37" s="65"/>
      <c r="BR37" s="65"/>
      <c r="BS37" s="65"/>
      <c r="BT37" s="65"/>
      <c r="BU37" s="65"/>
      <c r="BV37" s="65"/>
      <c r="BW37" s="65"/>
      <c r="BX37" s="65"/>
      <c r="BY37" s="65"/>
      <c r="BZ37" s="66"/>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4"/>
      <c r="BM38" s="65"/>
      <c r="BN38" s="65"/>
      <c r="BO38" s="65"/>
      <c r="BP38" s="65"/>
      <c r="BQ38" s="65"/>
      <c r="BR38" s="65"/>
      <c r="BS38" s="65"/>
      <c r="BT38" s="65"/>
      <c r="BU38" s="65"/>
      <c r="BV38" s="65"/>
      <c r="BW38" s="65"/>
      <c r="BX38" s="65"/>
      <c r="BY38" s="65"/>
      <c r="BZ38" s="66"/>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4"/>
      <c r="BM39" s="65"/>
      <c r="BN39" s="65"/>
      <c r="BO39" s="65"/>
      <c r="BP39" s="65"/>
      <c r="BQ39" s="65"/>
      <c r="BR39" s="65"/>
      <c r="BS39" s="65"/>
      <c r="BT39" s="65"/>
      <c r="BU39" s="65"/>
      <c r="BV39" s="65"/>
      <c r="BW39" s="65"/>
      <c r="BX39" s="65"/>
      <c r="BY39" s="65"/>
      <c r="BZ39" s="66"/>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4"/>
      <c r="BM40" s="65"/>
      <c r="BN40" s="65"/>
      <c r="BO40" s="65"/>
      <c r="BP40" s="65"/>
      <c r="BQ40" s="65"/>
      <c r="BR40" s="65"/>
      <c r="BS40" s="65"/>
      <c r="BT40" s="65"/>
      <c r="BU40" s="65"/>
      <c r="BV40" s="65"/>
      <c r="BW40" s="65"/>
      <c r="BX40" s="65"/>
      <c r="BY40" s="65"/>
      <c r="BZ40" s="66"/>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4"/>
      <c r="BM41" s="65"/>
      <c r="BN41" s="65"/>
      <c r="BO41" s="65"/>
      <c r="BP41" s="65"/>
      <c r="BQ41" s="65"/>
      <c r="BR41" s="65"/>
      <c r="BS41" s="65"/>
      <c r="BT41" s="65"/>
      <c r="BU41" s="65"/>
      <c r="BV41" s="65"/>
      <c r="BW41" s="65"/>
      <c r="BX41" s="65"/>
      <c r="BY41" s="65"/>
      <c r="BZ41" s="66"/>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4"/>
      <c r="BM42" s="65"/>
      <c r="BN42" s="65"/>
      <c r="BO42" s="65"/>
      <c r="BP42" s="65"/>
      <c r="BQ42" s="65"/>
      <c r="BR42" s="65"/>
      <c r="BS42" s="65"/>
      <c r="BT42" s="65"/>
      <c r="BU42" s="65"/>
      <c r="BV42" s="65"/>
      <c r="BW42" s="65"/>
      <c r="BX42" s="65"/>
      <c r="BY42" s="65"/>
      <c r="BZ42" s="66"/>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4"/>
      <c r="BM43" s="65"/>
      <c r="BN43" s="65"/>
      <c r="BO43" s="65"/>
      <c r="BP43" s="65"/>
      <c r="BQ43" s="65"/>
      <c r="BR43" s="65"/>
      <c r="BS43" s="65"/>
      <c r="BT43" s="65"/>
      <c r="BU43" s="65"/>
      <c r="BV43" s="65"/>
      <c r="BW43" s="65"/>
      <c r="BX43" s="65"/>
      <c r="BY43" s="65"/>
      <c r="BZ43" s="66"/>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7"/>
      <c r="BM44" s="68"/>
      <c r="BN44" s="68"/>
      <c r="BO44" s="68"/>
      <c r="BP44" s="68"/>
      <c r="BQ44" s="68"/>
      <c r="BR44" s="68"/>
      <c r="BS44" s="68"/>
      <c r="BT44" s="68"/>
      <c r="BU44" s="68"/>
      <c r="BV44" s="68"/>
      <c r="BW44" s="68"/>
      <c r="BX44" s="68"/>
      <c r="BY44" s="68"/>
      <c r="BZ44" s="69"/>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54</v>
      </c>
      <c r="H85" s="27" t="str">
        <f>データ!BO6</f>
        <v>【1,280.76】</v>
      </c>
      <c r="I85" s="27" t="str">
        <f>データ!BZ6</f>
        <v>【53.06】</v>
      </c>
      <c r="J85" s="27" t="str">
        <f>データ!CK6</f>
        <v>【314.83】</v>
      </c>
      <c r="K85" s="27" t="str">
        <f>データ!CV6</f>
        <v>【56.28】</v>
      </c>
      <c r="L85" s="27" t="str">
        <f>データ!DG6</f>
        <v>【74.94】</v>
      </c>
      <c r="M85" s="27" t="s">
        <v>54</v>
      </c>
      <c r="N85" s="27" t="s">
        <v>55</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56</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57</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58</v>
      </c>
      <c r="B3" s="30" t="s">
        <v>59</v>
      </c>
      <c r="C3" s="30" t="s">
        <v>60</v>
      </c>
      <c r="D3" s="30" t="s">
        <v>61</v>
      </c>
      <c r="E3" s="30" t="s">
        <v>62</v>
      </c>
      <c r="F3" s="30" t="s">
        <v>63</v>
      </c>
      <c r="G3" s="30" t="s">
        <v>64</v>
      </c>
      <c r="H3" s="84" t="s">
        <v>65</v>
      </c>
      <c r="I3" s="85"/>
      <c r="J3" s="85"/>
      <c r="K3" s="85"/>
      <c r="L3" s="85"/>
      <c r="M3" s="85"/>
      <c r="N3" s="85"/>
      <c r="O3" s="85"/>
      <c r="P3" s="85"/>
      <c r="Q3" s="85"/>
      <c r="R3" s="85"/>
      <c r="S3" s="85"/>
      <c r="T3" s="85"/>
      <c r="U3" s="85"/>
      <c r="V3" s="85"/>
      <c r="W3" s="86"/>
      <c r="X3" s="90" t="s">
        <v>66</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67</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c r="A4" s="29" t="s">
        <v>68</v>
      </c>
      <c r="B4" s="31"/>
      <c r="C4" s="31"/>
      <c r="D4" s="31"/>
      <c r="E4" s="31"/>
      <c r="F4" s="31"/>
      <c r="G4" s="31"/>
      <c r="H4" s="87"/>
      <c r="I4" s="88"/>
      <c r="J4" s="88"/>
      <c r="K4" s="88"/>
      <c r="L4" s="88"/>
      <c r="M4" s="88"/>
      <c r="N4" s="88"/>
      <c r="O4" s="88"/>
      <c r="P4" s="88"/>
      <c r="Q4" s="88"/>
      <c r="R4" s="88"/>
      <c r="S4" s="88"/>
      <c r="T4" s="88"/>
      <c r="U4" s="88"/>
      <c r="V4" s="88"/>
      <c r="W4" s="89"/>
      <c r="X4" s="83" t="s">
        <v>69</v>
      </c>
      <c r="Y4" s="83"/>
      <c r="Z4" s="83"/>
      <c r="AA4" s="83"/>
      <c r="AB4" s="83"/>
      <c r="AC4" s="83"/>
      <c r="AD4" s="83"/>
      <c r="AE4" s="83"/>
      <c r="AF4" s="83"/>
      <c r="AG4" s="83"/>
      <c r="AH4" s="83"/>
      <c r="AI4" s="83" t="s">
        <v>70</v>
      </c>
      <c r="AJ4" s="83"/>
      <c r="AK4" s="83"/>
      <c r="AL4" s="83"/>
      <c r="AM4" s="83"/>
      <c r="AN4" s="83"/>
      <c r="AO4" s="83"/>
      <c r="AP4" s="83"/>
      <c r="AQ4" s="83"/>
      <c r="AR4" s="83"/>
      <c r="AS4" s="83"/>
      <c r="AT4" s="83" t="s">
        <v>71</v>
      </c>
      <c r="AU4" s="83"/>
      <c r="AV4" s="83"/>
      <c r="AW4" s="83"/>
      <c r="AX4" s="83"/>
      <c r="AY4" s="83"/>
      <c r="AZ4" s="83"/>
      <c r="BA4" s="83"/>
      <c r="BB4" s="83"/>
      <c r="BC4" s="83"/>
      <c r="BD4" s="83"/>
      <c r="BE4" s="83" t="s">
        <v>72</v>
      </c>
      <c r="BF4" s="83"/>
      <c r="BG4" s="83"/>
      <c r="BH4" s="83"/>
      <c r="BI4" s="83"/>
      <c r="BJ4" s="83"/>
      <c r="BK4" s="83"/>
      <c r="BL4" s="83"/>
      <c r="BM4" s="83"/>
      <c r="BN4" s="83"/>
      <c r="BO4" s="83"/>
      <c r="BP4" s="83" t="s">
        <v>73</v>
      </c>
      <c r="BQ4" s="83"/>
      <c r="BR4" s="83"/>
      <c r="BS4" s="83"/>
      <c r="BT4" s="83"/>
      <c r="BU4" s="83"/>
      <c r="BV4" s="83"/>
      <c r="BW4" s="83"/>
      <c r="BX4" s="83"/>
      <c r="BY4" s="83"/>
      <c r="BZ4" s="83"/>
      <c r="CA4" s="83" t="s">
        <v>74</v>
      </c>
      <c r="CB4" s="83"/>
      <c r="CC4" s="83"/>
      <c r="CD4" s="83"/>
      <c r="CE4" s="83"/>
      <c r="CF4" s="83"/>
      <c r="CG4" s="83"/>
      <c r="CH4" s="83"/>
      <c r="CI4" s="83"/>
      <c r="CJ4" s="83"/>
      <c r="CK4" s="83"/>
      <c r="CL4" s="83" t="s">
        <v>75</v>
      </c>
      <c r="CM4" s="83"/>
      <c r="CN4" s="83"/>
      <c r="CO4" s="83"/>
      <c r="CP4" s="83"/>
      <c r="CQ4" s="83"/>
      <c r="CR4" s="83"/>
      <c r="CS4" s="83"/>
      <c r="CT4" s="83"/>
      <c r="CU4" s="83"/>
      <c r="CV4" s="83"/>
      <c r="CW4" s="83" t="s">
        <v>76</v>
      </c>
      <c r="CX4" s="83"/>
      <c r="CY4" s="83"/>
      <c r="CZ4" s="83"/>
      <c r="DA4" s="83"/>
      <c r="DB4" s="83"/>
      <c r="DC4" s="83"/>
      <c r="DD4" s="83"/>
      <c r="DE4" s="83"/>
      <c r="DF4" s="83"/>
      <c r="DG4" s="83"/>
      <c r="DH4" s="83" t="s">
        <v>77</v>
      </c>
      <c r="DI4" s="83"/>
      <c r="DJ4" s="83"/>
      <c r="DK4" s="83"/>
      <c r="DL4" s="83"/>
      <c r="DM4" s="83"/>
      <c r="DN4" s="83"/>
      <c r="DO4" s="83"/>
      <c r="DP4" s="83"/>
      <c r="DQ4" s="83"/>
      <c r="DR4" s="83"/>
      <c r="DS4" s="83" t="s">
        <v>78</v>
      </c>
      <c r="DT4" s="83"/>
      <c r="DU4" s="83"/>
      <c r="DV4" s="83"/>
      <c r="DW4" s="83"/>
      <c r="DX4" s="83"/>
      <c r="DY4" s="83"/>
      <c r="DZ4" s="83"/>
      <c r="EA4" s="83"/>
      <c r="EB4" s="83"/>
      <c r="EC4" s="83"/>
      <c r="ED4" s="83" t="s">
        <v>79</v>
      </c>
      <c r="EE4" s="83"/>
      <c r="EF4" s="83"/>
      <c r="EG4" s="83"/>
      <c r="EH4" s="83"/>
      <c r="EI4" s="83"/>
      <c r="EJ4" s="83"/>
      <c r="EK4" s="83"/>
      <c r="EL4" s="83"/>
      <c r="EM4" s="83"/>
      <c r="EN4" s="83"/>
    </row>
    <row r="5" spans="1:144">
      <c r="A5" s="29" t="s">
        <v>80</v>
      </c>
      <c r="B5" s="32"/>
      <c r="C5" s="32"/>
      <c r="D5" s="32"/>
      <c r="E5" s="32"/>
      <c r="F5" s="32"/>
      <c r="G5" s="32"/>
      <c r="H5" s="33" t="s">
        <v>81</v>
      </c>
      <c r="I5" s="33" t="s">
        <v>82</v>
      </c>
      <c r="J5" s="33" t="s">
        <v>83</v>
      </c>
      <c r="K5" s="33" t="s">
        <v>84</v>
      </c>
      <c r="L5" s="33" t="s">
        <v>85</v>
      </c>
      <c r="M5" s="33" t="s">
        <v>86</v>
      </c>
      <c r="N5" s="33" t="s">
        <v>87</v>
      </c>
      <c r="O5" s="33" t="s">
        <v>88</v>
      </c>
      <c r="P5" s="33" t="s">
        <v>89</v>
      </c>
      <c r="Q5" s="33" t="s">
        <v>90</v>
      </c>
      <c r="R5" s="33" t="s">
        <v>91</v>
      </c>
      <c r="S5" s="33" t="s">
        <v>92</v>
      </c>
      <c r="T5" s="33" t="s">
        <v>93</v>
      </c>
      <c r="U5" s="33" t="s">
        <v>94</v>
      </c>
      <c r="V5" s="33" t="s">
        <v>95</v>
      </c>
      <c r="W5" s="33" t="s">
        <v>96</v>
      </c>
      <c r="X5" s="33" t="s">
        <v>97</v>
      </c>
      <c r="Y5" s="33" t="s">
        <v>98</v>
      </c>
      <c r="Z5" s="33" t="s">
        <v>99</v>
      </c>
      <c r="AA5" s="33" t="s">
        <v>100</v>
      </c>
      <c r="AB5" s="33" t="s">
        <v>101</v>
      </c>
      <c r="AC5" s="33" t="s">
        <v>102</v>
      </c>
      <c r="AD5" s="33" t="s">
        <v>103</v>
      </c>
      <c r="AE5" s="33" t="s">
        <v>104</v>
      </c>
      <c r="AF5" s="33" t="s">
        <v>105</v>
      </c>
      <c r="AG5" s="33" t="s">
        <v>106</v>
      </c>
      <c r="AH5" s="33" t="s">
        <v>41</v>
      </c>
      <c r="AI5" s="33" t="s">
        <v>97</v>
      </c>
      <c r="AJ5" s="33" t="s">
        <v>98</v>
      </c>
      <c r="AK5" s="33" t="s">
        <v>99</v>
      </c>
      <c r="AL5" s="33" t="s">
        <v>100</v>
      </c>
      <c r="AM5" s="33" t="s">
        <v>101</v>
      </c>
      <c r="AN5" s="33" t="s">
        <v>102</v>
      </c>
      <c r="AO5" s="33" t="s">
        <v>103</v>
      </c>
      <c r="AP5" s="33" t="s">
        <v>104</v>
      </c>
      <c r="AQ5" s="33" t="s">
        <v>105</v>
      </c>
      <c r="AR5" s="33" t="s">
        <v>106</v>
      </c>
      <c r="AS5" s="33" t="s">
        <v>107</v>
      </c>
      <c r="AT5" s="33" t="s">
        <v>97</v>
      </c>
      <c r="AU5" s="33" t="s">
        <v>98</v>
      </c>
      <c r="AV5" s="33" t="s">
        <v>99</v>
      </c>
      <c r="AW5" s="33" t="s">
        <v>100</v>
      </c>
      <c r="AX5" s="33" t="s">
        <v>101</v>
      </c>
      <c r="AY5" s="33" t="s">
        <v>102</v>
      </c>
      <c r="AZ5" s="33" t="s">
        <v>103</v>
      </c>
      <c r="BA5" s="33" t="s">
        <v>104</v>
      </c>
      <c r="BB5" s="33" t="s">
        <v>105</v>
      </c>
      <c r="BC5" s="33" t="s">
        <v>106</v>
      </c>
      <c r="BD5" s="33" t="s">
        <v>107</v>
      </c>
      <c r="BE5" s="33" t="s">
        <v>97</v>
      </c>
      <c r="BF5" s="33" t="s">
        <v>98</v>
      </c>
      <c r="BG5" s="33" t="s">
        <v>99</v>
      </c>
      <c r="BH5" s="33" t="s">
        <v>100</v>
      </c>
      <c r="BI5" s="33" t="s">
        <v>101</v>
      </c>
      <c r="BJ5" s="33" t="s">
        <v>102</v>
      </c>
      <c r="BK5" s="33" t="s">
        <v>103</v>
      </c>
      <c r="BL5" s="33" t="s">
        <v>104</v>
      </c>
      <c r="BM5" s="33" t="s">
        <v>105</v>
      </c>
      <c r="BN5" s="33" t="s">
        <v>106</v>
      </c>
      <c r="BO5" s="33" t="s">
        <v>107</v>
      </c>
      <c r="BP5" s="33" t="s">
        <v>97</v>
      </c>
      <c r="BQ5" s="33" t="s">
        <v>98</v>
      </c>
      <c r="BR5" s="33" t="s">
        <v>99</v>
      </c>
      <c r="BS5" s="33" t="s">
        <v>100</v>
      </c>
      <c r="BT5" s="33" t="s">
        <v>101</v>
      </c>
      <c r="BU5" s="33" t="s">
        <v>102</v>
      </c>
      <c r="BV5" s="33" t="s">
        <v>103</v>
      </c>
      <c r="BW5" s="33" t="s">
        <v>104</v>
      </c>
      <c r="BX5" s="33" t="s">
        <v>105</v>
      </c>
      <c r="BY5" s="33" t="s">
        <v>106</v>
      </c>
      <c r="BZ5" s="33" t="s">
        <v>107</v>
      </c>
      <c r="CA5" s="33" t="s">
        <v>97</v>
      </c>
      <c r="CB5" s="33" t="s">
        <v>98</v>
      </c>
      <c r="CC5" s="33" t="s">
        <v>99</v>
      </c>
      <c r="CD5" s="33" t="s">
        <v>100</v>
      </c>
      <c r="CE5" s="33" t="s">
        <v>101</v>
      </c>
      <c r="CF5" s="33" t="s">
        <v>102</v>
      </c>
      <c r="CG5" s="33" t="s">
        <v>103</v>
      </c>
      <c r="CH5" s="33" t="s">
        <v>104</v>
      </c>
      <c r="CI5" s="33" t="s">
        <v>105</v>
      </c>
      <c r="CJ5" s="33" t="s">
        <v>106</v>
      </c>
      <c r="CK5" s="33" t="s">
        <v>107</v>
      </c>
      <c r="CL5" s="33" t="s">
        <v>97</v>
      </c>
      <c r="CM5" s="33" t="s">
        <v>98</v>
      </c>
      <c r="CN5" s="33" t="s">
        <v>99</v>
      </c>
      <c r="CO5" s="33" t="s">
        <v>100</v>
      </c>
      <c r="CP5" s="33" t="s">
        <v>101</v>
      </c>
      <c r="CQ5" s="33" t="s">
        <v>102</v>
      </c>
      <c r="CR5" s="33" t="s">
        <v>103</v>
      </c>
      <c r="CS5" s="33" t="s">
        <v>104</v>
      </c>
      <c r="CT5" s="33" t="s">
        <v>105</v>
      </c>
      <c r="CU5" s="33" t="s">
        <v>106</v>
      </c>
      <c r="CV5" s="33" t="s">
        <v>107</v>
      </c>
      <c r="CW5" s="33" t="s">
        <v>97</v>
      </c>
      <c r="CX5" s="33" t="s">
        <v>98</v>
      </c>
      <c r="CY5" s="33" t="s">
        <v>99</v>
      </c>
      <c r="CZ5" s="33" t="s">
        <v>100</v>
      </c>
      <c r="DA5" s="33" t="s">
        <v>101</v>
      </c>
      <c r="DB5" s="33" t="s">
        <v>102</v>
      </c>
      <c r="DC5" s="33" t="s">
        <v>103</v>
      </c>
      <c r="DD5" s="33" t="s">
        <v>104</v>
      </c>
      <c r="DE5" s="33" t="s">
        <v>105</v>
      </c>
      <c r="DF5" s="33" t="s">
        <v>106</v>
      </c>
      <c r="DG5" s="33" t="s">
        <v>107</v>
      </c>
      <c r="DH5" s="33" t="s">
        <v>97</v>
      </c>
      <c r="DI5" s="33" t="s">
        <v>98</v>
      </c>
      <c r="DJ5" s="33" t="s">
        <v>99</v>
      </c>
      <c r="DK5" s="33" t="s">
        <v>100</v>
      </c>
      <c r="DL5" s="33" t="s">
        <v>101</v>
      </c>
      <c r="DM5" s="33" t="s">
        <v>102</v>
      </c>
      <c r="DN5" s="33" t="s">
        <v>103</v>
      </c>
      <c r="DO5" s="33" t="s">
        <v>104</v>
      </c>
      <c r="DP5" s="33" t="s">
        <v>105</v>
      </c>
      <c r="DQ5" s="33" t="s">
        <v>106</v>
      </c>
      <c r="DR5" s="33" t="s">
        <v>107</v>
      </c>
      <c r="DS5" s="33" t="s">
        <v>97</v>
      </c>
      <c r="DT5" s="33" t="s">
        <v>98</v>
      </c>
      <c r="DU5" s="33" t="s">
        <v>99</v>
      </c>
      <c r="DV5" s="33" t="s">
        <v>100</v>
      </c>
      <c r="DW5" s="33" t="s">
        <v>101</v>
      </c>
      <c r="DX5" s="33" t="s">
        <v>102</v>
      </c>
      <c r="DY5" s="33" t="s">
        <v>103</v>
      </c>
      <c r="DZ5" s="33" t="s">
        <v>104</v>
      </c>
      <c r="EA5" s="33" t="s">
        <v>105</v>
      </c>
      <c r="EB5" s="33" t="s">
        <v>106</v>
      </c>
      <c r="EC5" s="33" t="s">
        <v>107</v>
      </c>
      <c r="ED5" s="33" t="s">
        <v>97</v>
      </c>
      <c r="EE5" s="33" t="s">
        <v>98</v>
      </c>
      <c r="EF5" s="33" t="s">
        <v>99</v>
      </c>
      <c r="EG5" s="33" t="s">
        <v>100</v>
      </c>
      <c r="EH5" s="33" t="s">
        <v>101</v>
      </c>
      <c r="EI5" s="33" t="s">
        <v>102</v>
      </c>
      <c r="EJ5" s="33" t="s">
        <v>103</v>
      </c>
      <c r="EK5" s="33" t="s">
        <v>104</v>
      </c>
      <c r="EL5" s="33" t="s">
        <v>105</v>
      </c>
      <c r="EM5" s="33" t="s">
        <v>106</v>
      </c>
      <c r="EN5" s="33" t="s">
        <v>107</v>
      </c>
    </row>
    <row r="6" spans="1:144" s="37" customFormat="1">
      <c r="A6" s="29" t="s">
        <v>108</v>
      </c>
      <c r="B6" s="34">
        <f>B7</f>
        <v>2016</v>
      </c>
      <c r="C6" s="34">
        <f t="shared" ref="C6:W6" si="3">C7</f>
        <v>221309</v>
      </c>
      <c r="D6" s="34">
        <f t="shared" si="3"/>
        <v>47</v>
      </c>
      <c r="E6" s="34">
        <f t="shared" si="3"/>
        <v>1</v>
      </c>
      <c r="F6" s="34">
        <f t="shared" si="3"/>
        <v>0</v>
      </c>
      <c r="G6" s="34">
        <f t="shared" si="3"/>
        <v>0</v>
      </c>
      <c r="H6" s="34" t="str">
        <f t="shared" si="3"/>
        <v>静岡県　浜松市</v>
      </c>
      <c r="I6" s="34" t="str">
        <f t="shared" si="3"/>
        <v>法非適用</v>
      </c>
      <c r="J6" s="34" t="str">
        <f t="shared" si="3"/>
        <v>水道事業</v>
      </c>
      <c r="K6" s="34" t="str">
        <f t="shared" si="3"/>
        <v>簡易水道事業</v>
      </c>
      <c r="L6" s="34" t="str">
        <f t="shared" si="3"/>
        <v>D1</v>
      </c>
      <c r="M6" s="34">
        <f t="shared" si="3"/>
        <v>0</v>
      </c>
      <c r="N6" s="35" t="str">
        <f t="shared" si="3"/>
        <v>-</v>
      </c>
      <c r="O6" s="35" t="str">
        <f t="shared" si="3"/>
        <v>該当数値なし</v>
      </c>
      <c r="P6" s="35">
        <f t="shared" si="3"/>
        <v>1.63</v>
      </c>
      <c r="Q6" s="35">
        <f t="shared" si="3"/>
        <v>2116</v>
      </c>
      <c r="R6" s="35">
        <f t="shared" si="3"/>
        <v>807893</v>
      </c>
      <c r="S6" s="35">
        <f t="shared" si="3"/>
        <v>1558.06</v>
      </c>
      <c r="T6" s="35">
        <f t="shared" si="3"/>
        <v>518.52</v>
      </c>
      <c r="U6" s="35">
        <f t="shared" si="3"/>
        <v>13126</v>
      </c>
      <c r="V6" s="35">
        <f t="shared" si="3"/>
        <v>30.8</v>
      </c>
      <c r="W6" s="35">
        <f t="shared" si="3"/>
        <v>426.17</v>
      </c>
      <c r="X6" s="36">
        <f>IF(X7="",NA(),X7)</f>
        <v>73.16</v>
      </c>
      <c r="Y6" s="36">
        <f t="shared" ref="Y6:AG6" si="4">IF(Y7="",NA(),Y7)</f>
        <v>81.540000000000006</v>
      </c>
      <c r="Z6" s="36">
        <f t="shared" si="4"/>
        <v>64.400000000000006</v>
      </c>
      <c r="AA6" s="36">
        <f t="shared" si="4"/>
        <v>66.44</v>
      </c>
      <c r="AB6" s="36">
        <f t="shared" si="4"/>
        <v>77.86</v>
      </c>
      <c r="AC6" s="36">
        <f t="shared" si="4"/>
        <v>75.91</v>
      </c>
      <c r="AD6" s="36">
        <f t="shared" si="4"/>
        <v>77.19</v>
      </c>
      <c r="AE6" s="36">
        <f t="shared" si="4"/>
        <v>77.48</v>
      </c>
      <c r="AF6" s="36">
        <f t="shared" si="4"/>
        <v>76.02</v>
      </c>
      <c r="AG6" s="36">
        <f t="shared" si="4"/>
        <v>77.66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1583.45</v>
      </c>
      <c r="BF6" s="36">
        <f t="shared" ref="BF6:BN6" si="7">IF(BF7="",NA(),BF7)</f>
        <v>1655.15</v>
      </c>
      <c r="BG6" s="36">
        <f t="shared" si="7"/>
        <v>1894.59</v>
      </c>
      <c r="BH6" s="36">
        <f t="shared" si="7"/>
        <v>1960.18</v>
      </c>
      <c r="BI6" s="36">
        <f t="shared" si="7"/>
        <v>2390.1999999999998</v>
      </c>
      <c r="BJ6" s="36">
        <f t="shared" si="7"/>
        <v>1321.78</v>
      </c>
      <c r="BK6" s="36">
        <f t="shared" si="7"/>
        <v>1326.51</v>
      </c>
      <c r="BL6" s="36">
        <f t="shared" si="7"/>
        <v>1285.3599999999999</v>
      </c>
      <c r="BM6" s="36">
        <f t="shared" si="7"/>
        <v>1246.73</v>
      </c>
      <c r="BN6" s="36">
        <f t="shared" si="7"/>
        <v>1281.51</v>
      </c>
      <c r="BO6" s="35" t="str">
        <f>IF(BO7="","",IF(BO7="-","【-】","【"&amp;SUBSTITUTE(TEXT(BO7,"#,##0.00"),"-","△")&amp;"】"))</f>
        <v>【1,280.76】</v>
      </c>
      <c r="BP6" s="36">
        <f>IF(BP7="",NA(),BP7)</f>
        <v>47.31</v>
      </c>
      <c r="BQ6" s="36">
        <f t="shared" ref="BQ6:BY6" si="8">IF(BQ7="",NA(),BQ7)</f>
        <v>47.17</v>
      </c>
      <c r="BR6" s="36">
        <f t="shared" si="8"/>
        <v>37.840000000000003</v>
      </c>
      <c r="BS6" s="36">
        <f t="shared" si="8"/>
        <v>37.159999999999997</v>
      </c>
      <c r="BT6" s="36">
        <f t="shared" si="8"/>
        <v>41.11</v>
      </c>
      <c r="BU6" s="36">
        <f t="shared" si="8"/>
        <v>54.57</v>
      </c>
      <c r="BV6" s="36">
        <f t="shared" si="8"/>
        <v>54.4</v>
      </c>
      <c r="BW6" s="36">
        <f t="shared" si="8"/>
        <v>54.45</v>
      </c>
      <c r="BX6" s="36">
        <f t="shared" si="8"/>
        <v>54.33</v>
      </c>
      <c r="BY6" s="36">
        <f t="shared" si="8"/>
        <v>55.02</v>
      </c>
      <c r="BZ6" s="35" t="str">
        <f>IF(BZ7="","",IF(BZ7="-","【-】","【"&amp;SUBSTITUTE(TEXT(BZ7,"#,##0.00"),"-","△")&amp;"】"))</f>
        <v>【53.06】</v>
      </c>
      <c r="CA6" s="36">
        <f>IF(CA7="",NA(),CA7)</f>
        <v>292.31</v>
      </c>
      <c r="CB6" s="36">
        <f t="shared" ref="CB6:CJ6" si="9">IF(CB7="",NA(),CB7)</f>
        <v>293.13</v>
      </c>
      <c r="CC6" s="36">
        <f t="shared" si="9"/>
        <v>363.62</v>
      </c>
      <c r="CD6" s="36">
        <f t="shared" si="9"/>
        <v>372.39</v>
      </c>
      <c r="CE6" s="36">
        <f t="shared" si="9"/>
        <v>301.05</v>
      </c>
      <c r="CF6" s="36">
        <f t="shared" si="9"/>
        <v>318.02999999999997</v>
      </c>
      <c r="CG6" s="36">
        <f t="shared" si="9"/>
        <v>325.14</v>
      </c>
      <c r="CH6" s="36">
        <f t="shared" si="9"/>
        <v>332.75</v>
      </c>
      <c r="CI6" s="36">
        <f t="shared" si="9"/>
        <v>341.05</v>
      </c>
      <c r="CJ6" s="36">
        <f t="shared" si="9"/>
        <v>330.62</v>
      </c>
      <c r="CK6" s="35" t="str">
        <f>IF(CK7="","",IF(CK7="-","【-】","【"&amp;SUBSTITUTE(TEXT(CK7,"#,##0.00"),"-","△")&amp;"】"))</f>
        <v>【314.83】</v>
      </c>
      <c r="CL6" s="36">
        <f>IF(CL7="",NA(),CL7)</f>
        <v>60.99</v>
      </c>
      <c r="CM6" s="36">
        <f t="shared" ref="CM6:CU6" si="10">IF(CM7="",NA(),CM7)</f>
        <v>56.46</v>
      </c>
      <c r="CN6" s="36">
        <f t="shared" si="10"/>
        <v>67.17</v>
      </c>
      <c r="CO6" s="36">
        <f t="shared" si="10"/>
        <v>51.91</v>
      </c>
      <c r="CP6" s="36">
        <f t="shared" si="10"/>
        <v>51.86</v>
      </c>
      <c r="CQ6" s="36">
        <f t="shared" si="10"/>
        <v>63.99</v>
      </c>
      <c r="CR6" s="36">
        <f t="shared" si="10"/>
        <v>62.01</v>
      </c>
      <c r="CS6" s="36">
        <f t="shared" si="10"/>
        <v>60.68</v>
      </c>
      <c r="CT6" s="36">
        <f t="shared" si="10"/>
        <v>59.87</v>
      </c>
      <c r="CU6" s="36">
        <f t="shared" si="10"/>
        <v>59.59</v>
      </c>
      <c r="CV6" s="35" t="str">
        <f>IF(CV7="","",IF(CV7="-","【-】","【"&amp;SUBSTITUTE(TEXT(CV7,"#,##0.00"),"-","△")&amp;"】"))</f>
        <v>【56.28】</v>
      </c>
      <c r="CW6" s="36">
        <f>IF(CW7="",NA(),CW7)</f>
        <v>62.35</v>
      </c>
      <c r="CX6" s="36">
        <f t="shared" ref="CX6:DF6" si="11">IF(CX7="",NA(),CX7)</f>
        <v>66.47</v>
      </c>
      <c r="CY6" s="36">
        <f t="shared" si="11"/>
        <v>63.41</v>
      </c>
      <c r="CZ6" s="36">
        <f t="shared" si="11"/>
        <v>65.31</v>
      </c>
      <c r="DA6" s="36">
        <f t="shared" si="11"/>
        <v>68.48</v>
      </c>
      <c r="DB6" s="36">
        <f t="shared" si="11"/>
        <v>76.260000000000005</v>
      </c>
      <c r="DC6" s="36">
        <f t="shared" si="11"/>
        <v>75.8</v>
      </c>
      <c r="DD6" s="36">
        <f t="shared" si="11"/>
        <v>75.760000000000005</v>
      </c>
      <c r="DE6" s="36">
        <f t="shared" si="11"/>
        <v>75.48</v>
      </c>
      <c r="DF6" s="36">
        <f t="shared" si="11"/>
        <v>74.64</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1.36</v>
      </c>
      <c r="EE6" s="36">
        <f t="shared" ref="EE6:EM6" si="14">IF(EE7="",NA(),EE7)</f>
        <v>1.58</v>
      </c>
      <c r="EF6" s="36">
        <f t="shared" si="14"/>
        <v>0.73</v>
      </c>
      <c r="EG6" s="36">
        <f t="shared" si="14"/>
        <v>1.08</v>
      </c>
      <c r="EH6" s="36">
        <f t="shared" si="14"/>
        <v>1.08</v>
      </c>
      <c r="EI6" s="36">
        <f t="shared" si="14"/>
        <v>0.59</v>
      </c>
      <c r="EJ6" s="36">
        <f t="shared" si="14"/>
        <v>0.64</v>
      </c>
      <c r="EK6" s="36">
        <f t="shared" si="14"/>
        <v>0.55000000000000004</v>
      </c>
      <c r="EL6" s="36">
        <f t="shared" si="14"/>
        <v>0.54</v>
      </c>
      <c r="EM6" s="36">
        <f t="shared" si="14"/>
        <v>0.43</v>
      </c>
      <c r="EN6" s="35" t="str">
        <f>IF(EN7="","",IF(EN7="-","【-】","【"&amp;SUBSTITUTE(TEXT(EN7,"#,##0.00"),"-","△")&amp;"】"))</f>
        <v>【0.59】</v>
      </c>
    </row>
    <row r="7" spans="1:144" s="37" customFormat="1">
      <c r="A7" s="29"/>
      <c r="B7" s="38">
        <v>2016</v>
      </c>
      <c r="C7" s="38">
        <v>221309</v>
      </c>
      <c r="D7" s="38">
        <v>47</v>
      </c>
      <c r="E7" s="38">
        <v>1</v>
      </c>
      <c r="F7" s="38">
        <v>0</v>
      </c>
      <c r="G7" s="38">
        <v>0</v>
      </c>
      <c r="H7" s="38" t="s">
        <v>109</v>
      </c>
      <c r="I7" s="38" t="s">
        <v>110</v>
      </c>
      <c r="J7" s="38" t="s">
        <v>111</v>
      </c>
      <c r="K7" s="38" t="s">
        <v>112</v>
      </c>
      <c r="L7" s="38" t="s">
        <v>113</v>
      </c>
      <c r="M7" s="38"/>
      <c r="N7" s="39" t="s">
        <v>114</v>
      </c>
      <c r="O7" s="39" t="s">
        <v>115</v>
      </c>
      <c r="P7" s="39">
        <v>1.63</v>
      </c>
      <c r="Q7" s="39">
        <v>2116</v>
      </c>
      <c r="R7" s="39">
        <v>807893</v>
      </c>
      <c r="S7" s="39">
        <v>1558.06</v>
      </c>
      <c r="T7" s="39">
        <v>518.52</v>
      </c>
      <c r="U7" s="39">
        <v>13126</v>
      </c>
      <c r="V7" s="39">
        <v>30.8</v>
      </c>
      <c r="W7" s="39">
        <v>426.17</v>
      </c>
      <c r="X7" s="39">
        <v>73.16</v>
      </c>
      <c r="Y7" s="39">
        <v>81.540000000000006</v>
      </c>
      <c r="Z7" s="39">
        <v>64.400000000000006</v>
      </c>
      <c r="AA7" s="39">
        <v>66.44</v>
      </c>
      <c r="AB7" s="39">
        <v>77.86</v>
      </c>
      <c r="AC7" s="39">
        <v>75.91</v>
      </c>
      <c r="AD7" s="39">
        <v>77.19</v>
      </c>
      <c r="AE7" s="39">
        <v>77.48</v>
      </c>
      <c r="AF7" s="39">
        <v>76.02</v>
      </c>
      <c r="AG7" s="39">
        <v>77.66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1583.45</v>
      </c>
      <c r="BF7" s="39">
        <v>1655.15</v>
      </c>
      <c r="BG7" s="39">
        <v>1894.59</v>
      </c>
      <c r="BH7" s="39">
        <v>1960.18</v>
      </c>
      <c r="BI7" s="39">
        <v>2390.1999999999998</v>
      </c>
      <c r="BJ7" s="39">
        <v>1321.78</v>
      </c>
      <c r="BK7" s="39">
        <v>1326.51</v>
      </c>
      <c r="BL7" s="39">
        <v>1285.3599999999999</v>
      </c>
      <c r="BM7" s="39">
        <v>1246.73</v>
      </c>
      <c r="BN7" s="39">
        <v>1281.51</v>
      </c>
      <c r="BO7" s="39">
        <v>1280.76</v>
      </c>
      <c r="BP7" s="39">
        <v>47.31</v>
      </c>
      <c r="BQ7" s="39">
        <v>47.17</v>
      </c>
      <c r="BR7" s="39">
        <v>37.840000000000003</v>
      </c>
      <c r="BS7" s="39">
        <v>37.159999999999997</v>
      </c>
      <c r="BT7" s="39">
        <v>41.11</v>
      </c>
      <c r="BU7" s="39">
        <v>54.57</v>
      </c>
      <c r="BV7" s="39">
        <v>54.4</v>
      </c>
      <c r="BW7" s="39">
        <v>54.45</v>
      </c>
      <c r="BX7" s="39">
        <v>54.33</v>
      </c>
      <c r="BY7" s="39">
        <v>55.02</v>
      </c>
      <c r="BZ7" s="39">
        <v>53.06</v>
      </c>
      <c r="CA7" s="39">
        <v>292.31</v>
      </c>
      <c r="CB7" s="39">
        <v>293.13</v>
      </c>
      <c r="CC7" s="39">
        <v>363.62</v>
      </c>
      <c r="CD7" s="39">
        <v>372.39</v>
      </c>
      <c r="CE7" s="39">
        <v>301.05</v>
      </c>
      <c r="CF7" s="39">
        <v>318.02999999999997</v>
      </c>
      <c r="CG7" s="39">
        <v>325.14</v>
      </c>
      <c r="CH7" s="39">
        <v>332.75</v>
      </c>
      <c r="CI7" s="39">
        <v>341.05</v>
      </c>
      <c r="CJ7" s="39">
        <v>330.62</v>
      </c>
      <c r="CK7" s="39">
        <v>314.83</v>
      </c>
      <c r="CL7" s="39">
        <v>60.99</v>
      </c>
      <c r="CM7" s="39">
        <v>56.46</v>
      </c>
      <c r="CN7" s="39">
        <v>67.17</v>
      </c>
      <c r="CO7" s="39">
        <v>51.91</v>
      </c>
      <c r="CP7" s="39">
        <v>51.86</v>
      </c>
      <c r="CQ7" s="39">
        <v>63.99</v>
      </c>
      <c r="CR7" s="39">
        <v>62.01</v>
      </c>
      <c r="CS7" s="39">
        <v>60.68</v>
      </c>
      <c r="CT7" s="39">
        <v>59.87</v>
      </c>
      <c r="CU7" s="39">
        <v>59.59</v>
      </c>
      <c r="CV7" s="39">
        <v>56.28</v>
      </c>
      <c r="CW7" s="39">
        <v>62.35</v>
      </c>
      <c r="CX7" s="39">
        <v>66.47</v>
      </c>
      <c r="CY7" s="39">
        <v>63.41</v>
      </c>
      <c r="CZ7" s="39">
        <v>65.31</v>
      </c>
      <c r="DA7" s="39">
        <v>68.48</v>
      </c>
      <c r="DB7" s="39">
        <v>76.260000000000005</v>
      </c>
      <c r="DC7" s="39">
        <v>75.8</v>
      </c>
      <c r="DD7" s="39">
        <v>75.760000000000005</v>
      </c>
      <c r="DE7" s="39">
        <v>75.48</v>
      </c>
      <c r="DF7" s="39">
        <v>74.64</v>
      </c>
      <c r="DG7" s="39">
        <v>74.94</v>
      </c>
      <c r="DH7" s="39"/>
      <c r="DI7" s="39"/>
      <c r="DJ7" s="39"/>
      <c r="DK7" s="39"/>
      <c r="DL7" s="39"/>
      <c r="DM7" s="39"/>
      <c r="DN7" s="39"/>
      <c r="DO7" s="39"/>
      <c r="DP7" s="39"/>
      <c r="DQ7" s="39"/>
      <c r="DR7" s="39"/>
      <c r="DS7" s="39"/>
      <c r="DT7" s="39"/>
      <c r="DU7" s="39"/>
      <c r="DV7" s="39"/>
      <c r="DW7" s="39"/>
      <c r="DX7" s="39"/>
      <c r="DY7" s="39"/>
      <c r="DZ7" s="39"/>
      <c r="EA7" s="39"/>
      <c r="EB7" s="39"/>
      <c r="EC7" s="39"/>
      <c r="ED7" s="39">
        <v>1.36</v>
      </c>
      <c r="EE7" s="39">
        <v>1.58</v>
      </c>
      <c r="EF7" s="39">
        <v>0.73</v>
      </c>
      <c r="EG7" s="39">
        <v>1.08</v>
      </c>
      <c r="EH7" s="39">
        <v>1.08</v>
      </c>
      <c r="EI7" s="39">
        <v>0.59</v>
      </c>
      <c r="EJ7" s="39">
        <v>0.64</v>
      </c>
      <c r="EK7" s="39">
        <v>0.55000000000000004</v>
      </c>
      <c r="EL7" s="39">
        <v>0.54</v>
      </c>
      <c r="EM7" s="39">
        <v>0.43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116</v>
      </c>
      <c r="C9" s="41" t="s">
        <v>117</v>
      </c>
      <c r="D9" s="41" t="s">
        <v>118</v>
      </c>
      <c r="E9" s="41" t="s">
        <v>119</v>
      </c>
      <c r="F9" s="41" t="s">
        <v>120</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59</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Administrator</cp:lastModifiedBy>
  <cp:lastPrinted>2018-02-19T04:18:26Z</cp:lastPrinted>
  <dcterms:created xsi:type="dcterms:W3CDTF">2017-12-25T01:44:23Z</dcterms:created>
  <dcterms:modified xsi:type="dcterms:W3CDTF">2018-02-19T09:07:47Z</dcterms:modified>
</cp:coreProperties>
</file>