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2106\90 調査・問い合わせ・苦情・通知等\R06（2024）\01 庁内\250127_【済】（131〆依頼）経営比較分析表（R5決算)の分析等について\回答\"/>
    </mc:Choice>
  </mc:AlternateContent>
  <workbookProtection workbookAlgorithmName="SHA-512" workbookHashValue="u8tkos6J/zWPhZyqWllPyt50n/zL7oGE9E++IjEibjHMYdLGUW6Ivefy7xL1jBBHF+OShqu8c7S/WgVMi/mmDg==" workbookSaltValue="4VqblNhE7ONhgvI7DIYdNQ==" workbookSpinCount="100000" lockStructure="1"/>
  <bookViews>
    <workbookView xWindow="0" yWindow="0" windowWidth="23040" windowHeight="921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JV32" i="4" s="1"/>
  <c r="DP7" i="5"/>
  <c r="JC32" i="4" s="1"/>
  <c r="DO7" i="5"/>
  <c r="DN7" i="5"/>
  <c r="DM7" i="5"/>
  <c r="DL7" i="5"/>
  <c r="DK7" i="5"/>
  <c r="DI7" i="5"/>
  <c r="DH7" i="5"/>
  <c r="DG7" i="5"/>
  <c r="DF7" i="5"/>
  <c r="DE7" i="5"/>
  <c r="DD7" i="5"/>
  <c r="MI77" i="4" s="1"/>
  <c r="DC7" i="5"/>
  <c r="LT77" i="4" s="1"/>
  <c r="DB7" i="5"/>
  <c r="DA7" i="5"/>
  <c r="CZ7" i="5"/>
  <c r="KA77" i="4" s="1"/>
  <c r="CN7" i="5"/>
  <c r="CV76" i="4" s="1"/>
  <c r="CM7" i="5"/>
  <c r="BZ7" i="5"/>
  <c r="MA53" i="4" s="1"/>
  <c r="BY7" i="5"/>
  <c r="LH53" i="4" s="1"/>
  <c r="BX7" i="5"/>
  <c r="BW7" i="5"/>
  <c r="BV7" i="5"/>
  <c r="JC53" i="4" s="1"/>
  <c r="BU7" i="5"/>
  <c r="BT7" i="5"/>
  <c r="LH52" i="4" s="1"/>
  <c r="BS7" i="5"/>
  <c r="BR7" i="5"/>
  <c r="BQ7" i="5"/>
  <c r="BO7" i="5"/>
  <c r="HJ53" i="4" s="1"/>
  <c r="BN7" i="5"/>
  <c r="BM7" i="5"/>
  <c r="BL7" i="5"/>
  <c r="FE53" i="4" s="1"/>
  <c r="BK7" i="5"/>
  <c r="EL53" i="4" s="1"/>
  <c r="BJ7" i="5"/>
  <c r="BI7" i="5"/>
  <c r="BH7" i="5"/>
  <c r="BG7" i="5"/>
  <c r="BF7" i="5"/>
  <c r="BD7" i="5"/>
  <c r="BC7" i="5"/>
  <c r="BB7" i="5"/>
  <c r="BG53" i="4" s="1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FX32" i="4" s="1"/>
  <c r="AP7" i="5"/>
  <c r="FE32" i="4" s="1"/>
  <c r="AO7" i="5"/>
  <c r="AN7" i="5"/>
  <c r="AM7" i="5"/>
  <c r="AL7" i="5"/>
  <c r="AK7" i="5"/>
  <c r="FE31" i="4" s="1"/>
  <c r="AJ7" i="5"/>
  <c r="AH7" i="5"/>
  <c r="AG7" i="5"/>
  <c r="BZ32" i="4" s="1"/>
  <c r="AF7" i="5"/>
  <c r="BG32" i="4" s="1"/>
  <c r="AE7" i="5"/>
  <c r="AD7" i="5"/>
  <c r="AC7" i="5"/>
  <c r="AB7" i="5"/>
  <c r="AA7" i="5"/>
  <c r="Z7" i="5"/>
  <c r="Y7" i="5"/>
  <c r="X7" i="5"/>
  <c r="LJ10" i="4" s="1"/>
  <c r="W7" i="5"/>
  <c r="V7" i="5"/>
  <c r="HX10" i="4" s="1"/>
  <c r="U7" i="5"/>
  <c r="LJ8" i="4" s="1"/>
  <c r="T7" i="5"/>
  <c r="JQ8" i="4" s="1"/>
  <c r="S7" i="5"/>
  <c r="R7" i="5"/>
  <c r="Q7" i="5"/>
  <c r="P7" i="5"/>
  <c r="O7" i="5"/>
  <c r="N7" i="5"/>
  <c r="FJ8" i="4" s="1"/>
  <c r="M7" i="5"/>
  <c r="DU8" i="4" s="1"/>
  <c r="L7" i="5"/>
  <c r="CF8" i="4" s="1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67" i="4"/>
  <c r="KO53" i="4"/>
  <c r="JV53" i="4"/>
  <c r="GQ53" i="4"/>
  <c r="FX53" i="4"/>
  <c r="CS53" i="4"/>
  <c r="BZ53" i="4"/>
  <c r="AN53" i="4"/>
  <c r="U53" i="4"/>
  <c r="MA52" i="4"/>
  <c r="KO52" i="4"/>
  <c r="JV52" i="4"/>
  <c r="JC52" i="4"/>
  <c r="HJ52" i="4"/>
  <c r="GQ52" i="4"/>
  <c r="FX52" i="4"/>
  <c r="FE52" i="4"/>
  <c r="EL52" i="4"/>
  <c r="BZ52" i="4"/>
  <c r="BG52" i="4"/>
  <c r="LH32" i="4"/>
  <c r="KO32" i="4"/>
  <c r="HJ32" i="4"/>
  <c r="GQ32" i="4"/>
  <c r="EL32" i="4"/>
  <c r="CS32" i="4"/>
  <c r="AN32" i="4"/>
  <c r="U32" i="4"/>
  <c r="MA31" i="4"/>
  <c r="LH31" i="4"/>
  <c r="KO31" i="4"/>
  <c r="JV31" i="4"/>
  <c r="JC31" i="4"/>
  <c r="HJ31" i="4"/>
  <c r="GQ31" i="4"/>
  <c r="FX31" i="4"/>
  <c r="EL31" i="4"/>
  <c r="CS31" i="4"/>
  <c r="BZ31" i="4"/>
  <c r="BG31" i="4"/>
  <c r="AN31" i="4"/>
  <c r="U31" i="4"/>
  <c r="JQ10" i="4"/>
  <c r="DU10" i="4"/>
  <c r="CF10" i="4"/>
  <c r="B10" i="4"/>
  <c r="HX8" i="4"/>
  <c r="AQ8" i="4"/>
  <c r="B6" i="4"/>
  <c r="LT76" i="4" l="1"/>
  <c r="GQ51" i="4"/>
  <c r="LH30" i="4"/>
  <c r="IE76" i="4"/>
  <c r="BZ51" i="4"/>
  <c r="GQ30" i="4"/>
  <c r="BZ30" i="4"/>
  <c r="BK76" i="4"/>
  <c r="LH51" i="4"/>
  <c r="B11" i="5"/>
  <c r="F11" i="5"/>
  <c r="C11" i="5"/>
  <c r="D11" i="5"/>
  <c r="GL76" i="4" l="1"/>
  <c r="U51" i="4"/>
  <c r="EL30" i="4"/>
  <c r="U30" i="4"/>
  <c r="R76" i="4"/>
  <c r="JC51" i="4"/>
  <c r="KA76" i="4"/>
  <c r="EL51" i="4"/>
  <c r="JC30" i="4"/>
  <c r="AV76" i="4"/>
  <c r="KO51" i="4"/>
  <c r="LE76" i="4"/>
  <c r="FX51" i="4"/>
  <c r="KO30" i="4"/>
  <c r="HP76" i="4"/>
  <c r="BG51" i="4"/>
  <c r="FX30" i="4"/>
  <c r="BG30" i="4"/>
  <c r="AN30" i="4"/>
  <c r="AG76" i="4"/>
  <c r="JV51" i="4"/>
  <c r="KP76" i="4"/>
  <c r="FE51" i="4"/>
  <c r="JV30" i="4"/>
  <c r="HA76" i="4"/>
  <c r="AN51" i="4"/>
  <c r="FE30" i="4"/>
  <c r="IT76" i="4"/>
  <c r="CS51" i="4"/>
  <c r="HJ30" i="4"/>
  <c r="CS30" i="4"/>
  <c r="BZ76" i="4"/>
  <c r="MA51" i="4"/>
  <c r="MI76" i="4"/>
  <c r="HJ51" i="4"/>
  <c r="MA30" i="4"/>
</calcChain>
</file>

<file path=xl/sharedStrings.xml><?xml version="1.0" encoding="utf-8"?>
<sst xmlns="http://schemas.openxmlformats.org/spreadsheetml/2006/main" count="278" uniqueCount="130">
  <si>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</si>
  <si>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</si>
  <si>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</si>
  <si>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</si>
  <si>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</si>
  <si>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</si>
  <si>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</si>
  <si>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</si>
  <si>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</si>
  <si>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</si>
  <si>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</si>
  <si>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</si>
  <si>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</si>
  <si>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</si>
  <si>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</si>
  <si>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</si>
  <si>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</si>
  <si>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</si>
  <si>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</si>
  <si>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</si>
  <si>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</si>
  <si>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</si>
  <si>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</si>
  <si>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</si>
  <si>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</si>
  <si>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</si>
  <si>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</si>
  <si>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</si>
  <si>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</si>
  <si>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</si>
  <si>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</si>
  <si>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</si>
  <si>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</si>
  <si>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</si>
  <si>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</si>
  <si>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</si>
  <si>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</si>
  <si>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</si>
  <si>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</si>
  <si>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</si>
  <si>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</si>
  <si>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</si>
  <si>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</si>
  <si>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</si>
  <si>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</si>
  <si>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</si>
  <si>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</si>
  <si>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</si>
  <si>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</si>
  <si>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</si>
  <si>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</si>
  <si>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</si>
  <si>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</si>
  <si>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</si>
  <si>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</si>
  <si>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</si>
  <si>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</si>
  <si>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</si>
  <si>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</si>
  <si>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</si>
  <si>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</si>
  <si>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</si>
  <si>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</si>
  <si>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</si>
  <si>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</si>
  <si>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</si>
  <si>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</si>
  <si>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</si>
  <si>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</si>
  <si>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</si>
  <si>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</si>
  <si>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</si>
  <si>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</si>
  <si>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</si>
  <si>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</si>
  <si>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</si>
  <si>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</si>
  <si>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</si>
  <si>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</si>
  <si>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</si>
  <si>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</si>
  <si>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</si>
  <si>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</si>
  <si>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</si>
  <si>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</si>
  <si>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</si>
  <si>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</si>
  <si>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</si>
  <si>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</si>
  <si>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</si>
  <si>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</si>
  <si>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</si>
  <si>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</si>
  <si>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</si>
  <si>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</si>
  <si>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</si>
  <si>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</si>
  <si>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</si>
  <si>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</si>
  <si>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</si>
  <si>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当該値(N-1)</t>
    <phoneticPr fontId="5"/>
  </si>
  <si>
    <t>当該値(N-4)</t>
    <phoneticPr fontId="5"/>
  </si>
  <si>
    <t>当該値(N-2)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</si>
  <si>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</si>
  <si>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</si>
  <si>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</si>
  <si>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</si>
  <si>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</si>
  <si>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静岡県　浜松市</t>
  </si>
  <si>
    <t>新川南駐車場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</si>
  <si>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</si>
  <si>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</si>
  <si>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</si>
  <si>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</si>
  <si>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</si>
  <si>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</si>
  <si>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</si>
  <si>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</si>
  <si>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駅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</si>
  <si>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</si>
  <si>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</si>
  <si>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</si>
  <si>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</si>
  <si>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</si>
  <si>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</si>
  <si>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</si>
  <si>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本駐車場は、河川上の平面駐車場であるため、⑦敷地の地価はない。また、⑩企業債もない。</t>
    <phoneticPr fontId="5"/>
  </si>
  <si>
    <t>　令和５年３月３１日をもって、供用を廃止した。</t>
    <phoneticPr fontId="5"/>
  </si>
  <si>
    <t>　令和５年３月３１日をもって、供用を廃止し、次年度以降で施設の解体を実施する予定である。</t>
    <rPh sb="22" eb="27">
      <t>ジネンドイコウ</t>
    </rPh>
    <rPh sb="28" eb="30">
      <t>シセツ</t>
    </rPh>
    <rPh sb="31" eb="33">
      <t>カイタイ</t>
    </rPh>
    <rPh sb="34" eb="36">
      <t>ジッシ</t>
    </rPh>
    <rPh sb="38" eb="40">
      <t>ヨテイ</t>
    </rPh>
    <phoneticPr fontId="5"/>
  </si>
  <si>
    <t>　令和５年３月３１日をもって、供用を廃止したため、令和5年度の収入はない。</t>
    <rPh sb="1" eb="3">
      <t>レイワ</t>
    </rPh>
    <rPh sb="4" eb="5">
      <t>ネン</t>
    </rPh>
    <rPh sb="6" eb="7">
      <t>ガツ</t>
    </rPh>
    <rPh sb="9" eb="10">
      <t>ニチ</t>
    </rPh>
    <rPh sb="15" eb="17">
      <t>キョウヨウ</t>
    </rPh>
    <rPh sb="18" eb="20">
      <t>ハイシ</t>
    </rPh>
    <rPh sb="25" eb="27">
      <t>レイワ</t>
    </rPh>
    <rPh sb="28" eb="30">
      <t>ネンド</t>
    </rPh>
    <rPh sb="31" eb="33">
      <t>シュウニュウ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</si>
</sst>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335.4</c:v>
                </c:pt>
                <c:pt idx="1">
                  <c:v>25.9</c:v>
                </c:pt>
                <c:pt idx="2">
                  <c:v>489.5</c:v>
                </c:pt>
                <c:pt idx="3">
                  <c:v>586.9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9-48E1-82C4-309251890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754.2</c:v>
                </c:pt>
                <c:pt idx="1">
                  <c:v>383.4</c:v>
                </c:pt>
                <c:pt idx="2">
                  <c:v>338.4</c:v>
                </c:pt>
                <c:pt idx="3">
                  <c:v>1268.9000000000001</c:v>
                </c:pt>
                <c:pt idx="4">
                  <c:v>2085.8000000000002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9-48E1-82C4-309251890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B-403E-8FEB-A6F109CE2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54.4</c:v>
                </c:pt>
                <c:pt idx="1">
                  <c:v>70.3</c:v>
                </c:pt>
                <c:pt idx="2">
                  <c:v>70</c:v>
                </c:pt>
                <c:pt idx="3">
                  <c:v>47.6</c:v>
                </c:pt>
                <c:pt idx="4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B-403E-8FEB-A6F109CE2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AD5-4B12-BE73-186F09806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5-4B12-BE73-186F09806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2C1-4788-9983-2324F990F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1-4788-9983-2324F990F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F-40E3-B0E7-4807F89AF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</c:v>
                </c:pt>
                <c:pt idx="1">
                  <c:v>10.199999999999999</c:v>
                </c:pt>
                <c:pt idx="2">
                  <c:v>5.0999999999999996</c:v>
                </c:pt>
                <c:pt idx="3">
                  <c:v>1.9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F-40E3-B0E7-4807F89AF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1A-47EB-8A22-8CD069518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15</c:v>
                </c:pt>
                <c:pt idx="1">
                  <c:v>407</c:v>
                </c:pt>
                <c:pt idx="2">
                  <c:v>166</c:v>
                </c:pt>
                <c:pt idx="3">
                  <c:v>18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A-47EB-8A22-8CD069518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157.30000000000001</c:v>
                </c:pt>
                <c:pt idx="1">
                  <c:v>117.1</c:v>
                </c:pt>
                <c:pt idx="2">
                  <c:v>124.4</c:v>
                </c:pt>
                <c:pt idx="3">
                  <c:v>137.80000000000001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2-482A-BD3A-50326F202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295.5</c:v>
                </c:pt>
                <c:pt idx="1">
                  <c:v>224.4</c:v>
                </c:pt>
                <c:pt idx="2">
                  <c:v>251.9</c:v>
                </c:pt>
                <c:pt idx="3">
                  <c:v>291.5</c:v>
                </c:pt>
                <c:pt idx="4">
                  <c:v>314.89999999999998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2-482A-BD3A-50326F202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235.4</c:v>
                </c:pt>
                <c:pt idx="1">
                  <c:v>-74.099999999999994</c:v>
                </c:pt>
                <c:pt idx="2">
                  <c:v>389.5</c:v>
                </c:pt>
                <c:pt idx="3">
                  <c:v>486.9</c:v>
                </c:pt>
                <c:pt idx="4">
                  <c:v>-100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85-4274-B6B2-E46C29465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33.6</c:v>
                </c:pt>
                <c:pt idx="1">
                  <c:v>-122.5</c:v>
                </c:pt>
                <c:pt idx="2">
                  <c:v>8.5</c:v>
                </c:pt>
                <c:pt idx="3">
                  <c:v>26.6</c:v>
                </c:pt>
                <c:pt idx="4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5-4274-B6B2-E46C29465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16983</c:v>
                </c:pt>
                <c:pt idx="1">
                  <c:v>-5106</c:v>
                </c:pt>
                <c:pt idx="2">
                  <c:v>15395</c:v>
                </c:pt>
                <c:pt idx="3">
                  <c:v>18689</c:v>
                </c:pt>
                <c:pt idx="4">
                  <c:v>-8564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1-4ADC-B2EF-995758D81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7940</c:v>
                </c:pt>
                <c:pt idx="1">
                  <c:v>2576</c:v>
                </c:pt>
                <c:pt idx="2">
                  <c:v>4153</c:v>
                </c:pt>
                <c:pt idx="3">
                  <c:v>6140</c:v>
                </c:pt>
                <c:pt idx="4">
                  <c:v>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ADC-B2EF-995758D81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LI3" zoomScaleNormal="10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静岡県浜松市　新川南駐車場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Ａ３Ｂ１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駅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有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2060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116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53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82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129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R01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R02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R03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R04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R05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R01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R02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R03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R04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R05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R01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R02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R03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R04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R05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335.4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25.9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489.5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586.9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0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157.30000000000001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117.1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124.4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137.80000000000001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0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754.2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383.4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338.4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1268.9000000000001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2085.8000000000002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2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10.199999999999999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5.0999999999999996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1.9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3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295.5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224.4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251.9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291.5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314.89999999999998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126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127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R01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R02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R03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R04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R05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R01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R02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R03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R04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R05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R01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R02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R03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R04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R05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235.4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-74.099999999999994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389.5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486.9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-100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16983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-5106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15395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18689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-8564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15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407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166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18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18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33.6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-122.5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8.5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26.6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36.5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7940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2576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4153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6140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9395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128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R01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R02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R03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R04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R05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R01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R02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R03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R04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R05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R01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R02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R03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R04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R05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54.4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70.3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70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47.6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36.1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Ex+Cv5EhtZ9RZFMWnznIS9HIrb3gsiAUejTyFMu3ZMXomBjSXBio4TLcRDMs6KkJhZM8SSa2TPFgfb/PLF4yOg==" saltValue="DWWMawYR/qtpoEw7G8yGA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89</v>
      </c>
      <c r="AL5" s="47" t="s">
        <v>99</v>
      </c>
      <c r="AM5" s="47" t="s">
        <v>100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101</v>
      </c>
      <c r="AV5" s="47" t="s">
        <v>89</v>
      </c>
      <c r="AW5" s="47" t="s">
        <v>90</v>
      </c>
      <c r="AX5" s="47" t="s">
        <v>91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89</v>
      </c>
      <c r="BH5" s="47" t="s">
        <v>102</v>
      </c>
      <c r="BI5" s="47" t="s">
        <v>91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89</v>
      </c>
      <c r="BS5" s="47" t="s">
        <v>102</v>
      </c>
      <c r="BT5" s="47" t="s">
        <v>91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89</v>
      </c>
      <c r="CD5" s="47" t="s">
        <v>90</v>
      </c>
      <c r="CE5" s="47" t="s">
        <v>91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89</v>
      </c>
      <c r="CQ5" s="47" t="s">
        <v>90</v>
      </c>
      <c r="CR5" s="47" t="s">
        <v>91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103</v>
      </c>
      <c r="DB5" s="47" t="s">
        <v>90</v>
      </c>
      <c r="DC5" s="47" t="s">
        <v>91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89</v>
      </c>
      <c r="DM5" s="47" t="s">
        <v>90</v>
      </c>
      <c r="DN5" s="47" t="s">
        <v>91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104</v>
      </c>
      <c r="B6" s="48">
        <f>B8</f>
        <v>2023</v>
      </c>
      <c r="C6" s="48">
        <f t="shared" ref="C6:X6" si="1">C8</f>
        <v>221309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静岡県浜松市</v>
      </c>
      <c r="I6" s="48" t="str">
        <f t="shared" si="1"/>
        <v>新川南駐車場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広場式</v>
      </c>
      <c r="R6" s="51">
        <f t="shared" si="1"/>
        <v>53</v>
      </c>
      <c r="S6" s="50" t="str">
        <f t="shared" si="1"/>
        <v>駅</v>
      </c>
      <c r="T6" s="50" t="str">
        <f t="shared" si="1"/>
        <v>有</v>
      </c>
      <c r="U6" s="51">
        <f t="shared" si="1"/>
        <v>2060</v>
      </c>
      <c r="V6" s="51">
        <f t="shared" si="1"/>
        <v>82</v>
      </c>
      <c r="W6" s="51">
        <f t="shared" si="1"/>
        <v>0</v>
      </c>
      <c r="X6" s="50" t="str">
        <f t="shared" si="1"/>
        <v>利用料金制</v>
      </c>
      <c r="Y6" s="52">
        <f>IF(Y8="-",NA(),Y8)</f>
        <v>335.4</v>
      </c>
      <c r="Z6" s="52">
        <f t="shared" ref="Z6:AH6" si="2">IF(Z8="-",NA(),Z8)</f>
        <v>25.9</v>
      </c>
      <c r="AA6" s="52">
        <f t="shared" si="2"/>
        <v>489.5</v>
      </c>
      <c r="AB6" s="52">
        <f t="shared" si="2"/>
        <v>586.9</v>
      </c>
      <c r="AC6" s="52">
        <f t="shared" si="2"/>
        <v>0</v>
      </c>
      <c r="AD6" s="52">
        <f t="shared" si="2"/>
        <v>754.2</v>
      </c>
      <c r="AE6" s="52">
        <f t="shared" si="2"/>
        <v>383.4</v>
      </c>
      <c r="AF6" s="52">
        <f t="shared" si="2"/>
        <v>338.4</v>
      </c>
      <c r="AG6" s="52">
        <f t="shared" si="2"/>
        <v>1268.9000000000001</v>
      </c>
      <c r="AH6" s="52">
        <f t="shared" si="2"/>
        <v>2085.8000000000002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2</v>
      </c>
      <c r="AP6" s="52">
        <f t="shared" si="3"/>
        <v>10.199999999999999</v>
      </c>
      <c r="AQ6" s="52">
        <f t="shared" si="3"/>
        <v>5.0999999999999996</v>
      </c>
      <c r="AR6" s="52">
        <f t="shared" si="3"/>
        <v>1.9</v>
      </c>
      <c r="AS6" s="52">
        <f t="shared" si="3"/>
        <v>3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15</v>
      </c>
      <c r="BA6" s="53">
        <f t="shared" si="4"/>
        <v>407</v>
      </c>
      <c r="BB6" s="53">
        <f t="shared" si="4"/>
        <v>166</v>
      </c>
      <c r="BC6" s="53">
        <f t="shared" si="4"/>
        <v>18</v>
      </c>
      <c r="BD6" s="53">
        <f t="shared" si="4"/>
        <v>18</v>
      </c>
      <c r="BE6" s="51" t="str">
        <f>IF(BE8="-","",IF(BE8="-","【-】","【"&amp;SUBSTITUTE(TEXT(BE8,"#,##0"),"-","△")&amp;"】"))</f>
        <v>【127】</v>
      </c>
      <c r="BF6" s="52">
        <f>IF(BF8="-",NA(),BF8)</f>
        <v>235.4</v>
      </c>
      <c r="BG6" s="52">
        <f t="shared" ref="BG6:BO6" si="5">IF(BG8="-",NA(),BG8)</f>
        <v>-74.099999999999994</v>
      </c>
      <c r="BH6" s="52">
        <f t="shared" si="5"/>
        <v>389.5</v>
      </c>
      <c r="BI6" s="52">
        <f t="shared" si="5"/>
        <v>486.9</v>
      </c>
      <c r="BJ6" s="52">
        <f t="shared" si="5"/>
        <v>-100</v>
      </c>
      <c r="BK6" s="52">
        <f t="shared" si="5"/>
        <v>33.6</v>
      </c>
      <c r="BL6" s="52">
        <f t="shared" si="5"/>
        <v>-122.5</v>
      </c>
      <c r="BM6" s="52">
        <f t="shared" si="5"/>
        <v>8.5</v>
      </c>
      <c r="BN6" s="52">
        <f t="shared" si="5"/>
        <v>26.6</v>
      </c>
      <c r="BO6" s="52">
        <f t="shared" si="5"/>
        <v>36.5</v>
      </c>
      <c r="BP6" s="49" t="str">
        <f>IF(BP8="-","",IF(BP8="-","【-】","【"&amp;SUBSTITUTE(TEXT(BP8,"#,##0.0"),"-","△")&amp;"】"))</f>
        <v>【△55.6】</v>
      </c>
      <c r="BQ6" s="53">
        <f>IF(BQ8="-",NA(),BQ8)</f>
        <v>16983</v>
      </c>
      <c r="BR6" s="53">
        <f t="shared" ref="BR6:BZ6" si="6">IF(BR8="-",NA(),BR8)</f>
        <v>-5106</v>
      </c>
      <c r="BS6" s="53">
        <f t="shared" si="6"/>
        <v>15395</v>
      </c>
      <c r="BT6" s="53">
        <f t="shared" si="6"/>
        <v>18689</v>
      </c>
      <c r="BU6" s="53">
        <f t="shared" si="6"/>
        <v>-8564</v>
      </c>
      <c r="BV6" s="53">
        <f t="shared" si="6"/>
        <v>7940</v>
      </c>
      <c r="BW6" s="53">
        <f t="shared" si="6"/>
        <v>2576</v>
      </c>
      <c r="BX6" s="53">
        <f t="shared" si="6"/>
        <v>4153</v>
      </c>
      <c r="BY6" s="53">
        <f t="shared" si="6"/>
        <v>6140</v>
      </c>
      <c r="BZ6" s="53">
        <f t="shared" si="6"/>
        <v>9395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105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105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54.4</v>
      </c>
      <c r="DF6" s="52">
        <f t="shared" si="8"/>
        <v>70.3</v>
      </c>
      <c r="DG6" s="52">
        <f t="shared" si="8"/>
        <v>70</v>
      </c>
      <c r="DH6" s="52">
        <f t="shared" si="8"/>
        <v>47.6</v>
      </c>
      <c r="DI6" s="52">
        <f t="shared" si="8"/>
        <v>36.1</v>
      </c>
      <c r="DJ6" s="49" t="str">
        <f>IF(DJ8="-","",IF(DJ8="-","【-】","【"&amp;SUBSTITUTE(TEXT(DJ8,"#,##0.0"),"-","△")&amp;"】"))</f>
        <v>【79.0】</v>
      </c>
      <c r="DK6" s="52">
        <f>IF(DK8="-",NA(),DK8)</f>
        <v>157.30000000000001</v>
      </c>
      <c r="DL6" s="52">
        <f t="shared" ref="DL6:DT6" si="9">IF(DL8="-",NA(),DL8)</f>
        <v>117.1</v>
      </c>
      <c r="DM6" s="52">
        <f t="shared" si="9"/>
        <v>124.4</v>
      </c>
      <c r="DN6" s="52">
        <f t="shared" si="9"/>
        <v>137.80000000000001</v>
      </c>
      <c r="DO6" s="52">
        <f t="shared" si="9"/>
        <v>0</v>
      </c>
      <c r="DP6" s="52">
        <f t="shared" si="9"/>
        <v>295.5</v>
      </c>
      <c r="DQ6" s="52">
        <f t="shared" si="9"/>
        <v>224.4</v>
      </c>
      <c r="DR6" s="52">
        <f t="shared" si="9"/>
        <v>251.9</v>
      </c>
      <c r="DS6" s="52">
        <f t="shared" si="9"/>
        <v>291.5</v>
      </c>
      <c r="DT6" s="52">
        <f t="shared" si="9"/>
        <v>314.89999999999998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15">
      <c r="A7" s="37" t="s">
        <v>106</v>
      </c>
      <c r="B7" s="48">
        <f t="shared" ref="B7:X7" si="10">B8</f>
        <v>2023</v>
      </c>
      <c r="C7" s="48">
        <f t="shared" si="10"/>
        <v>221309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3</v>
      </c>
      <c r="H7" s="48" t="str">
        <f t="shared" si="10"/>
        <v>静岡県　浜松市</v>
      </c>
      <c r="I7" s="48" t="str">
        <f t="shared" si="10"/>
        <v>新川南駐車場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広場式</v>
      </c>
      <c r="R7" s="51">
        <f t="shared" si="10"/>
        <v>53</v>
      </c>
      <c r="S7" s="50" t="str">
        <f t="shared" si="10"/>
        <v>駅</v>
      </c>
      <c r="T7" s="50" t="str">
        <f t="shared" si="10"/>
        <v>有</v>
      </c>
      <c r="U7" s="51">
        <f t="shared" si="10"/>
        <v>2060</v>
      </c>
      <c r="V7" s="51">
        <f t="shared" si="10"/>
        <v>82</v>
      </c>
      <c r="W7" s="51">
        <f t="shared" si="10"/>
        <v>0</v>
      </c>
      <c r="X7" s="50" t="str">
        <f t="shared" si="10"/>
        <v>利用料金制</v>
      </c>
      <c r="Y7" s="52">
        <f>Y8</f>
        <v>335.4</v>
      </c>
      <c r="Z7" s="52">
        <f t="shared" ref="Z7:AH7" si="11">Z8</f>
        <v>25.9</v>
      </c>
      <c r="AA7" s="52">
        <f t="shared" si="11"/>
        <v>489.5</v>
      </c>
      <c r="AB7" s="52">
        <f t="shared" si="11"/>
        <v>586.9</v>
      </c>
      <c r="AC7" s="52">
        <f t="shared" si="11"/>
        <v>0</v>
      </c>
      <c r="AD7" s="52">
        <f t="shared" si="11"/>
        <v>754.2</v>
      </c>
      <c r="AE7" s="52">
        <f t="shared" si="11"/>
        <v>383.4</v>
      </c>
      <c r="AF7" s="52">
        <f t="shared" si="11"/>
        <v>338.4</v>
      </c>
      <c r="AG7" s="52">
        <f t="shared" si="11"/>
        <v>1268.9000000000001</v>
      </c>
      <c r="AH7" s="52">
        <f t="shared" si="11"/>
        <v>2085.8000000000002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2</v>
      </c>
      <c r="AP7" s="52">
        <f t="shared" si="12"/>
        <v>10.199999999999999</v>
      </c>
      <c r="AQ7" s="52">
        <f t="shared" si="12"/>
        <v>5.0999999999999996</v>
      </c>
      <c r="AR7" s="52">
        <f t="shared" si="12"/>
        <v>1.9</v>
      </c>
      <c r="AS7" s="52">
        <f t="shared" si="12"/>
        <v>3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15</v>
      </c>
      <c r="BA7" s="53">
        <f t="shared" si="13"/>
        <v>407</v>
      </c>
      <c r="BB7" s="53">
        <f t="shared" si="13"/>
        <v>166</v>
      </c>
      <c r="BC7" s="53">
        <f t="shared" si="13"/>
        <v>18</v>
      </c>
      <c r="BD7" s="53">
        <f t="shared" si="13"/>
        <v>18</v>
      </c>
      <c r="BE7" s="51"/>
      <c r="BF7" s="52">
        <f>BF8</f>
        <v>235.4</v>
      </c>
      <c r="BG7" s="52">
        <f t="shared" ref="BG7:BO7" si="14">BG8</f>
        <v>-74.099999999999994</v>
      </c>
      <c r="BH7" s="52">
        <f t="shared" si="14"/>
        <v>389.5</v>
      </c>
      <c r="BI7" s="52">
        <f t="shared" si="14"/>
        <v>486.9</v>
      </c>
      <c r="BJ7" s="52">
        <f t="shared" si="14"/>
        <v>-100</v>
      </c>
      <c r="BK7" s="52">
        <f t="shared" si="14"/>
        <v>33.6</v>
      </c>
      <c r="BL7" s="52">
        <f t="shared" si="14"/>
        <v>-122.5</v>
      </c>
      <c r="BM7" s="52">
        <f t="shared" si="14"/>
        <v>8.5</v>
      </c>
      <c r="BN7" s="52">
        <f t="shared" si="14"/>
        <v>26.6</v>
      </c>
      <c r="BO7" s="52">
        <f t="shared" si="14"/>
        <v>36.5</v>
      </c>
      <c r="BP7" s="49"/>
      <c r="BQ7" s="53">
        <f>BQ8</f>
        <v>16983</v>
      </c>
      <c r="BR7" s="53">
        <f t="shared" ref="BR7:BZ7" si="15">BR8</f>
        <v>-5106</v>
      </c>
      <c r="BS7" s="53">
        <f t="shared" si="15"/>
        <v>15395</v>
      </c>
      <c r="BT7" s="53">
        <f t="shared" si="15"/>
        <v>18689</v>
      </c>
      <c r="BU7" s="53">
        <f t="shared" si="15"/>
        <v>-8564</v>
      </c>
      <c r="BV7" s="53">
        <f t="shared" si="15"/>
        <v>7940</v>
      </c>
      <c r="BW7" s="53">
        <f t="shared" si="15"/>
        <v>2576</v>
      </c>
      <c r="BX7" s="53">
        <f t="shared" si="15"/>
        <v>4153</v>
      </c>
      <c r="BY7" s="53">
        <f t="shared" si="15"/>
        <v>6140</v>
      </c>
      <c r="BZ7" s="53">
        <f t="shared" si="15"/>
        <v>9395</v>
      </c>
      <c r="CA7" s="51"/>
      <c r="CB7" s="52" t="s">
        <v>107</v>
      </c>
      <c r="CC7" s="52" t="s">
        <v>107</v>
      </c>
      <c r="CD7" s="52" t="s">
        <v>107</v>
      </c>
      <c r="CE7" s="52" t="s">
        <v>107</v>
      </c>
      <c r="CF7" s="52" t="s">
        <v>107</v>
      </c>
      <c r="CG7" s="52" t="s">
        <v>107</v>
      </c>
      <c r="CH7" s="52" t="s">
        <v>107</v>
      </c>
      <c r="CI7" s="52" t="s">
        <v>107</v>
      </c>
      <c r="CJ7" s="52" t="s">
        <v>107</v>
      </c>
      <c r="CK7" s="52" t="s">
        <v>105</v>
      </c>
      <c r="CL7" s="49"/>
      <c r="CM7" s="51">
        <f>CM8</f>
        <v>0</v>
      </c>
      <c r="CN7" s="51">
        <f>CN8</f>
        <v>0</v>
      </c>
      <c r="CO7" s="52" t="s">
        <v>107</v>
      </c>
      <c r="CP7" s="52" t="s">
        <v>107</v>
      </c>
      <c r="CQ7" s="52" t="s">
        <v>107</v>
      </c>
      <c r="CR7" s="52" t="s">
        <v>107</v>
      </c>
      <c r="CS7" s="52" t="s">
        <v>107</v>
      </c>
      <c r="CT7" s="52" t="s">
        <v>107</v>
      </c>
      <c r="CU7" s="52" t="s">
        <v>107</v>
      </c>
      <c r="CV7" s="52" t="s">
        <v>107</v>
      </c>
      <c r="CW7" s="52" t="s">
        <v>107</v>
      </c>
      <c r="CX7" s="52" t="s">
        <v>105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54.4</v>
      </c>
      <c r="DF7" s="52">
        <f t="shared" si="16"/>
        <v>70.3</v>
      </c>
      <c r="DG7" s="52">
        <f t="shared" si="16"/>
        <v>70</v>
      </c>
      <c r="DH7" s="52">
        <f t="shared" si="16"/>
        <v>47.6</v>
      </c>
      <c r="DI7" s="52">
        <f t="shared" si="16"/>
        <v>36.1</v>
      </c>
      <c r="DJ7" s="49"/>
      <c r="DK7" s="52">
        <f>DK8</f>
        <v>157.30000000000001</v>
      </c>
      <c r="DL7" s="52">
        <f t="shared" ref="DL7:DT7" si="17">DL8</f>
        <v>117.1</v>
      </c>
      <c r="DM7" s="52">
        <f t="shared" si="17"/>
        <v>124.4</v>
      </c>
      <c r="DN7" s="52">
        <f t="shared" si="17"/>
        <v>137.80000000000001</v>
      </c>
      <c r="DO7" s="52">
        <f t="shared" si="17"/>
        <v>0</v>
      </c>
      <c r="DP7" s="52">
        <f t="shared" si="17"/>
        <v>295.5</v>
      </c>
      <c r="DQ7" s="52">
        <f t="shared" si="17"/>
        <v>224.4</v>
      </c>
      <c r="DR7" s="52">
        <f t="shared" si="17"/>
        <v>251.9</v>
      </c>
      <c r="DS7" s="52">
        <f t="shared" si="17"/>
        <v>291.5</v>
      </c>
      <c r="DT7" s="52">
        <f t="shared" si="17"/>
        <v>314.89999999999998</v>
      </c>
      <c r="DU7" s="49"/>
    </row>
    <row r="8" spans="1:125" s="54" customFormat="1" x14ac:dyDescent="0.15">
      <c r="A8" s="37"/>
      <c r="B8" s="55">
        <v>2023</v>
      </c>
      <c r="C8" s="55">
        <v>221309</v>
      </c>
      <c r="D8" s="55">
        <v>47</v>
      </c>
      <c r="E8" s="55">
        <v>14</v>
      </c>
      <c r="F8" s="55">
        <v>0</v>
      </c>
      <c r="G8" s="55">
        <v>3</v>
      </c>
      <c r="H8" s="55" t="s">
        <v>108</v>
      </c>
      <c r="I8" s="55" t="s">
        <v>109</v>
      </c>
      <c r="J8" s="55" t="s">
        <v>110</v>
      </c>
      <c r="K8" s="55" t="s">
        <v>111</v>
      </c>
      <c r="L8" s="55" t="s">
        <v>112</v>
      </c>
      <c r="M8" s="55" t="s">
        <v>113</v>
      </c>
      <c r="N8" s="55" t="s">
        <v>114</v>
      </c>
      <c r="O8" s="56" t="s">
        <v>115</v>
      </c>
      <c r="P8" s="57" t="s">
        <v>116</v>
      </c>
      <c r="Q8" s="57" t="s">
        <v>117</v>
      </c>
      <c r="R8" s="58">
        <v>53</v>
      </c>
      <c r="S8" s="57" t="s">
        <v>118</v>
      </c>
      <c r="T8" s="57" t="s">
        <v>119</v>
      </c>
      <c r="U8" s="58">
        <v>2060</v>
      </c>
      <c r="V8" s="58">
        <v>82</v>
      </c>
      <c r="W8" s="58">
        <v>0</v>
      </c>
      <c r="X8" s="57" t="s">
        <v>120</v>
      </c>
      <c r="Y8" s="59">
        <v>335.4</v>
      </c>
      <c r="Z8" s="59">
        <v>25.9</v>
      </c>
      <c r="AA8" s="59">
        <v>489.5</v>
      </c>
      <c r="AB8" s="59">
        <v>586.9</v>
      </c>
      <c r="AC8" s="59">
        <v>0</v>
      </c>
      <c r="AD8" s="59">
        <v>754.2</v>
      </c>
      <c r="AE8" s="59">
        <v>383.4</v>
      </c>
      <c r="AF8" s="59">
        <v>338.4</v>
      </c>
      <c r="AG8" s="59">
        <v>1268.9000000000001</v>
      </c>
      <c r="AH8" s="59">
        <v>2085.8000000000002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2</v>
      </c>
      <c r="AP8" s="59">
        <v>10.199999999999999</v>
      </c>
      <c r="AQ8" s="59">
        <v>5.0999999999999996</v>
      </c>
      <c r="AR8" s="59">
        <v>1.9</v>
      </c>
      <c r="AS8" s="59">
        <v>3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15</v>
      </c>
      <c r="BA8" s="60">
        <v>407</v>
      </c>
      <c r="BB8" s="60">
        <v>166</v>
      </c>
      <c r="BC8" s="60">
        <v>18</v>
      </c>
      <c r="BD8" s="60">
        <v>18</v>
      </c>
      <c r="BE8" s="60">
        <v>127</v>
      </c>
      <c r="BF8" s="59">
        <v>235.4</v>
      </c>
      <c r="BG8" s="59">
        <v>-74.099999999999994</v>
      </c>
      <c r="BH8" s="59">
        <v>389.5</v>
      </c>
      <c r="BI8" s="59">
        <v>486.9</v>
      </c>
      <c r="BJ8" s="59">
        <v>-100</v>
      </c>
      <c r="BK8" s="59">
        <v>33.6</v>
      </c>
      <c r="BL8" s="59">
        <v>-122.5</v>
      </c>
      <c r="BM8" s="59">
        <v>8.5</v>
      </c>
      <c r="BN8" s="59">
        <v>26.6</v>
      </c>
      <c r="BO8" s="59">
        <v>36.5</v>
      </c>
      <c r="BP8" s="56">
        <v>-55.6</v>
      </c>
      <c r="BQ8" s="60">
        <v>16983</v>
      </c>
      <c r="BR8" s="60">
        <v>-5106</v>
      </c>
      <c r="BS8" s="60">
        <v>15395</v>
      </c>
      <c r="BT8" s="61">
        <v>18689</v>
      </c>
      <c r="BU8" s="61">
        <v>-8564</v>
      </c>
      <c r="BV8" s="60">
        <v>7940</v>
      </c>
      <c r="BW8" s="60">
        <v>2576</v>
      </c>
      <c r="BX8" s="60">
        <v>4153</v>
      </c>
      <c r="BY8" s="60">
        <v>6140</v>
      </c>
      <c r="BZ8" s="60">
        <v>9395</v>
      </c>
      <c r="CA8" s="58">
        <v>12639</v>
      </c>
      <c r="CB8" s="59" t="s">
        <v>112</v>
      </c>
      <c r="CC8" s="59" t="s">
        <v>112</v>
      </c>
      <c r="CD8" s="59" t="s">
        <v>112</v>
      </c>
      <c r="CE8" s="59" t="s">
        <v>112</v>
      </c>
      <c r="CF8" s="59" t="s">
        <v>112</v>
      </c>
      <c r="CG8" s="59" t="s">
        <v>112</v>
      </c>
      <c r="CH8" s="59" t="s">
        <v>112</v>
      </c>
      <c r="CI8" s="59" t="s">
        <v>112</v>
      </c>
      <c r="CJ8" s="59" t="s">
        <v>112</v>
      </c>
      <c r="CK8" s="59" t="s">
        <v>112</v>
      </c>
      <c r="CL8" s="56" t="s">
        <v>112</v>
      </c>
      <c r="CM8" s="58">
        <v>0</v>
      </c>
      <c r="CN8" s="58">
        <v>0</v>
      </c>
      <c r="CO8" s="59" t="s">
        <v>112</v>
      </c>
      <c r="CP8" s="59" t="s">
        <v>112</v>
      </c>
      <c r="CQ8" s="59" t="s">
        <v>112</v>
      </c>
      <c r="CR8" s="59" t="s">
        <v>112</v>
      </c>
      <c r="CS8" s="59" t="s">
        <v>112</v>
      </c>
      <c r="CT8" s="59" t="s">
        <v>112</v>
      </c>
      <c r="CU8" s="59" t="s">
        <v>112</v>
      </c>
      <c r="CV8" s="59" t="s">
        <v>112</v>
      </c>
      <c r="CW8" s="59" t="s">
        <v>112</v>
      </c>
      <c r="CX8" s="59" t="s">
        <v>112</v>
      </c>
      <c r="CY8" s="56" t="s">
        <v>112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54.4</v>
      </c>
      <c r="DF8" s="59">
        <v>70.3</v>
      </c>
      <c r="DG8" s="59">
        <v>70</v>
      </c>
      <c r="DH8" s="59">
        <v>47.6</v>
      </c>
      <c r="DI8" s="59">
        <v>36.1</v>
      </c>
      <c r="DJ8" s="56">
        <v>79</v>
      </c>
      <c r="DK8" s="59">
        <v>157.30000000000001</v>
      </c>
      <c r="DL8" s="59">
        <v>117.1</v>
      </c>
      <c r="DM8" s="59">
        <v>124.4</v>
      </c>
      <c r="DN8" s="59">
        <v>137.80000000000001</v>
      </c>
      <c r="DO8" s="59">
        <v>0</v>
      </c>
      <c r="DP8" s="59">
        <v>295.5</v>
      </c>
      <c r="DQ8" s="59">
        <v>224.4</v>
      </c>
      <c r="DR8" s="59">
        <v>251.9</v>
      </c>
      <c r="DS8" s="59">
        <v>291.5</v>
      </c>
      <c r="DT8" s="59">
        <v>314.89999999999998</v>
      </c>
      <c r="DU8" s="56">
        <v>210.9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121</v>
      </c>
      <c r="C10" s="64" t="s">
        <v>122</v>
      </c>
      <c r="D10" s="64" t="s">
        <v>123</v>
      </c>
      <c r="E10" s="64" t="s">
        <v>124</v>
      </c>
      <c r="F10" s="64" t="s">
        <v>125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cp:lastPrinted>2025-01-29T00:14:16Z</cp:lastPrinted>
  <dcterms:created xsi:type="dcterms:W3CDTF">2024-12-19T01:04:47Z</dcterms:created>
  <dcterms:modified xsi:type="dcterms:W3CDTF">2025-02-13T05:21:06Z</dcterms:modified>
  <cp:category/>
</cp:coreProperties>
</file>