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53\新しいｻｰﾊﾞｰ\☆病院管理G\財政課関係\R6\済39【1_31〆】公営企業に係る経営比較分析表（令和5年決算）の分析について\05_修正依頼(R7.2.13〆)\"/>
    </mc:Choice>
  </mc:AlternateContent>
  <workbookProtection workbookAlgorithmName="SHA-512" workbookHashValue="K4tVlbnen9Oi+OaExF0eOtEPRYak/n+flFTQqqI56T7q8/kB05Vl2Av0p0+UYSvIwiHa5ZPOQ6MNcIjkG5ZVqw==" workbookSaltValue="PqdZu1DsNyRqTxMSaBWyUQ=="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FL32" i="4"/>
  <c r="LP12" i="4"/>
  <c r="JW12" i="4"/>
  <c r="ID12" i="4"/>
  <c r="CN12" i="4"/>
  <c r="AU12" i="4"/>
  <c r="LP10" i="4"/>
  <c r="JW10" i="4"/>
  <c r="ID10" i="4"/>
  <c r="EG10" i="4"/>
  <c r="CN10" i="4"/>
  <c r="AU10" i="4"/>
  <c r="JW8" i="4"/>
  <c r="ID8" i="4"/>
  <c r="EG8" i="4"/>
  <c r="CN8" i="4"/>
  <c r="AU8" i="4"/>
  <c r="B8" i="4"/>
  <c r="B6" i="4"/>
  <c r="BX78" i="4" l="1"/>
  <c r="BX54" i="4"/>
  <c r="BX32" i="4"/>
  <c r="MO78" i="4"/>
  <c r="MN54" i="4"/>
  <c r="MN32" i="4"/>
  <c r="IZ54" i="4"/>
  <c r="IZ32" i="4"/>
  <c r="FO78" i="4"/>
  <c r="FL54" i="4"/>
  <c r="JB78"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<sst xmlns="http://schemas.openxmlformats.org/spreadsheetml/2006/main" count="343" uniqueCount="184">
  <si>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</si>
  <si>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</si>
  <si>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</si>
  <si>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</si>
  <si>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</si>
  <si>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</si>
  <si>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</si>
  <si>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</si>
  <si>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</si>
  <si>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</si>
  <si>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</si>
  <si>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</si>
  <si>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</si>
  <si>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</si>
  <si>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</si>
  <si>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</si>
  <si>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</si>
  <si>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</si>
  <si>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</si>
  <si>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</si>
  <si>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</si>
  <si>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</si>
  <si>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</si>
  <si>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</si>
  <si>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</si>
  <si>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</si>
  <si>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</si>
  <si>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</si>
  <si>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</si>
  <si>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</si>
  <si>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</si>
  <si>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</si>
  <si>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</si>
  <si>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</si>
  <si>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</si>
  <si>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</si>
  <si>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</si>
  <si>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</si>
  <si>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</si>
  <si>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</si>
  <si>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</si>
  <si>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</si>
  <si>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</si>
  <si>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</si>
  <si>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</si>
  <si>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</si>
  <si>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</si>
  <si>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</si>
  <si>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</si>
  <si>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</si>
  <si>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</si>
  <si>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</si>
  <si>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</si>
  <si>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</si>
  <si>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</si>
  <si>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</si>
  <si>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</si>
  <si>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</si>
  <si>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</si>
  <si>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</si>
  <si>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</si>
  <si>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</si>
  <si>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</si>
  <si>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</si>
  <si>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</si>
  <si>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</si>
  <si>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</si>
  <si>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</si>
  <si>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</si>
  <si>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</si>
  <si>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</si>
  <si>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</si>
  <si>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</si>
  <si>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</si>
  <si>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</si>
  <si>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</si>
  <si>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</si>
  <si>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</si>
  <si>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</si>
  <si>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</si>
  <si>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</si>
  <si>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</si>
  <si>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</si>
  <si>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</si>
  <si>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</si>
  <si>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</si>
  <si>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</si>
  <si>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</si>
  <si>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</si>
  <si>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</si>
  <si>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</si>
  <si>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</si>
  <si>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</si>
  <si>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</si>
  <si>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</si>
  <si>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</si>
  <si>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</si>
  <si>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</si>
  <si>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</si>
  <si>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</si>
  <si>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</si>
  <si>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</si>
  <si>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</si>
  <si>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</si>
  <si>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</si>
  <si>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</si>
  <si>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</si>
  <si>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</si>
  <si>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</si>
  <si>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</si>
  <si>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</si>
  <si>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</si>
  <si>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</si>
  <si>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</si>
  <si>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</si>
  <si>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</si>
  <si>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</si>
  <si>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</si>
  <si>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</si>
  <si>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</si>
  <si>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</si>
  <si>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</si>
  <si>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</si>
  <si>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</si>
  <si>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</si>
  <si>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</si>
  <si>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</si>
  <si>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</si>
  <si>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</si>
  <si>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</si>
  <si>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</si>
  <si>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</si>
  <si>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</si>
  <si>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</si>
  <si>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</si>
  <si>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</si>
  <si>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</si>
  <si>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</si>
  <si>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</si>
  <si>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</si>
  <si>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</si>
  <si>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</si>
  <si>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</si>
  <si>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</si>
  <si>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</si>
  <si>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</si>
  <si>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</si>
  <si>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</si>
  <si>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</si>
  <si>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</si>
  <si>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</si>
  <si>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</si>
  <si>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</si>
  <si>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</si>
  <si>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</si>
  <si>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</si>
  <si>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</si>
  <si>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</si>
  <si>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</si>
  <si>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</si>
  <si>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</si>
  <si>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</si>
  <si>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</si>
  <si>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浜松医療センター</t>
  </si>
  <si>
    <t>当然財務</t>
  </si>
  <si>
    <t>病院事業</t>
  </si>
  <si>
    <t>一般病院</t>
  </si>
  <si>
    <t>500床以上</t>
  </si>
  <si>
    <t>非設置</t>
  </si>
  <si>
    <t>指定管理者(利用料金制)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</si>
  <si>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</si>
  <si>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</si>
  <si>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</si>
  <si>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</si>
  <si>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</si>
  <si>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</si>
  <si>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</si>
  <si>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</si>
  <si>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</si>
  <si>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</si>
  <si>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浜松医療センターは、救急・小児・周産期医療を中心に4疾病や感染症、エイズなどの政策的医療を提供している。また、「地域医療支援病院」や「災害拠点病院」、「がん診療連携拠点病院」の指定を受け、第二次、第三次救急病院として24時間365日患者を受け入れ、地域医療に不可欠な存在として、高度急性期・急性期を中心とした医療を提供している。
</t>
    <phoneticPr fontId="5"/>
  </si>
  <si>
    <t>当院が属する二次医療圏には、一般病床が500床を超える病院が当院を含め4院あり、病院機能の役割分担が求められている。そのような状況の中、当院は不採算・特殊医療を積極的に担っているため、患者1人1日当たりの収益は平均値を下回っている。令和5年度は、新病棟への移転に伴う入院制限などの影響を受け、病床利用率は前年度より2.1ポイント下回る結果となった。患者数が伸びない中でも、高度・先進医療の推進、平均在院日数短縮の取組、専門外来の充実などによる収益向上の取組を進めた結果、入院診療単価は向上してきている。
医業収支比率は、診療単価の増に伴い入院外来収益等は増加したが、材料費をはじめとする費用の増加の影響により、前年度より2.9ポイント下回った。</t>
    <rPh sb="116" eb="118">
      <t>レイワ</t>
    </rPh>
    <rPh sb="119" eb="121">
      <t>ネンド</t>
    </rPh>
    <rPh sb="174" eb="177">
      <t>カンジャスウ</t>
    </rPh>
    <rPh sb="178" eb="179">
      <t>ノ</t>
    </rPh>
    <rPh sb="182" eb="183">
      <t>ナカ</t>
    </rPh>
    <rPh sb="186" eb="188">
      <t>コウド</t>
    </rPh>
    <rPh sb="189" eb="191">
      <t>センシン</t>
    </rPh>
    <rPh sb="191" eb="193">
      <t>イリョウ</t>
    </rPh>
    <rPh sb="194" eb="196">
      <t>スイシン</t>
    </rPh>
    <rPh sb="197" eb="199">
      <t>ヘイキン</t>
    </rPh>
    <rPh sb="199" eb="201">
      <t>ザイイン</t>
    </rPh>
    <rPh sb="201" eb="203">
      <t>ニッスウ</t>
    </rPh>
    <rPh sb="203" eb="205">
      <t>タンシュク</t>
    </rPh>
    <rPh sb="206" eb="208">
      <t>トリクミ</t>
    </rPh>
    <rPh sb="209" eb="213">
      <t>センモンガイライ</t>
    </rPh>
    <rPh sb="214" eb="216">
      <t>ジュウジツ</t>
    </rPh>
    <rPh sb="221" eb="223">
      <t>シュウエキ</t>
    </rPh>
    <rPh sb="223" eb="225">
      <t>コウジョウ</t>
    </rPh>
    <rPh sb="226" eb="228">
      <t>トリクミ</t>
    </rPh>
    <rPh sb="229" eb="230">
      <t>スス</t>
    </rPh>
    <rPh sb="232" eb="234">
      <t>ケッカ</t>
    </rPh>
    <rPh sb="235" eb="237">
      <t>ニュウイン</t>
    </rPh>
    <rPh sb="237" eb="239">
      <t>シンリョウ</t>
    </rPh>
    <rPh sb="239" eb="241">
      <t>タンカ</t>
    </rPh>
    <rPh sb="242" eb="244">
      <t>コウジョウ</t>
    </rPh>
    <rPh sb="277" eb="279">
      <t>ゾウカ</t>
    </rPh>
    <rPh sb="283" eb="286">
      <t>ザイリョウヒ</t>
    </rPh>
    <rPh sb="293" eb="295">
      <t>ヒヨウ</t>
    </rPh>
    <rPh sb="296" eb="298">
      <t>ゾウカ</t>
    </rPh>
    <rPh sb="299" eb="301">
      <t>エイキョウ</t>
    </rPh>
    <rPh sb="317" eb="318">
      <t>シタ</t>
    </rPh>
    <phoneticPr fontId="5"/>
  </si>
  <si>
    <t>浜松医療センターにおいては、不採算・特殊医療を担いつつ、高度な医療を行うことで、患者1人1日当たりの収益を向上させることが課題である。また、新病棟の開院を機にさらに進化する高度急性期医療を推進し、医業収支比率の向上を図る必要がある。
経営環境においては、新型コロナウイルス感染症が5類に移行したことによる国・県補助金収入の減や新病棟への移転に伴う臨時的な費用の発生などにより、経常収支比率が96.5％と大変厳しい状況なった。</t>
    <rPh sb="117" eb="121">
      <t>ケイエイカンキョウ</t>
    </rPh>
    <rPh sb="206" eb="208">
      <t>ジョウキョウ</t>
    </rPh>
    <phoneticPr fontId="5"/>
  </si>
  <si>
    <t>当院は築後51年を経過し、建物の老朽化とともに施設面における療養環境の低下等が課題となっており、老朽化した病棟を整備する新病院整備工事を進めている。令和6年1月には新病棟が開院し、救命救急センターやICUの機能充実、手術室の体制強化を図り、高度かつ先進医療を提供する体制が整備された。現在は既存病棟の大規模改修工事を行っている。</t>
    <rPh sb="0" eb="2">
      <t>トウイン</t>
    </rPh>
    <rPh sb="9" eb="11">
      <t>ケイカ</t>
    </rPh>
    <rPh sb="13" eb="15">
      <t>タテモノ</t>
    </rPh>
    <rPh sb="16" eb="19">
      <t>ロウキュウカ</t>
    </rPh>
    <rPh sb="23" eb="26">
      <t>シセツメン</t>
    </rPh>
    <rPh sb="30" eb="32">
      <t>リョウヨウ</t>
    </rPh>
    <rPh sb="32" eb="34">
      <t>カンキョウ</t>
    </rPh>
    <rPh sb="35" eb="37">
      <t>テイカ</t>
    </rPh>
    <rPh sb="37" eb="38">
      <t>トウ</t>
    </rPh>
    <rPh sb="39" eb="41">
      <t>カダイ</t>
    </rPh>
    <rPh sb="48" eb="51">
      <t>ロウキュウカ</t>
    </rPh>
    <rPh sb="53" eb="55">
      <t>ビョウトウ</t>
    </rPh>
    <rPh sb="56" eb="58">
      <t>セイビ</t>
    </rPh>
    <rPh sb="60" eb="63">
      <t>シンビョウイン</t>
    </rPh>
    <rPh sb="63" eb="65">
      <t>セイビ</t>
    </rPh>
    <rPh sb="65" eb="67">
      <t>コウジ</t>
    </rPh>
    <rPh sb="68" eb="69">
      <t>スス</t>
    </rPh>
    <rPh sb="74" eb="76">
      <t>レイワ</t>
    </rPh>
    <rPh sb="77" eb="78">
      <t>ネン</t>
    </rPh>
    <rPh sb="79" eb="80">
      <t>ガツ</t>
    </rPh>
    <rPh sb="84" eb="85">
      <t>トウ</t>
    </rPh>
    <rPh sb="86" eb="88">
      <t>カイイン</t>
    </rPh>
    <rPh sb="90" eb="94">
      <t>キュウメイキュウキュウ</t>
    </rPh>
    <rPh sb="103" eb="105">
      <t>キノウ</t>
    </rPh>
    <rPh sb="105" eb="107">
      <t>ジュウジツ</t>
    </rPh>
    <rPh sb="108" eb="110">
      <t>シュジュツ</t>
    </rPh>
    <rPh sb="110" eb="111">
      <t>シツ</t>
    </rPh>
    <rPh sb="112" eb="116">
      <t>タイセイキョウカ</t>
    </rPh>
    <rPh sb="117" eb="118">
      <t>ハカ</t>
    </rPh>
    <rPh sb="120" eb="122">
      <t>コウド</t>
    </rPh>
    <rPh sb="124" eb="128">
      <t>センシンイリョウ</t>
    </rPh>
    <rPh sb="129" eb="131">
      <t>テイキョウ</t>
    </rPh>
    <rPh sb="133" eb="135">
      <t>タイセイ</t>
    </rPh>
    <rPh sb="142" eb="144">
      <t>ゲンザイ</t>
    </rPh>
    <rPh sb="145" eb="149">
      <t>キゾンビョウトウ</t>
    </rPh>
    <rPh sb="150" eb="153">
      <t>ダイキボ</t>
    </rPh>
    <rPh sb="153" eb="157">
      <t>カイシュウコウジ</t>
    </rPh>
    <rPh sb="158" eb="159">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</si>
</sst>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83.6</c:v>
                </c:pt>
                <c:pt idx="1">
                  <c:v>76.8</c:v>
                </c:pt>
                <c:pt idx="2">
                  <c:v>76.099999999999994</c:v>
                </c:pt>
                <c:pt idx="3">
                  <c:v>74.2</c:v>
                </c:pt>
                <c:pt idx="4">
                  <c:v>72.099999999999994</c:v>
                </c:pt>
              </c:numCache>
            </c:numRef>
          </c:val>
          <c:extLst>
            <c:ext xmlns:c16="http://schemas.microsoft.com/office/drawing/2014/chart" uri="{C3380CC4-5D6E-409C-BE32-E72D297353CC}">
              <c16:uniqueId val="{00000000-D497-453F-B149-C2509D95DC8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D497-453F-B149-C2509D95DC8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17542</c:v>
                </c:pt>
                <c:pt idx="1">
                  <c:v>18770</c:v>
                </c:pt>
                <c:pt idx="2">
                  <c:v>19184</c:v>
                </c:pt>
                <c:pt idx="3">
                  <c:v>19649</c:v>
                </c:pt>
                <c:pt idx="4">
                  <c:v>20720</c:v>
                </c:pt>
              </c:numCache>
            </c:numRef>
          </c:val>
          <c:extLst>
            <c:ext xmlns:c16="http://schemas.microsoft.com/office/drawing/2014/chart" uri="{C3380CC4-5D6E-409C-BE32-E72D297353CC}">
              <c16:uniqueId val="{00000000-4681-480D-9373-CC14464F2D9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4681-480D-9373-CC14464F2D9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65186</c:v>
                </c:pt>
                <c:pt idx="1">
                  <c:v>66257</c:v>
                </c:pt>
                <c:pt idx="2">
                  <c:v>71978</c:v>
                </c:pt>
                <c:pt idx="3">
                  <c:v>76327</c:v>
                </c:pt>
                <c:pt idx="4">
                  <c:v>80851</c:v>
                </c:pt>
              </c:numCache>
            </c:numRef>
          </c:val>
          <c:extLst>
            <c:ext xmlns:c16="http://schemas.microsoft.com/office/drawing/2014/chart" uri="{C3380CC4-5D6E-409C-BE32-E72D297353CC}">
              <c16:uniqueId val="{00000000-A899-4C57-B0D9-CB09C0DCF57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A899-4C57-B0D9-CB09C0DCF57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A4A-41DF-BD31-60F8B9DD9B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CA4A-41DF-BD31-60F8B9DD9B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92.4</c:v>
                </c:pt>
                <c:pt idx="1">
                  <c:v>87.8</c:v>
                </c:pt>
                <c:pt idx="2">
                  <c:v>90.7</c:v>
                </c:pt>
                <c:pt idx="3">
                  <c:v>90.4</c:v>
                </c:pt>
                <c:pt idx="4">
                  <c:v>87.6</c:v>
                </c:pt>
              </c:numCache>
            </c:numRef>
          </c:val>
          <c:extLst>
            <c:ext xmlns:c16="http://schemas.microsoft.com/office/drawing/2014/chart" uri="{C3380CC4-5D6E-409C-BE32-E72D297353CC}">
              <c16:uniqueId val="{00000000-ED01-4F54-ABC6-7BBA90DDB0D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ED01-4F54-ABC6-7BBA90DDB0D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93.9</c:v>
                </c:pt>
                <c:pt idx="1">
                  <c:v>89.3</c:v>
                </c:pt>
                <c:pt idx="2">
                  <c:v>92.2</c:v>
                </c:pt>
                <c:pt idx="3">
                  <c:v>92</c:v>
                </c:pt>
                <c:pt idx="4">
                  <c:v>89.1</c:v>
                </c:pt>
              </c:numCache>
            </c:numRef>
          </c:val>
          <c:extLst>
            <c:ext xmlns:c16="http://schemas.microsoft.com/office/drawing/2014/chart" uri="{C3380CC4-5D6E-409C-BE32-E72D297353CC}">
              <c16:uniqueId val="{00000000-773D-4950-83E2-CA987EAB068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773D-4950-83E2-CA987EAB068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102.4</c:v>
                </c:pt>
                <c:pt idx="1">
                  <c:v>103.8</c:v>
                </c:pt>
                <c:pt idx="2">
                  <c:v>109.7</c:v>
                </c:pt>
                <c:pt idx="3">
                  <c:v>104.3</c:v>
                </c:pt>
                <c:pt idx="4">
                  <c:v>96.5</c:v>
                </c:pt>
              </c:numCache>
            </c:numRef>
          </c:val>
          <c:extLst>
            <c:ext xmlns:c16="http://schemas.microsoft.com/office/drawing/2014/chart" uri="{C3380CC4-5D6E-409C-BE32-E72D297353CC}">
              <c16:uniqueId val="{00000000-9875-444C-B307-90AB7CDEEF4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9875-444C-B307-90AB7CDEEF4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57.6</c:v>
                </c:pt>
                <c:pt idx="1">
                  <c:v>59.2</c:v>
                </c:pt>
                <c:pt idx="2">
                  <c:v>61.3</c:v>
                </c:pt>
                <c:pt idx="3">
                  <c:v>63.3</c:v>
                </c:pt>
                <c:pt idx="4">
                  <c:v>35.799999999999997</c:v>
                </c:pt>
              </c:numCache>
            </c:numRef>
          </c:val>
          <c:extLst>
            <c:ext xmlns:c16="http://schemas.microsoft.com/office/drawing/2014/chart" uri="{C3380CC4-5D6E-409C-BE32-E72D297353CC}">
              <c16:uniqueId val="{00000000-1BE7-4ACA-885B-CAA2A0D7BE0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1BE7-4ACA-885B-CAA2A0D7BE0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70.900000000000006</c:v>
                </c:pt>
                <c:pt idx="1">
                  <c:v>72.5</c:v>
                </c:pt>
                <c:pt idx="2">
                  <c:v>74.900000000000006</c:v>
                </c:pt>
                <c:pt idx="3">
                  <c:v>76.8</c:v>
                </c:pt>
                <c:pt idx="4">
                  <c:v>48.3</c:v>
                </c:pt>
              </c:numCache>
            </c:numRef>
          </c:val>
          <c:extLst>
            <c:ext xmlns:c16="http://schemas.microsoft.com/office/drawing/2014/chart" uri="{C3380CC4-5D6E-409C-BE32-E72D297353CC}">
              <c16:uniqueId val="{00000000-51FA-4264-9FD1-E67F996B645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51FA-4264-9FD1-E67F996B645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55838013</c:v>
                </c:pt>
                <c:pt idx="1">
                  <c:v>56816710</c:v>
                </c:pt>
                <c:pt idx="2">
                  <c:v>56871053</c:v>
                </c:pt>
                <c:pt idx="3">
                  <c:v>56814043</c:v>
                </c:pt>
                <c:pt idx="4">
                  <c:v>101786266</c:v>
                </c:pt>
              </c:numCache>
            </c:numRef>
          </c:val>
          <c:extLst>
            <c:ext xmlns:c16="http://schemas.microsoft.com/office/drawing/2014/chart" uri="{C3380CC4-5D6E-409C-BE32-E72D297353CC}">
              <c16:uniqueId val="{00000000-8EB6-42F0-A2EF-B2E3CA694DE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8EB6-42F0-A2EF-B2E3CA694DE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28.6</c:v>
                </c:pt>
                <c:pt idx="1">
                  <c:v>29.4</c:v>
                </c:pt>
                <c:pt idx="2">
                  <c:v>29.3</c:v>
                </c:pt>
                <c:pt idx="3">
                  <c:v>31.6</c:v>
                </c:pt>
                <c:pt idx="4">
                  <c:v>32.799999999999997</c:v>
                </c:pt>
              </c:numCache>
            </c:numRef>
          </c:val>
          <c:extLst>
            <c:ext xmlns:c16="http://schemas.microsoft.com/office/drawing/2014/chart" uri="{C3380CC4-5D6E-409C-BE32-E72D297353CC}">
              <c16:uniqueId val="{00000000-3C5D-439B-98D4-19445477218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3C5D-439B-98D4-19445477218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50.4</c:v>
                </c:pt>
                <c:pt idx="1">
                  <c:v>54.1</c:v>
                </c:pt>
                <c:pt idx="2">
                  <c:v>52.6</c:v>
                </c:pt>
                <c:pt idx="3">
                  <c:v>50.7</c:v>
                </c:pt>
                <c:pt idx="4">
                  <c:v>49.9</c:v>
                </c:pt>
              </c:numCache>
            </c:numRef>
          </c:val>
          <c:extLst>
            <c:ext xmlns:c16="http://schemas.microsoft.com/office/drawing/2014/chart" uri="{C3380CC4-5D6E-409C-BE32-E72D297353CC}">
              <c16:uniqueId val="{00000000-6408-40B6-87D1-5105B3337CF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6408-40B6-87D1-5105B3337CF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Q1" zoomScale="70" zoomScaleNormal="7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静岡県浜松市　浜松医療センター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788985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87116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520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64</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102.4</v>
      </c>
      <c r="Q33" s="129"/>
      <c r="R33" s="129"/>
      <c r="S33" s="129"/>
      <c r="T33" s="129"/>
      <c r="U33" s="129"/>
      <c r="V33" s="129"/>
      <c r="W33" s="129"/>
      <c r="X33" s="129"/>
      <c r="Y33" s="129"/>
      <c r="Z33" s="129"/>
      <c r="AA33" s="129"/>
      <c r="AB33" s="129"/>
      <c r="AC33" s="129"/>
      <c r="AD33" s="130"/>
      <c r="AE33" s="128">
        <f>データ!AJ7</f>
        <v>103.8</v>
      </c>
      <c r="AF33" s="129"/>
      <c r="AG33" s="129"/>
      <c r="AH33" s="129"/>
      <c r="AI33" s="129"/>
      <c r="AJ33" s="129"/>
      <c r="AK33" s="129"/>
      <c r="AL33" s="129"/>
      <c r="AM33" s="129"/>
      <c r="AN33" s="129"/>
      <c r="AO33" s="129"/>
      <c r="AP33" s="129"/>
      <c r="AQ33" s="129"/>
      <c r="AR33" s="129"/>
      <c r="AS33" s="130"/>
      <c r="AT33" s="128">
        <f>データ!AK7</f>
        <v>109.7</v>
      </c>
      <c r="AU33" s="129"/>
      <c r="AV33" s="129"/>
      <c r="AW33" s="129"/>
      <c r="AX33" s="129"/>
      <c r="AY33" s="129"/>
      <c r="AZ33" s="129"/>
      <c r="BA33" s="129"/>
      <c r="BB33" s="129"/>
      <c r="BC33" s="129"/>
      <c r="BD33" s="129"/>
      <c r="BE33" s="129"/>
      <c r="BF33" s="129"/>
      <c r="BG33" s="129"/>
      <c r="BH33" s="130"/>
      <c r="BI33" s="128">
        <f>データ!AL7</f>
        <v>104.3</v>
      </c>
      <c r="BJ33" s="129"/>
      <c r="BK33" s="129"/>
      <c r="BL33" s="129"/>
      <c r="BM33" s="129"/>
      <c r="BN33" s="129"/>
      <c r="BO33" s="129"/>
      <c r="BP33" s="129"/>
      <c r="BQ33" s="129"/>
      <c r="BR33" s="129"/>
      <c r="BS33" s="129"/>
      <c r="BT33" s="129"/>
      <c r="BU33" s="129"/>
      <c r="BV33" s="129"/>
      <c r="BW33" s="130"/>
      <c r="BX33" s="128">
        <f>データ!AM7</f>
        <v>96.5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93.9</v>
      </c>
      <c r="DE33" s="129"/>
      <c r="DF33" s="129"/>
      <c r="DG33" s="129"/>
      <c r="DH33" s="129"/>
      <c r="DI33" s="129"/>
      <c r="DJ33" s="129"/>
      <c r="DK33" s="129"/>
      <c r="DL33" s="129"/>
      <c r="DM33" s="129"/>
      <c r="DN33" s="129"/>
      <c r="DO33" s="129"/>
      <c r="DP33" s="129"/>
      <c r="DQ33" s="129"/>
      <c r="DR33" s="130"/>
      <c r="DS33" s="128">
        <f>データ!AU7</f>
        <v>89.3</v>
      </c>
      <c r="DT33" s="129"/>
      <c r="DU33" s="129"/>
      <c r="DV33" s="129"/>
      <c r="DW33" s="129"/>
      <c r="DX33" s="129"/>
      <c r="DY33" s="129"/>
      <c r="DZ33" s="129"/>
      <c r="EA33" s="129"/>
      <c r="EB33" s="129"/>
      <c r="EC33" s="129"/>
      <c r="ED33" s="129"/>
      <c r="EE33" s="129"/>
      <c r="EF33" s="129"/>
      <c r="EG33" s="130"/>
      <c r="EH33" s="128">
        <f>データ!AV7</f>
        <v>92.2</v>
      </c>
      <c r="EI33" s="129"/>
      <c r="EJ33" s="129"/>
      <c r="EK33" s="129"/>
      <c r="EL33" s="129"/>
      <c r="EM33" s="129"/>
      <c r="EN33" s="129"/>
      <c r="EO33" s="129"/>
      <c r="EP33" s="129"/>
      <c r="EQ33" s="129"/>
      <c r="ER33" s="129"/>
      <c r="ES33" s="129"/>
      <c r="ET33" s="129"/>
      <c r="EU33" s="129"/>
      <c r="EV33" s="130"/>
      <c r="EW33" s="128">
        <f>データ!AW7</f>
        <v>92</v>
      </c>
      <c r="EX33" s="129"/>
      <c r="EY33" s="129"/>
      <c r="EZ33" s="129"/>
      <c r="FA33" s="129"/>
      <c r="FB33" s="129"/>
      <c r="FC33" s="129"/>
      <c r="FD33" s="129"/>
      <c r="FE33" s="129"/>
      <c r="FF33" s="129"/>
      <c r="FG33" s="129"/>
      <c r="FH33" s="129"/>
      <c r="FI33" s="129"/>
      <c r="FJ33" s="129"/>
      <c r="FK33" s="130"/>
      <c r="FL33" s="128">
        <f>データ!AX7</f>
        <v>89.1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92.4</v>
      </c>
      <c r="GS33" s="129"/>
      <c r="GT33" s="129"/>
      <c r="GU33" s="129"/>
      <c r="GV33" s="129"/>
      <c r="GW33" s="129"/>
      <c r="GX33" s="129"/>
      <c r="GY33" s="129"/>
      <c r="GZ33" s="129"/>
      <c r="HA33" s="129"/>
      <c r="HB33" s="129"/>
      <c r="HC33" s="129"/>
      <c r="HD33" s="129"/>
      <c r="HE33" s="129"/>
      <c r="HF33" s="130"/>
      <c r="HG33" s="128">
        <f>データ!BF7</f>
        <v>87.8</v>
      </c>
      <c r="HH33" s="129"/>
      <c r="HI33" s="129"/>
      <c r="HJ33" s="129"/>
      <c r="HK33" s="129"/>
      <c r="HL33" s="129"/>
      <c r="HM33" s="129"/>
      <c r="HN33" s="129"/>
      <c r="HO33" s="129"/>
      <c r="HP33" s="129"/>
      <c r="HQ33" s="129"/>
      <c r="HR33" s="129"/>
      <c r="HS33" s="129"/>
      <c r="HT33" s="129"/>
      <c r="HU33" s="130"/>
      <c r="HV33" s="128">
        <f>データ!BG7</f>
        <v>90.7</v>
      </c>
      <c r="HW33" s="129"/>
      <c r="HX33" s="129"/>
      <c r="HY33" s="129"/>
      <c r="HZ33" s="129"/>
      <c r="IA33" s="129"/>
      <c r="IB33" s="129"/>
      <c r="IC33" s="129"/>
      <c r="ID33" s="129"/>
      <c r="IE33" s="129"/>
      <c r="IF33" s="129"/>
      <c r="IG33" s="129"/>
      <c r="IH33" s="129"/>
      <c r="II33" s="129"/>
      <c r="IJ33" s="130"/>
      <c r="IK33" s="128">
        <f>データ!BH7</f>
        <v>90.4</v>
      </c>
      <c r="IL33" s="129"/>
      <c r="IM33" s="129"/>
      <c r="IN33" s="129"/>
      <c r="IO33" s="129"/>
      <c r="IP33" s="129"/>
      <c r="IQ33" s="129"/>
      <c r="IR33" s="129"/>
      <c r="IS33" s="129"/>
      <c r="IT33" s="129"/>
      <c r="IU33" s="129"/>
      <c r="IV33" s="129"/>
      <c r="IW33" s="129"/>
      <c r="IX33" s="129"/>
      <c r="IY33" s="130"/>
      <c r="IZ33" s="128">
        <f>データ!BI7</f>
        <v>87.6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83.6</v>
      </c>
      <c r="KG33" s="129"/>
      <c r="KH33" s="129"/>
      <c r="KI33" s="129"/>
      <c r="KJ33" s="129"/>
      <c r="KK33" s="129"/>
      <c r="KL33" s="129"/>
      <c r="KM33" s="129"/>
      <c r="KN33" s="129"/>
      <c r="KO33" s="129"/>
      <c r="KP33" s="129"/>
      <c r="KQ33" s="129"/>
      <c r="KR33" s="129"/>
      <c r="KS33" s="129"/>
      <c r="KT33" s="130"/>
      <c r="KU33" s="128">
        <f>データ!BQ7</f>
        <v>76.8</v>
      </c>
      <c r="KV33" s="129"/>
      <c r="KW33" s="129"/>
      <c r="KX33" s="129"/>
      <c r="KY33" s="129"/>
      <c r="KZ33" s="129"/>
      <c r="LA33" s="129"/>
      <c r="LB33" s="129"/>
      <c r="LC33" s="129"/>
      <c r="LD33" s="129"/>
      <c r="LE33" s="129"/>
      <c r="LF33" s="129"/>
      <c r="LG33" s="129"/>
      <c r="LH33" s="129"/>
      <c r="LI33" s="130"/>
      <c r="LJ33" s="128">
        <f>データ!BR7</f>
        <v>76.099999999999994</v>
      </c>
      <c r="LK33" s="129"/>
      <c r="LL33" s="129"/>
      <c r="LM33" s="129"/>
      <c r="LN33" s="129"/>
      <c r="LO33" s="129"/>
      <c r="LP33" s="129"/>
      <c r="LQ33" s="129"/>
      <c r="LR33" s="129"/>
      <c r="LS33" s="129"/>
      <c r="LT33" s="129"/>
      <c r="LU33" s="129"/>
      <c r="LV33" s="129"/>
      <c r="LW33" s="129"/>
      <c r="LX33" s="130"/>
      <c r="LY33" s="128">
        <f>データ!BS7</f>
        <v>74.2</v>
      </c>
      <c r="LZ33" s="129"/>
      <c r="MA33" s="129"/>
      <c r="MB33" s="129"/>
      <c r="MC33" s="129"/>
      <c r="MD33" s="129"/>
      <c r="ME33" s="129"/>
      <c r="MF33" s="129"/>
      <c r="MG33" s="129"/>
      <c r="MH33" s="129"/>
      <c r="MI33" s="129"/>
      <c r="MJ33" s="129"/>
      <c r="MK33" s="129"/>
      <c r="ML33" s="129"/>
      <c r="MM33" s="130"/>
      <c r="MN33" s="128">
        <f>データ!BT7</f>
        <v>72.099999999999994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99.2</v>
      </c>
      <c r="Q34" s="129"/>
      <c r="R34" s="129"/>
      <c r="S34" s="129"/>
      <c r="T34" s="129"/>
      <c r="U34" s="129"/>
      <c r="V34" s="129"/>
      <c r="W34" s="129"/>
      <c r="X34" s="129"/>
      <c r="Y34" s="129"/>
      <c r="Z34" s="129"/>
      <c r="AA34" s="129"/>
      <c r="AB34" s="129"/>
      <c r="AC34" s="129"/>
      <c r="AD34" s="130"/>
      <c r="AE34" s="128">
        <f>データ!AO7</f>
        <v>102.9</v>
      </c>
      <c r="AF34" s="129"/>
      <c r="AG34" s="129"/>
      <c r="AH34" s="129"/>
      <c r="AI34" s="129"/>
      <c r="AJ34" s="129"/>
      <c r="AK34" s="129"/>
      <c r="AL34" s="129"/>
      <c r="AM34" s="129"/>
      <c r="AN34" s="129"/>
      <c r="AO34" s="129"/>
      <c r="AP34" s="129"/>
      <c r="AQ34" s="129"/>
      <c r="AR34" s="129"/>
      <c r="AS34" s="130"/>
      <c r="AT34" s="128">
        <f>データ!AP7</f>
        <v>106.1</v>
      </c>
      <c r="AU34" s="129"/>
      <c r="AV34" s="129"/>
      <c r="AW34" s="129"/>
      <c r="AX34" s="129"/>
      <c r="AY34" s="129"/>
      <c r="AZ34" s="129"/>
      <c r="BA34" s="129"/>
      <c r="BB34" s="129"/>
      <c r="BC34" s="129"/>
      <c r="BD34" s="129"/>
      <c r="BE34" s="129"/>
      <c r="BF34" s="129"/>
      <c r="BG34" s="129"/>
      <c r="BH34" s="130"/>
      <c r="BI34" s="128">
        <f>データ!AQ7</f>
        <v>102.9</v>
      </c>
      <c r="BJ34" s="129"/>
      <c r="BK34" s="129"/>
      <c r="BL34" s="129"/>
      <c r="BM34" s="129"/>
      <c r="BN34" s="129"/>
      <c r="BO34" s="129"/>
      <c r="BP34" s="129"/>
      <c r="BQ34" s="129"/>
      <c r="BR34" s="129"/>
      <c r="BS34" s="129"/>
      <c r="BT34" s="129"/>
      <c r="BU34" s="129"/>
      <c r="BV34" s="129"/>
      <c r="BW34" s="130"/>
      <c r="BX34" s="128">
        <f>データ!AR7</f>
        <v>97.4</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93.7</v>
      </c>
      <c r="DE34" s="129"/>
      <c r="DF34" s="129"/>
      <c r="DG34" s="129"/>
      <c r="DH34" s="129"/>
      <c r="DI34" s="129"/>
      <c r="DJ34" s="129"/>
      <c r="DK34" s="129"/>
      <c r="DL34" s="129"/>
      <c r="DM34" s="129"/>
      <c r="DN34" s="129"/>
      <c r="DO34" s="129"/>
      <c r="DP34" s="129"/>
      <c r="DQ34" s="129"/>
      <c r="DR34" s="130"/>
      <c r="DS34" s="128">
        <f>データ!AZ7</f>
        <v>88.7</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91.6</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79.8</v>
      </c>
      <c r="KG34" s="129"/>
      <c r="KH34" s="129"/>
      <c r="KI34" s="129"/>
      <c r="KJ34" s="129"/>
      <c r="KK34" s="129"/>
      <c r="KL34" s="129"/>
      <c r="KM34" s="129"/>
      <c r="KN34" s="129"/>
      <c r="KO34" s="129"/>
      <c r="KP34" s="129"/>
      <c r="KQ34" s="129"/>
      <c r="KR34" s="129"/>
      <c r="KS34" s="129"/>
      <c r="KT34" s="130"/>
      <c r="KU34" s="128">
        <f>データ!BV7</f>
        <v>70.599999999999994</v>
      </c>
      <c r="KV34" s="129"/>
      <c r="KW34" s="129"/>
      <c r="KX34" s="129"/>
      <c r="KY34" s="129"/>
      <c r="KZ34" s="129"/>
      <c r="LA34" s="129"/>
      <c r="LB34" s="129"/>
      <c r="LC34" s="129"/>
      <c r="LD34" s="129"/>
      <c r="LE34" s="129"/>
      <c r="LF34" s="129"/>
      <c r="LG34" s="129"/>
      <c r="LH34" s="129"/>
      <c r="LI34" s="130"/>
      <c r="LJ34" s="128">
        <f>データ!BW7</f>
        <v>71.400000000000006</v>
      </c>
      <c r="LK34" s="129"/>
      <c r="LL34" s="129"/>
      <c r="LM34" s="129"/>
      <c r="LN34" s="129"/>
      <c r="LO34" s="129"/>
      <c r="LP34" s="129"/>
      <c r="LQ34" s="129"/>
      <c r="LR34" s="129"/>
      <c r="LS34" s="129"/>
      <c r="LT34" s="129"/>
      <c r="LU34" s="129"/>
      <c r="LV34" s="129"/>
      <c r="LW34" s="129"/>
      <c r="LX34" s="130"/>
      <c r="LY34" s="128">
        <f>データ!BX7</f>
        <v>72.2</v>
      </c>
      <c r="LZ34" s="129"/>
      <c r="MA34" s="129"/>
      <c r="MB34" s="129"/>
      <c r="MC34" s="129"/>
      <c r="MD34" s="129"/>
      <c r="ME34" s="129"/>
      <c r="MF34" s="129"/>
      <c r="MG34" s="129"/>
      <c r="MH34" s="129"/>
      <c r="MI34" s="129"/>
      <c r="MJ34" s="129"/>
      <c r="MK34" s="129"/>
      <c r="ML34" s="129"/>
      <c r="MM34" s="130"/>
      <c r="MN34" s="128">
        <f>データ!BY7</f>
        <v>74.400000000000006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181</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65186</v>
      </c>
      <c r="Q55" s="138"/>
      <c r="R55" s="138"/>
      <c r="S55" s="138"/>
      <c r="T55" s="138"/>
      <c r="U55" s="138"/>
      <c r="V55" s="138"/>
      <c r="W55" s="138"/>
      <c r="X55" s="138"/>
      <c r="Y55" s="138"/>
      <c r="Z55" s="138"/>
      <c r="AA55" s="138"/>
      <c r="AB55" s="138"/>
      <c r="AC55" s="138"/>
      <c r="AD55" s="139"/>
      <c r="AE55" s="137">
        <f>データ!CB7</f>
        <v>66257</v>
      </c>
      <c r="AF55" s="138"/>
      <c r="AG55" s="138"/>
      <c r="AH55" s="138"/>
      <c r="AI55" s="138"/>
      <c r="AJ55" s="138"/>
      <c r="AK55" s="138"/>
      <c r="AL55" s="138"/>
      <c r="AM55" s="138"/>
      <c r="AN55" s="138"/>
      <c r="AO55" s="138"/>
      <c r="AP55" s="138"/>
      <c r="AQ55" s="138"/>
      <c r="AR55" s="138"/>
      <c r="AS55" s="139"/>
      <c r="AT55" s="137">
        <f>データ!CC7</f>
        <v>71978</v>
      </c>
      <c r="AU55" s="138"/>
      <c r="AV55" s="138"/>
      <c r="AW55" s="138"/>
      <c r="AX55" s="138"/>
      <c r="AY55" s="138"/>
      <c r="AZ55" s="138"/>
      <c r="BA55" s="138"/>
      <c r="BB55" s="138"/>
      <c r="BC55" s="138"/>
      <c r="BD55" s="138"/>
      <c r="BE55" s="138"/>
      <c r="BF55" s="138"/>
      <c r="BG55" s="138"/>
      <c r="BH55" s="139"/>
      <c r="BI55" s="137">
        <f>データ!CD7</f>
        <v>76327</v>
      </c>
      <c r="BJ55" s="138"/>
      <c r="BK55" s="138"/>
      <c r="BL55" s="138"/>
      <c r="BM55" s="138"/>
      <c r="BN55" s="138"/>
      <c r="BO55" s="138"/>
      <c r="BP55" s="138"/>
      <c r="BQ55" s="138"/>
      <c r="BR55" s="138"/>
      <c r="BS55" s="138"/>
      <c r="BT55" s="138"/>
      <c r="BU55" s="138"/>
      <c r="BV55" s="138"/>
      <c r="BW55" s="139"/>
      <c r="BX55" s="137">
        <f>データ!CE7</f>
        <v>80851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17542</v>
      </c>
      <c r="DE55" s="138"/>
      <c r="DF55" s="138"/>
      <c r="DG55" s="138"/>
      <c r="DH55" s="138"/>
      <c r="DI55" s="138"/>
      <c r="DJ55" s="138"/>
      <c r="DK55" s="138"/>
      <c r="DL55" s="138"/>
      <c r="DM55" s="138"/>
      <c r="DN55" s="138"/>
      <c r="DO55" s="138"/>
      <c r="DP55" s="138"/>
      <c r="DQ55" s="138"/>
      <c r="DR55" s="139"/>
      <c r="DS55" s="137">
        <f>データ!CM7</f>
        <v>18770</v>
      </c>
      <c r="DT55" s="138"/>
      <c r="DU55" s="138"/>
      <c r="DV55" s="138"/>
      <c r="DW55" s="138"/>
      <c r="DX55" s="138"/>
      <c r="DY55" s="138"/>
      <c r="DZ55" s="138"/>
      <c r="EA55" s="138"/>
      <c r="EB55" s="138"/>
      <c r="EC55" s="138"/>
      <c r="ED55" s="138"/>
      <c r="EE55" s="138"/>
      <c r="EF55" s="138"/>
      <c r="EG55" s="139"/>
      <c r="EH55" s="137">
        <f>データ!CN7</f>
        <v>19184</v>
      </c>
      <c r="EI55" s="138"/>
      <c r="EJ55" s="138"/>
      <c r="EK55" s="138"/>
      <c r="EL55" s="138"/>
      <c r="EM55" s="138"/>
      <c r="EN55" s="138"/>
      <c r="EO55" s="138"/>
      <c r="EP55" s="138"/>
      <c r="EQ55" s="138"/>
      <c r="ER55" s="138"/>
      <c r="ES55" s="138"/>
      <c r="ET55" s="138"/>
      <c r="EU55" s="138"/>
      <c r="EV55" s="139"/>
      <c r="EW55" s="137">
        <f>データ!CO7</f>
        <v>19649</v>
      </c>
      <c r="EX55" s="138"/>
      <c r="EY55" s="138"/>
      <c r="EZ55" s="138"/>
      <c r="FA55" s="138"/>
      <c r="FB55" s="138"/>
      <c r="FC55" s="138"/>
      <c r="FD55" s="138"/>
      <c r="FE55" s="138"/>
      <c r="FF55" s="138"/>
      <c r="FG55" s="138"/>
      <c r="FH55" s="138"/>
      <c r="FI55" s="138"/>
      <c r="FJ55" s="138"/>
      <c r="FK55" s="139"/>
      <c r="FL55" s="137">
        <f>データ!CP7</f>
        <v>20720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50.4</v>
      </c>
      <c r="GS55" s="129"/>
      <c r="GT55" s="129"/>
      <c r="GU55" s="129"/>
      <c r="GV55" s="129"/>
      <c r="GW55" s="129"/>
      <c r="GX55" s="129"/>
      <c r="GY55" s="129"/>
      <c r="GZ55" s="129"/>
      <c r="HA55" s="129"/>
      <c r="HB55" s="129"/>
      <c r="HC55" s="129"/>
      <c r="HD55" s="129"/>
      <c r="HE55" s="129"/>
      <c r="HF55" s="130"/>
      <c r="HG55" s="128">
        <f>データ!CX7</f>
        <v>54.1</v>
      </c>
      <c r="HH55" s="129"/>
      <c r="HI55" s="129"/>
      <c r="HJ55" s="129"/>
      <c r="HK55" s="129"/>
      <c r="HL55" s="129"/>
      <c r="HM55" s="129"/>
      <c r="HN55" s="129"/>
      <c r="HO55" s="129"/>
      <c r="HP55" s="129"/>
      <c r="HQ55" s="129"/>
      <c r="HR55" s="129"/>
      <c r="HS55" s="129"/>
      <c r="HT55" s="129"/>
      <c r="HU55" s="130"/>
      <c r="HV55" s="128">
        <f>データ!CY7</f>
        <v>52.6</v>
      </c>
      <c r="HW55" s="129"/>
      <c r="HX55" s="129"/>
      <c r="HY55" s="129"/>
      <c r="HZ55" s="129"/>
      <c r="IA55" s="129"/>
      <c r="IB55" s="129"/>
      <c r="IC55" s="129"/>
      <c r="ID55" s="129"/>
      <c r="IE55" s="129"/>
      <c r="IF55" s="129"/>
      <c r="IG55" s="129"/>
      <c r="IH55" s="129"/>
      <c r="II55" s="129"/>
      <c r="IJ55" s="130"/>
      <c r="IK55" s="128">
        <f>データ!CZ7</f>
        <v>50.7</v>
      </c>
      <c r="IL55" s="129"/>
      <c r="IM55" s="129"/>
      <c r="IN55" s="129"/>
      <c r="IO55" s="129"/>
      <c r="IP55" s="129"/>
      <c r="IQ55" s="129"/>
      <c r="IR55" s="129"/>
      <c r="IS55" s="129"/>
      <c r="IT55" s="129"/>
      <c r="IU55" s="129"/>
      <c r="IV55" s="129"/>
      <c r="IW55" s="129"/>
      <c r="IX55" s="129"/>
      <c r="IY55" s="130"/>
      <c r="IZ55" s="128">
        <f>データ!DA7</f>
        <v>49.9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28.6</v>
      </c>
      <c r="KG55" s="129"/>
      <c r="KH55" s="129"/>
      <c r="KI55" s="129"/>
      <c r="KJ55" s="129"/>
      <c r="KK55" s="129"/>
      <c r="KL55" s="129"/>
      <c r="KM55" s="129"/>
      <c r="KN55" s="129"/>
      <c r="KO55" s="129"/>
      <c r="KP55" s="129"/>
      <c r="KQ55" s="129"/>
      <c r="KR55" s="129"/>
      <c r="KS55" s="129"/>
      <c r="KT55" s="130"/>
      <c r="KU55" s="128">
        <f>データ!DI7</f>
        <v>29.4</v>
      </c>
      <c r="KV55" s="129"/>
      <c r="KW55" s="129"/>
      <c r="KX55" s="129"/>
      <c r="KY55" s="129"/>
      <c r="KZ55" s="129"/>
      <c r="LA55" s="129"/>
      <c r="LB55" s="129"/>
      <c r="LC55" s="129"/>
      <c r="LD55" s="129"/>
      <c r="LE55" s="129"/>
      <c r="LF55" s="129"/>
      <c r="LG55" s="129"/>
      <c r="LH55" s="129"/>
      <c r="LI55" s="130"/>
      <c r="LJ55" s="128">
        <f>データ!DJ7</f>
        <v>29.3</v>
      </c>
      <c r="LK55" s="129"/>
      <c r="LL55" s="129"/>
      <c r="LM55" s="129"/>
      <c r="LN55" s="129"/>
      <c r="LO55" s="129"/>
      <c r="LP55" s="129"/>
      <c r="LQ55" s="129"/>
      <c r="LR55" s="129"/>
      <c r="LS55" s="129"/>
      <c r="LT55" s="129"/>
      <c r="LU55" s="129"/>
      <c r="LV55" s="129"/>
      <c r="LW55" s="129"/>
      <c r="LX55" s="130"/>
      <c r="LY55" s="128">
        <f>データ!DK7</f>
        <v>31.6</v>
      </c>
      <c r="LZ55" s="129"/>
      <c r="MA55" s="129"/>
      <c r="MB55" s="129"/>
      <c r="MC55" s="129"/>
      <c r="MD55" s="129"/>
      <c r="ME55" s="129"/>
      <c r="MF55" s="129"/>
      <c r="MG55" s="129"/>
      <c r="MH55" s="129"/>
      <c r="MI55" s="129"/>
      <c r="MJ55" s="129"/>
      <c r="MK55" s="129"/>
      <c r="ML55" s="129"/>
      <c r="MM55" s="130"/>
      <c r="MN55" s="128">
        <f>データ!DL7</f>
        <v>32.799999999999997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70630</v>
      </c>
      <c r="Q56" s="138"/>
      <c r="R56" s="138"/>
      <c r="S56" s="138"/>
      <c r="T56" s="138"/>
      <c r="U56" s="138"/>
      <c r="V56" s="138"/>
      <c r="W56" s="138"/>
      <c r="X56" s="138"/>
      <c r="Y56" s="138"/>
      <c r="Z56" s="138"/>
      <c r="AA56" s="138"/>
      <c r="AB56" s="138"/>
      <c r="AC56" s="138"/>
      <c r="AD56" s="139"/>
      <c r="AE56" s="137">
        <f>データ!CG7</f>
        <v>75766</v>
      </c>
      <c r="AF56" s="138"/>
      <c r="AG56" s="138"/>
      <c r="AH56" s="138"/>
      <c r="AI56" s="138"/>
      <c r="AJ56" s="138"/>
      <c r="AK56" s="138"/>
      <c r="AL56" s="138"/>
      <c r="AM56" s="138"/>
      <c r="AN56" s="138"/>
      <c r="AO56" s="138"/>
      <c r="AP56" s="138"/>
      <c r="AQ56" s="138"/>
      <c r="AR56" s="138"/>
      <c r="AS56" s="139"/>
      <c r="AT56" s="137">
        <f>データ!CH7</f>
        <v>79610</v>
      </c>
      <c r="AU56" s="138"/>
      <c r="AV56" s="138"/>
      <c r="AW56" s="138"/>
      <c r="AX56" s="138"/>
      <c r="AY56" s="138"/>
      <c r="AZ56" s="138"/>
      <c r="BA56" s="138"/>
      <c r="BB56" s="138"/>
      <c r="BC56" s="138"/>
      <c r="BD56" s="138"/>
      <c r="BE56" s="138"/>
      <c r="BF56" s="138"/>
      <c r="BG56" s="138"/>
      <c r="BH56" s="139"/>
      <c r="BI56" s="137">
        <f>データ!CI7</f>
        <v>82275</v>
      </c>
      <c r="BJ56" s="138"/>
      <c r="BK56" s="138"/>
      <c r="BL56" s="138"/>
      <c r="BM56" s="138"/>
      <c r="BN56" s="138"/>
      <c r="BO56" s="138"/>
      <c r="BP56" s="138"/>
      <c r="BQ56" s="138"/>
      <c r="BR56" s="138"/>
      <c r="BS56" s="138"/>
      <c r="BT56" s="138"/>
      <c r="BU56" s="138"/>
      <c r="BV56" s="138"/>
      <c r="BW56" s="139"/>
      <c r="BX56" s="137">
        <f>データ!CJ7</f>
        <v>83606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20687</v>
      </c>
      <c r="DE56" s="138"/>
      <c r="DF56" s="138"/>
      <c r="DG56" s="138"/>
      <c r="DH56" s="138"/>
      <c r="DI56" s="138"/>
      <c r="DJ56" s="138"/>
      <c r="DK56" s="138"/>
      <c r="DL56" s="138"/>
      <c r="DM56" s="138"/>
      <c r="DN56" s="138"/>
      <c r="DO56" s="138"/>
      <c r="DP56" s="138"/>
      <c r="DQ56" s="138"/>
      <c r="DR56" s="139"/>
      <c r="DS56" s="137">
        <f>データ!CR7</f>
        <v>22637</v>
      </c>
      <c r="DT56" s="138"/>
      <c r="DU56" s="138"/>
      <c r="DV56" s="138"/>
      <c r="DW56" s="138"/>
      <c r="DX56" s="138"/>
      <c r="DY56" s="138"/>
      <c r="DZ56" s="138"/>
      <c r="EA56" s="138"/>
      <c r="EB56" s="138"/>
      <c r="EC56" s="138"/>
      <c r="ED56" s="138"/>
      <c r="EE56" s="138"/>
      <c r="EF56" s="138"/>
      <c r="EG56" s="139"/>
      <c r="EH56" s="137">
        <f>データ!CS7</f>
        <v>23244</v>
      </c>
      <c r="EI56" s="138"/>
      <c r="EJ56" s="138"/>
      <c r="EK56" s="138"/>
      <c r="EL56" s="138"/>
      <c r="EM56" s="138"/>
      <c r="EN56" s="138"/>
      <c r="EO56" s="138"/>
      <c r="EP56" s="138"/>
      <c r="EQ56" s="138"/>
      <c r="ER56" s="138"/>
      <c r="ES56" s="138"/>
      <c r="ET56" s="138"/>
      <c r="EU56" s="138"/>
      <c r="EV56" s="139"/>
      <c r="EW56" s="137">
        <f>データ!CT7</f>
        <v>23704</v>
      </c>
      <c r="EX56" s="138"/>
      <c r="EY56" s="138"/>
      <c r="EZ56" s="138"/>
      <c r="FA56" s="138"/>
      <c r="FB56" s="138"/>
      <c r="FC56" s="138"/>
      <c r="FD56" s="138"/>
      <c r="FE56" s="138"/>
      <c r="FF56" s="138"/>
      <c r="FG56" s="138"/>
      <c r="FH56" s="138"/>
      <c r="FI56" s="138"/>
      <c r="FJ56" s="138"/>
      <c r="FK56" s="139"/>
      <c r="FL56" s="137">
        <f>データ!CU7</f>
        <v>25007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47.7</v>
      </c>
      <c r="GS56" s="129"/>
      <c r="GT56" s="129"/>
      <c r="GU56" s="129"/>
      <c r="GV56" s="129"/>
      <c r="GW56" s="129"/>
      <c r="GX56" s="129"/>
      <c r="GY56" s="129"/>
      <c r="GZ56" s="129"/>
      <c r="HA56" s="129"/>
      <c r="HB56" s="129"/>
      <c r="HC56" s="129"/>
      <c r="HD56" s="129"/>
      <c r="HE56" s="129"/>
      <c r="HF56" s="130"/>
      <c r="HG56" s="128">
        <f>データ!DC7</f>
        <v>51.8</v>
      </c>
      <c r="HH56" s="129"/>
      <c r="HI56" s="129"/>
      <c r="HJ56" s="129"/>
      <c r="HK56" s="129"/>
      <c r="HL56" s="129"/>
      <c r="HM56" s="129"/>
      <c r="HN56" s="129"/>
      <c r="HO56" s="129"/>
      <c r="HP56" s="129"/>
      <c r="HQ56" s="129"/>
      <c r="HR56" s="129"/>
      <c r="HS56" s="129"/>
      <c r="HT56" s="129"/>
      <c r="HU56" s="130"/>
      <c r="HV56" s="128">
        <f>データ!DD7</f>
        <v>49.6</v>
      </c>
      <c r="HW56" s="129"/>
      <c r="HX56" s="129"/>
      <c r="HY56" s="129"/>
      <c r="HZ56" s="129"/>
      <c r="IA56" s="129"/>
      <c r="IB56" s="129"/>
      <c r="IC56" s="129"/>
      <c r="ID56" s="129"/>
      <c r="IE56" s="129"/>
      <c r="IF56" s="129"/>
      <c r="IG56" s="129"/>
      <c r="IH56" s="129"/>
      <c r="II56" s="129"/>
      <c r="IJ56" s="130"/>
      <c r="IK56" s="128">
        <f>データ!DE7</f>
        <v>48.8</v>
      </c>
      <c r="IL56" s="129"/>
      <c r="IM56" s="129"/>
      <c r="IN56" s="129"/>
      <c r="IO56" s="129"/>
      <c r="IP56" s="129"/>
      <c r="IQ56" s="129"/>
      <c r="IR56" s="129"/>
      <c r="IS56" s="129"/>
      <c r="IT56" s="129"/>
      <c r="IU56" s="129"/>
      <c r="IV56" s="129"/>
      <c r="IW56" s="129"/>
      <c r="IX56" s="129"/>
      <c r="IY56" s="130"/>
      <c r="IZ56" s="128">
        <f>データ!DF7</f>
        <v>48.6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29.2</v>
      </c>
      <c r="KG56" s="129"/>
      <c r="KH56" s="129"/>
      <c r="KI56" s="129"/>
      <c r="KJ56" s="129"/>
      <c r="KK56" s="129"/>
      <c r="KL56" s="129"/>
      <c r="KM56" s="129"/>
      <c r="KN56" s="129"/>
      <c r="KO56" s="129"/>
      <c r="KP56" s="129"/>
      <c r="KQ56" s="129"/>
      <c r="KR56" s="129"/>
      <c r="KS56" s="129"/>
      <c r="KT56" s="130"/>
      <c r="KU56" s="128">
        <f>データ!DN7</f>
        <v>29</v>
      </c>
      <c r="KV56" s="129"/>
      <c r="KW56" s="129"/>
      <c r="KX56" s="129"/>
      <c r="KY56" s="129"/>
      <c r="KZ56" s="129"/>
      <c r="LA56" s="129"/>
      <c r="LB56" s="129"/>
      <c r="LC56" s="129"/>
      <c r="LD56" s="129"/>
      <c r="LE56" s="129"/>
      <c r="LF56" s="129"/>
      <c r="LG56" s="129"/>
      <c r="LH56" s="129"/>
      <c r="LI56" s="130"/>
      <c r="LJ56" s="128">
        <f>データ!DO7</f>
        <v>29.2</v>
      </c>
      <c r="LK56" s="129"/>
      <c r="LL56" s="129"/>
      <c r="LM56" s="129"/>
      <c r="LN56" s="129"/>
      <c r="LO56" s="129"/>
      <c r="LP56" s="129"/>
      <c r="LQ56" s="129"/>
      <c r="LR56" s="129"/>
      <c r="LS56" s="129"/>
      <c r="LT56" s="129"/>
      <c r="LU56" s="129"/>
      <c r="LV56" s="129"/>
      <c r="LW56" s="129"/>
      <c r="LX56" s="130"/>
      <c r="LY56" s="128">
        <f>データ!DP7</f>
        <v>29.4</v>
      </c>
      <c r="LZ56" s="129"/>
      <c r="MA56" s="129"/>
      <c r="MB56" s="129"/>
      <c r="MC56" s="129"/>
      <c r="MD56" s="129"/>
      <c r="ME56" s="129"/>
      <c r="MF56" s="129"/>
      <c r="MG56" s="129"/>
      <c r="MH56" s="129"/>
      <c r="MI56" s="129"/>
      <c r="MJ56" s="129"/>
      <c r="MK56" s="129"/>
      <c r="ML56" s="129"/>
      <c r="MM56" s="130"/>
      <c r="MN56" s="128">
        <f>データ!DQ7</f>
        <v>30.9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182</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3"/>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3"/>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3"/>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3"/>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3"/>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3"/>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3"/>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3"/>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57.6</v>
      </c>
      <c r="DH79" s="129"/>
      <c r="DI79" s="129"/>
      <c r="DJ79" s="129"/>
      <c r="DK79" s="129"/>
      <c r="DL79" s="129"/>
      <c r="DM79" s="129"/>
      <c r="DN79" s="129"/>
      <c r="DO79" s="129"/>
      <c r="DP79" s="129"/>
      <c r="DQ79" s="129"/>
      <c r="DR79" s="129"/>
      <c r="DS79" s="129"/>
      <c r="DT79" s="129"/>
      <c r="DU79" s="130"/>
      <c r="DV79" s="128">
        <f>データ!EE7</f>
        <v>59.2</v>
      </c>
      <c r="DW79" s="129"/>
      <c r="DX79" s="129"/>
      <c r="DY79" s="129"/>
      <c r="DZ79" s="129"/>
      <c r="EA79" s="129"/>
      <c r="EB79" s="129"/>
      <c r="EC79" s="129"/>
      <c r="ED79" s="129"/>
      <c r="EE79" s="129"/>
      <c r="EF79" s="129"/>
      <c r="EG79" s="129"/>
      <c r="EH79" s="129"/>
      <c r="EI79" s="129"/>
      <c r="EJ79" s="130"/>
      <c r="EK79" s="128">
        <f>データ!EF7</f>
        <v>61.3</v>
      </c>
      <c r="EL79" s="129"/>
      <c r="EM79" s="129"/>
      <c r="EN79" s="129"/>
      <c r="EO79" s="129"/>
      <c r="EP79" s="129"/>
      <c r="EQ79" s="129"/>
      <c r="ER79" s="129"/>
      <c r="ES79" s="129"/>
      <c r="ET79" s="129"/>
      <c r="EU79" s="129"/>
      <c r="EV79" s="129"/>
      <c r="EW79" s="129"/>
      <c r="EX79" s="129"/>
      <c r="EY79" s="130"/>
      <c r="EZ79" s="128">
        <f>データ!EG7</f>
        <v>63.3</v>
      </c>
      <c r="FA79" s="129"/>
      <c r="FB79" s="129"/>
      <c r="FC79" s="129"/>
      <c r="FD79" s="129"/>
      <c r="FE79" s="129"/>
      <c r="FF79" s="129"/>
      <c r="FG79" s="129"/>
      <c r="FH79" s="129"/>
      <c r="FI79" s="129"/>
      <c r="FJ79" s="129"/>
      <c r="FK79" s="129"/>
      <c r="FL79" s="129"/>
      <c r="FM79" s="129"/>
      <c r="FN79" s="130"/>
      <c r="FO79" s="128">
        <f>データ!EH7</f>
        <v>35.799999999999997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70.900000000000006</v>
      </c>
      <c r="GU79" s="129"/>
      <c r="GV79" s="129"/>
      <c r="GW79" s="129"/>
      <c r="GX79" s="129"/>
      <c r="GY79" s="129"/>
      <c r="GZ79" s="129"/>
      <c r="HA79" s="129"/>
      <c r="HB79" s="129"/>
      <c r="HC79" s="129"/>
      <c r="HD79" s="129"/>
      <c r="HE79" s="129"/>
      <c r="HF79" s="129"/>
      <c r="HG79" s="129"/>
      <c r="HH79" s="130"/>
      <c r="HI79" s="128">
        <f>データ!EP7</f>
        <v>72.5</v>
      </c>
      <c r="HJ79" s="129"/>
      <c r="HK79" s="129"/>
      <c r="HL79" s="129"/>
      <c r="HM79" s="129"/>
      <c r="HN79" s="129"/>
      <c r="HO79" s="129"/>
      <c r="HP79" s="129"/>
      <c r="HQ79" s="129"/>
      <c r="HR79" s="129"/>
      <c r="HS79" s="129"/>
      <c r="HT79" s="129"/>
      <c r="HU79" s="129"/>
      <c r="HV79" s="129"/>
      <c r="HW79" s="130"/>
      <c r="HX79" s="128">
        <f>データ!EQ7</f>
        <v>74.900000000000006</v>
      </c>
      <c r="HY79" s="129"/>
      <c r="HZ79" s="129"/>
      <c r="IA79" s="129"/>
      <c r="IB79" s="129"/>
      <c r="IC79" s="129"/>
      <c r="ID79" s="129"/>
      <c r="IE79" s="129"/>
      <c r="IF79" s="129"/>
      <c r="IG79" s="129"/>
      <c r="IH79" s="129"/>
      <c r="II79" s="129"/>
      <c r="IJ79" s="129"/>
      <c r="IK79" s="129"/>
      <c r="IL79" s="130"/>
      <c r="IM79" s="128">
        <f>データ!ER7</f>
        <v>76.8</v>
      </c>
      <c r="IN79" s="129"/>
      <c r="IO79" s="129"/>
      <c r="IP79" s="129"/>
      <c r="IQ79" s="129"/>
      <c r="IR79" s="129"/>
      <c r="IS79" s="129"/>
      <c r="IT79" s="129"/>
      <c r="IU79" s="129"/>
      <c r="IV79" s="129"/>
      <c r="IW79" s="129"/>
      <c r="IX79" s="129"/>
      <c r="IY79" s="129"/>
      <c r="IZ79" s="129"/>
      <c r="JA79" s="130"/>
      <c r="JB79" s="128">
        <f>データ!ES7</f>
        <v>48.3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55838013</v>
      </c>
      <c r="KH79" s="138"/>
      <c r="KI79" s="138"/>
      <c r="KJ79" s="138"/>
      <c r="KK79" s="138"/>
      <c r="KL79" s="138"/>
      <c r="KM79" s="138"/>
      <c r="KN79" s="138"/>
      <c r="KO79" s="138"/>
      <c r="KP79" s="138"/>
      <c r="KQ79" s="138"/>
      <c r="KR79" s="138"/>
      <c r="KS79" s="138"/>
      <c r="KT79" s="138"/>
      <c r="KU79" s="139"/>
      <c r="KV79" s="137">
        <f>データ!FA7</f>
        <v>56816710</v>
      </c>
      <c r="KW79" s="138"/>
      <c r="KX79" s="138"/>
      <c r="KY79" s="138"/>
      <c r="KZ79" s="138"/>
      <c r="LA79" s="138"/>
      <c r="LB79" s="138"/>
      <c r="LC79" s="138"/>
      <c r="LD79" s="138"/>
      <c r="LE79" s="138"/>
      <c r="LF79" s="138"/>
      <c r="LG79" s="138"/>
      <c r="LH79" s="138"/>
      <c r="LI79" s="138"/>
      <c r="LJ79" s="139"/>
      <c r="LK79" s="137">
        <f>データ!FB7</f>
        <v>56871053</v>
      </c>
      <c r="LL79" s="138"/>
      <c r="LM79" s="138"/>
      <c r="LN79" s="138"/>
      <c r="LO79" s="138"/>
      <c r="LP79" s="138"/>
      <c r="LQ79" s="138"/>
      <c r="LR79" s="138"/>
      <c r="LS79" s="138"/>
      <c r="LT79" s="138"/>
      <c r="LU79" s="138"/>
      <c r="LV79" s="138"/>
      <c r="LW79" s="138"/>
      <c r="LX79" s="138"/>
      <c r="LY79" s="139"/>
      <c r="LZ79" s="137">
        <f>データ!FC7</f>
        <v>56814043</v>
      </c>
      <c r="MA79" s="138"/>
      <c r="MB79" s="138"/>
      <c r="MC79" s="138"/>
      <c r="MD79" s="138"/>
      <c r="ME79" s="138"/>
      <c r="MF79" s="138"/>
      <c r="MG79" s="138"/>
      <c r="MH79" s="138"/>
      <c r="MI79" s="138"/>
      <c r="MJ79" s="138"/>
      <c r="MK79" s="138"/>
      <c r="ML79" s="138"/>
      <c r="MM79" s="138"/>
      <c r="MN79" s="139"/>
      <c r="MO79" s="137">
        <f>データ!FD7</f>
        <v>101786266</v>
      </c>
      <c r="MP79" s="138"/>
      <c r="MQ79" s="138"/>
      <c r="MR79" s="138"/>
      <c r="MS79" s="138"/>
      <c r="MT79" s="138"/>
      <c r="MU79" s="138"/>
      <c r="MV79" s="138"/>
      <c r="MW79" s="138"/>
      <c r="MX79" s="138"/>
      <c r="MY79" s="138"/>
      <c r="MZ79" s="138"/>
      <c r="NA79" s="138"/>
      <c r="NB79" s="138"/>
      <c r="NC79" s="139"/>
      <c r="ND79" s="2"/>
      <c r="NE79" s="2"/>
      <c r="NF79" s="2"/>
      <c r="NG79" s="21"/>
      <c r="NH79" s="15"/>
      <c r="NI79" s="2"/>
      <c r="NJ79" s="143"/>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27</v>
      </c>
      <c r="Q80" s="129"/>
      <c r="R80" s="129"/>
      <c r="S80" s="129"/>
      <c r="T80" s="129"/>
      <c r="U80" s="129"/>
      <c r="V80" s="129"/>
      <c r="W80" s="129"/>
      <c r="X80" s="129"/>
      <c r="Y80" s="129"/>
      <c r="Z80" s="129"/>
      <c r="AA80" s="129"/>
      <c r="AB80" s="129"/>
      <c r="AC80" s="129"/>
      <c r="AD80" s="130"/>
      <c r="AE80" s="128">
        <f>データ!DY7</f>
        <v>34.200000000000003</v>
      </c>
      <c r="AF80" s="129"/>
      <c r="AG80" s="129"/>
      <c r="AH80" s="129"/>
      <c r="AI80" s="129"/>
      <c r="AJ80" s="129"/>
      <c r="AK80" s="129"/>
      <c r="AL80" s="129"/>
      <c r="AM80" s="129"/>
      <c r="AN80" s="129"/>
      <c r="AO80" s="129"/>
      <c r="AP80" s="129"/>
      <c r="AQ80" s="129"/>
      <c r="AR80" s="129"/>
      <c r="AS80" s="130"/>
      <c r="AT80" s="128">
        <f>データ!DZ7</f>
        <v>29.2</v>
      </c>
      <c r="AU80" s="129"/>
      <c r="AV80" s="129"/>
      <c r="AW80" s="129"/>
      <c r="AX80" s="129"/>
      <c r="AY80" s="129"/>
      <c r="AZ80" s="129"/>
      <c r="BA80" s="129"/>
      <c r="BB80" s="129"/>
      <c r="BC80" s="129"/>
      <c r="BD80" s="129"/>
      <c r="BE80" s="129"/>
      <c r="BF80" s="129"/>
      <c r="BG80" s="129"/>
      <c r="BH80" s="130"/>
      <c r="BI80" s="128">
        <f>データ!EA7</f>
        <v>25.3</v>
      </c>
      <c r="BJ80" s="129"/>
      <c r="BK80" s="129"/>
      <c r="BL80" s="129"/>
      <c r="BM80" s="129"/>
      <c r="BN80" s="129"/>
      <c r="BO80" s="129"/>
      <c r="BP80" s="129"/>
      <c r="BQ80" s="129"/>
      <c r="BR80" s="129"/>
      <c r="BS80" s="129"/>
      <c r="BT80" s="129"/>
      <c r="BU80" s="129"/>
      <c r="BV80" s="129"/>
      <c r="BW80" s="130"/>
      <c r="BX80" s="128">
        <f>データ!EB7</f>
        <v>21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54</v>
      </c>
      <c r="DW80" s="129"/>
      <c r="DX80" s="129"/>
      <c r="DY80" s="129"/>
      <c r="DZ80" s="129"/>
      <c r="EA80" s="129"/>
      <c r="EB80" s="129"/>
      <c r="EC80" s="129"/>
      <c r="ED80" s="129"/>
      <c r="EE80" s="129"/>
      <c r="EF80" s="129"/>
      <c r="EG80" s="129"/>
      <c r="EH80" s="129"/>
      <c r="EI80" s="129"/>
      <c r="EJ80" s="130"/>
      <c r="EK80" s="128">
        <f>データ!EK7</f>
        <v>55.4</v>
      </c>
      <c r="EL80" s="129"/>
      <c r="EM80" s="129"/>
      <c r="EN80" s="129"/>
      <c r="EO80" s="129"/>
      <c r="EP80" s="129"/>
      <c r="EQ80" s="129"/>
      <c r="ER80" s="129"/>
      <c r="ES80" s="129"/>
      <c r="ET80" s="129"/>
      <c r="EU80" s="129"/>
      <c r="EV80" s="129"/>
      <c r="EW80" s="129"/>
      <c r="EX80" s="129"/>
      <c r="EY80" s="130"/>
      <c r="EZ80" s="128">
        <f>データ!EL7</f>
        <v>55.5</v>
      </c>
      <c r="FA80" s="129"/>
      <c r="FB80" s="129"/>
      <c r="FC80" s="129"/>
      <c r="FD80" s="129"/>
      <c r="FE80" s="129"/>
      <c r="FF80" s="129"/>
      <c r="FG80" s="129"/>
      <c r="FH80" s="129"/>
      <c r="FI80" s="129"/>
      <c r="FJ80" s="129"/>
      <c r="FK80" s="129"/>
      <c r="FL80" s="129"/>
      <c r="FM80" s="129"/>
      <c r="FN80" s="130"/>
      <c r="FO80" s="128">
        <f>データ!EM7</f>
        <v>56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67.900000000000006</v>
      </c>
      <c r="GU80" s="129"/>
      <c r="GV80" s="129"/>
      <c r="GW80" s="129"/>
      <c r="GX80" s="129"/>
      <c r="GY80" s="129"/>
      <c r="GZ80" s="129"/>
      <c r="HA80" s="129"/>
      <c r="HB80" s="129"/>
      <c r="HC80" s="129"/>
      <c r="HD80" s="129"/>
      <c r="HE80" s="129"/>
      <c r="HF80" s="129"/>
      <c r="HG80" s="129"/>
      <c r="HH80" s="130"/>
      <c r="HI80" s="128">
        <f>データ!EU7</f>
        <v>69.2</v>
      </c>
      <c r="HJ80" s="129"/>
      <c r="HK80" s="129"/>
      <c r="HL80" s="129"/>
      <c r="HM80" s="129"/>
      <c r="HN80" s="129"/>
      <c r="HO80" s="129"/>
      <c r="HP80" s="129"/>
      <c r="HQ80" s="129"/>
      <c r="HR80" s="129"/>
      <c r="HS80" s="129"/>
      <c r="HT80" s="129"/>
      <c r="HU80" s="129"/>
      <c r="HV80" s="129"/>
      <c r="HW80" s="130"/>
      <c r="HX80" s="128">
        <f>データ!EV7</f>
        <v>70.8</v>
      </c>
      <c r="HY80" s="129"/>
      <c r="HZ80" s="129"/>
      <c r="IA80" s="129"/>
      <c r="IB80" s="129"/>
      <c r="IC80" s="129"/>
      <c r="ID80" s="129"/>
      <c r="IE80" s="129"/>
      <c r="IF80" s="129"/>
      <c r="IG80" s="129"/>
      <c r="IH80" s="129"/>
      <c r="II80" s="129"/>
      <c r="IJ80" s="129"/>
      <c r="IK80" s="129"/>
      <c r="IL80" s="130"/>
      <c r="IM80" s="128">
        <f>データ!EW7</f>
        <v>70.7</v>
      </c>
      <c r="IN80" s="129"/>
      <c r="IO80" s="129"/>
      <c r="IP80" s="129"/>
      <c r="IQ80" s="129"/>
      <c r="IR80" s="129"/>
      <c r="IS80" s="129"/>
      <c r="IT80" s="129"/>
      <c r="IU80" s="129"/>
      <c r="IV80" s="129"/>
      <c r="IW80" s="129"/>
      <c r="IX80" s="129"/>
      <c r="IY80" s="129"/>
      <c r="IZ80" s="129"/>
      <c r="JA80" s="130"/>
      <c r="JB80" s="128">
        <f>データ!EX7</f>
        <v>70.3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57155394</v>
      </c>
      <c r="KH80" s="138"/>
      <c r="KI80" s="138"/>
      <c r="KJ80" s="138"/>
      <c r="KK80" s="138"/>
      <c r="KL80" s="138"/>
      <c r="KM80" s="138"/>
      <c r="KN80" s="138"/>
      <c r="KO80" s="138"/>
      <c r="KP80" s="138"/>
      <c r="KQ80" s="138"/>
      <c r="KR80" s="138"/>
      <c r="KS80" s="138"/>
      <c r="KT80" s="138"/>
      <c r="KU80" s="139"/>
      <c r="KV80" s="137">
        <f>データ!FF7</f>
        <v>58042153</v>
      </c>
      <c r="KW80" s="138"/>
      <c r="KX80" s="138"/>
      <c r="KY80" s="138"/>
      <c r="KZ80" s="138"/>
      <c r="LA80" s="138"/>
      <c r="LB80" s="138"/>
      <c r="LC80" s="138"/>
      <c r="LD80" s="138"/>
      <c r="LE80" s="138"/>
      <c r="LF80" s="138"/>
      <c r="LG80" s="138"/>
      <c r="LH80" s="138"/>
      <c r="LI80" s="138"/>
      <c r="LJ80" s="139"/>
      <c r="LK80" s="137">
        <f>データ!FG7</f>
        <v>58985932</v>
      </c>
      <c r="LL80" s="138"/>
      <c r="LM80" s="138"/>
      <c r="LN80" s="138"/>
      <c r="LO80" s="138"/>
      <c r="LP80" s="138"/>
      <c r="LQ80" s="138"/>
      <c r="LR80" s="138"/>
      <c r="LS80" s="138"/>
      <c r="LT80" s="138"/>
      <c r="LU80" s="138"/>
      <c r="LV80" s="138"/>
      <c r="LW80" s="138"/>
      <c r="LX80" s="138"/>
      <c r="LY80" s="139"/>
      <c r="LZ80" s="137">
        <f>データ!FH7</f>
        <v>58800982</v>
      </c>
      <c r="MA80" s="138"/>
      <c r="MB80" s="138"/>
      <c r="MC80" s="138"/>
      <c r="MD80" s="138"/>
      <c r="ME80" s="138"/>
      <c r="MF80" s="138"/>
      <c r="MG80" s="138"/>
      <c r="MH80" s="138"/>
      <c r="MI80" s="138"/>
      <c r="MJ80" s="138"/>
      <c r="MK80" s="138"/>
      <c r="ML80" s="138"/>
      <c r="MM80" s="138"/>
      <c r="MN80" s="139"/>
      <c r="MO80" s="137">
        <f>データ!FI7</f>
        <v>59984927</v>
      </c>
      <c r="MP80" s="138"/>
      <c r="MQ80" s="138"/>
      <c r="MR80" s="138"/>
      <c r="MS80" s="138"/>
      <c r="MT80" s="138"/>
      <c r="MU80" s="138"/>
      <c r="MV80" s="138"/>
      <c r="MW80" s="138"/>
      <c r="MX80" s="138"/>
      <c r="MY80" s="138"/>
      <c r="MZ80" s="138"/>
      <c r="NA80" s="138"/>
      <c r="NB80" s="138"/>
      <c r="NC80" s="139"/>
      <c r="ND80" s="2"/>
      <c r="NE80" s="2"/>
      <c r="NF80" s="2"/>
      <c r="NG80" s="21"/>
      <c r="NH80" s="15"/>
      <c r="NI80" s="2"/>
      <c r="NJ80" s="143"/>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3"/>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3"/>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3"/>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4"/>
      <c r="NK84" s="145"/>
      <c r="NL84" s="145"/>
      <c r="NM84" s="145"/>
      <c r="NN84" s="145"/>
      <c r="NO84" s="145"/>
      <c r="NP84" s="145"/>
      <c r="NQ84" s="145"/>
      <c r="NR84" s="145"/>
      <c r="NS84" s="145"/>
      <c r="NT84" s="145"/>
      <c r="NU84" s="145"/>
      <c r="NV84" s="145"/>
      <c r="NW84" s="145"/>
      <c r="NX84" s="146"/>
    </row>
    <row r="85" spans="1:388" x14ac:dyDescent="0.15">
      <c r="B85" s="147" t="s">
        <v>89</v>
      </c>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c r="IW85" s="147"/>
      <c r="IX85" s="147"/>
      <c r="IY85" s="147"/>
      <c r="IZ85" s="147"/>
      <c r="JA85" s="147"/>
      <c r="JB85" s="147"/>
      <c r="JC85" s="147"/>
      <c r="JD85" s="147"/>
      <c r="JE85" s="147"/>
      <c r="JF85" s="147"/>
      <c r="JG85" s="147"/>
      <c r="JH85" s="147"/>
      <c r="JI85" s="147"/>
      <c r="JJ85" s="147"/>
      <c r="JK85" s="147"/>
      <c r="JL85" s="147"/>
      <c r="JM85" s="147"/>
      <c r="JN85" s="147"/>
      <c r="JO85" s="147"/>
      <c r="JP85" s="147"/>
      <c r="JQ85" s="147"/>
      <c r="JR85" s="147"/>
      <c r="JS85" s="147"/>
      <c r="JT85" s="147"/>
      <c r="JU85" s="147"/>
      <c r="JV85" s="147"/>
      <c r="JW85" s="147"/>
      <c r="JX85" s="147"/>
      <c r="JY85" s="147"/>
      <c r="JZ85" s="147"/>
      <c r="KA85" s="147"/>
      <c r="KB85" s="147"/>
      <c r="KC85" s="147"/>
      <c r="KD85" s="147"/>
      <c r="KE85" s="147"/>
      <c r="KF85" s="147"/>
      <c r="KG85" s="147"/>
      <c r="KH85" s="147"/>
      <c r="KI85" s="147"/>
      <c r="KJ85" s="147"/>
      <c r="KK85" s="147"/>
      <c r="KL85" s="147"/>
      <c r="KM85" s="147"/>
      <c r="KN85" s="147"/>
      <c r="KO85" s="147"/>
      <c r="KP85" s="147"/>
      <c r="KQ85" s="147"/>
      <c r="KR85" s="147"/>
      <c r="KS85" s="147"/>
      <c r="KT85" s="147"/>
      <c r="KU85" s="147"/>
      <c r="KV85" s="147"/>
      <c r="KW85" s="147"/>
      <c r="KX85" s="147"/>
      <c r="KY85" s="147"/>
      <c r="KZ85" s="147"/>
      <c r="LA85" s="147"/>
      <c r="LB85" s="147"/>
      <c r="LC85" s="147"/>
      <c r="LD85" s="147"/>
      <c r="LE85" s="147"/>
      <c r="LF85" s="147"/>
      <c r="LG85" s="147"/>
      <c r="LH85" s="147"/>
      <c r="LI85" s="147"/>
      <c r="LJ85" s="147"/>
      <c r="LK85" s="147"/>
      <c r="LL85" s="147"/>
      <c r="LM85" s="147"/>
      <c r="LN85" s="147"/>
      <c r="LO85" s="147"/>
      <c r="LP85" s="147"/>
      <c r="LQ85" s="147"/>
      <c r="LR85" s="147"/>
      <c r="LS85" s="147"/>
      <c r="LT85" s="147"/>
      <c r="LU85" s="147"/>
      <c r="LV85" s="147"/>
      <c r="LW85" s="147"/>
      <c r="LX85" s="147"/>
      <c r="LY85" s="147"/>
      <c r="LZ85" s="147"/>
      <c r="MA85" s="147"/>
      <c r="MB85" s="147"/>
      <c r="MC85" s="147"/>
      <c r="MD85" s="147"/>
      <c r="ME85" s="147"/>
      <c r="MF85" s="147"/>
      <c r="MG85" s="147"/>
      <c r="MH85" s="147"/>
      <c r="MI85" s="147"/>
      <c r="MJ85" s="147"/>
      <c r="MK85" s="147"/>
      <c r="ML85" s="147"/>
      <c r="MM85" s="147"/>
      <c r="MN85" s="147"/>
      <c r="MO85" s="147"/>
      <c r="MP85" s="147"/>
      <c r="MQ85" s="147"/>
      <c r="MR85" s="147"/>
      <c r="MS85" s="147"/>
      <c r="MT85" s="147"/>
      <c r="MU85" s="147"/>
      <c r="MV85" s="147"/>
      <c r="MW85" s="147"/>
      <c r="MX85" s="147"/>
      <c r="MY85" s="147"/>
      <c r="MZ85" s="147"/>
      <c r="NA85" s="147"/>
      <c r="NB85" s="147"/>
      <c r="NC85" s="147"/>
      <c r="ND85" s="147"/>
      <c r="NE85" s="147"/>
      <c r="NF85" s="147"/>
      <c r="NG85" s="147"/>
      <c r="NH85" s="147"/>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cY4DYF3SzykWm5Vo4b2+CCUxK4z20GUHqaKk64bwWDgm7ktBpouH1qCCedIMJbtTJ2AKXoIp9P62m9LCxwFdQ==" saltValue="UvdKl/NvAjS5W69Xl219M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9" t="s">
        <v>111</v>
      </c>
      <c r="AJ4" s="150"/>
      <c r="AK4" s="150"/>
      <c r="AL4" s="150"/>
      <c r="AM4" s="150"/>
      <c r="AN4" s="150"/>
      <c r="AO4" s="150"/>
      <c r="AP4" s="150"/>
      <c r="AQ4" s="150"/>
      <c r="AR4" s="150"/>
      <c r="AS4" s="151"/>
      <c r="AT4" s="152" t="s">
        <v>112</v>
      </c>
      <c r="AU4" s="148"/>
      <c r="AV4" s="148"/>
      <c r="AW4" s="148"/>
      <c r="AX4" s="148"/>
      <c r="AY4" s="148"/>
      <c r="AZ4" s="148"/>
      <c r="BA4" s="148"/>
      <c r="BB4" s="148"/>
      <c r="BC4" s="148"/>
      <c r="BD4" s="148"/>
      <c r="BE4" s="152" t="s">
        <v>113</v>
      </c>
      <c r="BF4" s="148"/>
      <c r="BG4" s="148"/>
      <c r="BH4" s="148"/>
      <c r="BI4" s="148"/>
      <c r="BJ4" s="148"/>
      <c r="BK4" s="148"/>
      <c r="BL4" s="148"/>
      <c r="BM4" s="148"/>
      <c r="BN4" s="148"/>
      <c r="BO4" s="148"/>
      <c r="BP4" s="149" t="s">
        <v>114</v>
      </c>
      <c r="BQ4" s="150"/>
      <c r="BR4" s="150"/>
      <c r="BS4" s="150"/>
      <c r="BT4" s="150"/>
      <c r="BU4" s="150"/>
      <c r="BV4" s="150"/>
      <c r="BW4" s="150"/>
      <c r="BX4" s="150"/>
      <c r="BY4" s="150"/>
      <c r="BZ4" s="151"/>
      <c r="CA4" s="148" t="s">
        <v>115</v>
      </c>
      <c r="CB4" s="148"/>
      <c r="CC4" s="148"/>
      <c r="CD4" s="148"/>
      <c r="CE4" s="148"/>
      <c r="CF4" s="148"/>
      <c r="CG4" s="148"/>
      <c r="CH4" s="148"/>
      <c r="CI4" s="148"/>
      <c r="CJ4" s="148"/>
      <c r="CK4" s="148"/>
      <c r="CL4" s="152" t="s">
        <v>116</v>
      </c>
      <c r="CM4" s="148"/>
      <c r="CN4" s="148"/>
      <c r="CO4" s="148"/>
      <c r="CP4" s="148"/>
      <c r="CQ4" s="148"/>
      <c r="CR4" s="148"/>
      <c r="CS4" s="148"/>
      <c r="CT4" s="148"/>
      <c r="CU4" s="148"/>
      <c r="CV4" s="148"/>
      <c r="CW4" s="148" t="s">
        <v>117</v>
      </c>
      <c r="CX4" s="148"/>
      <c r="CY4" s="148"/>
      <c r="CZ4" s="148"/>
      <c r="DA4" s="148"/>
      <c r="DB4" s="148"/>
      <c r="DC4" s="148"/>
      <c r="DD4" s="148"/>
      <c r="DE4" s="148"/>
      <c r="DF4" s="148"/>
      <c r="DG4" s="148"/>
      <c r="DH4" s="148" t="s">
        <v>118</v>
      </c>
      <c r="DI4" s="148"/>
      <c r="DJ4" s="148"/>
      <c r="DK4" s="148"/>
      <c r="DL4" s="148"/>
      <c r="DM4" s="148"/>
      <c r="DN4" s="148"/>
      <c r="DO4" s="148"/>
      <c r="DP4" s="148"/>
      <c r="DQ4" s="148"/>
      <c r="DR4" s="148"/>
      <c r="DS4" s="152" t="s">
        <v>119</v>
      </c>
      <c r="DT4" s="148"/>
      <c r="DU4" s="148"/>
      <c r="DV4" s="148"/>
      <c r="DW4" s="148"/>
      <c r="DX4" s="148"/>
      <c r="DY4" s="148"/>
      <c r="DZ4" s="148"/>
      <c r="EA4" s="148"/>
      <c r="EB4" s="148"/>
      <c r="EC4" s="148"/>
      <c r="ED4" s="149" t="s">
        <v>120</v>
      </c>
      <c r="EE4" s="150"/>
      <c r="EF4" s="150"/>
      <c r="EG4" s="150"/>
      <c r="EH4" s="150"/>
      <c r="EI4" s="150"/>
      <c r="EJ4" s="150"/>
      <c r="EK4" s="150"/>
      <c r="EL4" s="150"/>
      <c r="EM4" s="150"/>
      <c r="EN4" s="151"/>
      <c r="EO4" s="148" t="s">
        <v>121</v>
      </c>
      <c r="EP4" s="148"/>
      <c r="EQ4" s="148"/>
      <c r="ER4" s="148"/>
      <c r="ES4" s="148"/>
      <c r="ET4" s="148"/>
      <c r="EU4" s="148"/>
      <c r="EV4" s="148"/>
      <c r="EW4" s="148"/>
      <c r="EX4" s="148"/>
      <c r="EY4" s="148"/>
      <c r="EZ4" s="148" t="s">
        <v>122</v>
      </c>
      <c r="FA4" s="148"/>
      <c r="FB4" s="148"/>
      <c r="FC4" s="148"/>
      <c r="FD4" s="148"/>
      <c r="FE4" s="148"/>
      <c r="FF4" s="148"/>
      <c r="FG4" s="148"/>
      <c r="FH4" s="148"/>
      <c r="FI4" s="148"/>
      <c r="FJ4" s="148"/>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2023</v>
      </c>
      <c r="C6" s="50">
        <f t="shared" ref="C6:M6" si="2">C8</f>
        <v>221309</v>
      </c>
      <c r="D6" s="50">
        <f t="shared" si="2"/>
        <v>46</v>
      </c>
      <c r="E6" s="50">
        <f t="shared" si="2"/>
        <v>6</v>
      </c>
      <c r="F6" s="50">
        <f t="shared" si="2"/>
        <v>0</v>
      </c>
      <c r="G6" s="50">
        <f t="shared" si="2"/>
        <v>1</v>
      </c>
      <c r="H6" s="153" t="str">
        <f>IF(H8&lt;&gt;I8,H8,"")&amp;IF(I8&lt;&gt;J8,I8,"")&amp;"　"&amp;J8</f>
        <v>静岡県浜松市　浜松医療センター</v>
      </c>
      <c r="I6" s="154"/>
      <c r="J6" s="155"/>
      <c r="K6" s="50" t="str">
        <f t="shared" si="2"/>
        <v>当然財務</v>
      </c>
      <c r="L6" s="50" t="str">
        <f t="shared" si="2"/>
        <v>病院事業</v>
      </c>
      <c r="M6" s="50" t="str">
        <f t="shared" si="2"/>
        <v>一般病院</v>
      </c>
      <c r="N6" s="50" t="str">
        <f>N8</f>
        <v>500床以上</v>
      </c>
      <c r="O6" s="50" t="str">
        <f>O8</f>
        <v>非設置</v>
      </c>
      <c r="P6" s="50" t="str">
        <f>P8</f>
        <v>指定管理者(利用料金制)</v>
      </c>
      <c r="Q6" s="51">
        <f t="shared" ref="Q6:AH6" si="3">Q8</f>
        <v>34</v>
      </c>
      <c r="R6" s="50" t="str">
        <f t="shared" si="3"/>
        <v>対象</v>
      </c>
      <c r="S6" s="50" t="str">
        <f t="shared" si="3"/>
        <v>ド 透 I 未 訓 ガ</v>
      </c>
      <c r="T6" s="50" t="str">
        <f t="shared" si="3"/>
        <v>救 臨 が 感 災 地 輪</v>
      </c>
      <c r="U6" s="51">
        <f>U8</f>
        <v>788985</v>
      </c>
      <c r="V6" s="51">
        <f>V8</f>
        <v>87116</v>
      </c>
      <c r="W6" s="50" t="str">
        <f>W8</f>
        <v>非該当</v>
      </c>
      <c r="X6" s="50" t="str">
        <f t="shared" ref="X6" si="4">X8</f>
        <v>非該当</v>
      </c>
      <c r="Y6" s="50" t="str">
        <f t="shared" si="3"/>
        <v>７：１</v>
      </c>
      <c r="Z6" s="51">
        <f t="shared" si="3"/>
        <v>600</v>
      </c>
      <c r="AA6" s="51" t="str">
        <f t="shared" si="3"/>
        <v>-</v>
      </c>
      <c r="AB6" s="51" t="str">
        <f t="shared" si="3"/>
        <v>-</v>
      </c>
      <c r="AC6" s="51" t="str">
        <f t="shared" si="3"/>
        <v>-</v>
      </c>
      <c r="AD6" s="51">
        <f t="shared" si="3"/>
        <v>6</v>
      </c>
      <c r="AE6" s="51">
        <f t="shared" si="3"/>
        <v>606</v>
      </c>
      <c r="AF6" s="51">
        <f t="shared" si="3"/>
        <v>520</v>
      </c>
      <c r="AG6" s="51" t="str">
        <f t="shared" si="3"/>
        <v>-</v>
      </c>
      <c r="AH6" s="51">
        <f t="shared" si="3"/>
        <v>520</v>
      </c>
      <c r="AI6" s="52">
        <f>IF(AI8="-",NA(),AI8)</f>
        <v>102.4</v>
      </c>
      <c r="AJ6" s="52">
        <f t="shared" ref="AJ6:AR6" si="5">IF(AJ8="-",NA(),AJ8)</f>
        <v>103.8</v>
      </c>
      <c r="AK6" s="52">
        <f t="shared" si="5"/>
        <v>109.7</v>
      </c>
      <c r="AL6" s="52">
        <f t="shared" si="5"/>
        <v>104.3</v>
      </c>
      <c r="AM6" s="52">
        <f t="shared" si="5"/>
        <v>96.5</v>
      </c>
      <c r="AN6" s="52">
        <f t="shared" si="5"/>
        <v>99.2</v>
      </c>
      <c r="AO6" s="52">
        <f t="shared" si="5"/>
        <v>102.9</v>
      </c>
      <c r="AP6" s="52">
        <f t="shared" si="5"/>
        <v>106.1</v>
      </c>
      <c r="AQ6" s="52">
        <f t="shared" si="5"/>
        <v>102.9</v>
      </c>
      <c r="AR6" s="52">
        <f t="shared" si="5"/>
        <v>97.4</v>
      </c>
      <c r="AS6" s="52" t="str">
        <f>IF(AS8="-","【-】","【"&amp;SUBSTITUTE(TEXT(AS8,"#,##0.0"),"-","△")&amp;"】")</f>
        <v>【96.6】</v>
      </c>
      <c r="AT6" s="52">
        <f>IF(AT8="-",NA(),AT8)</f>
        <v>93.9</v>
      </c>
      <c r="AU6" s="52">
        <f t="shared" ref="AU6:BC6" si="6">IF(AU8="-",NA(),AU8)</f>
        <v>89.3</v>
      </c>
      <c r="AV6" s="52">
        <f t="shared" si="6"/>
        <v>92.2</v>
      </c>
      <c r="AW6" s="52">
        <f t="shared" si="6"/>
        <v>92</v>
      </c>
      <c r="AX6" s="52">
        <f t="shared" si="6"/>
        <v>89.1</v>
      </c>
      <c r="AY6" s="52">
        <f t="shared" si="6"/>
        <v>93.7</v>
      </c>
      <c r="AZ6" s="52">
        <f t="shared" si="6"/>
        <v>88.7</v>
      </c>
      <c r="BA6" s="52">
        <f t="shared" si="6"/>
        <v>90.6</v>
      </c>
      <c r="BB6" s="52">
        <f t="shared" si="6"/>
        <v>90.6</v>
      </c>
      <c r="BC6" s="52">
        <f t="shared" si="6"/>
        <v>91.5</v>
      </c>
      <c r="BD6" s="52" t="str">
        <f>IF(BD8="-","【-】","【"&amp;SUBSTITUTE(TEXT(BD8,"#,##0.0"),"-","△")&amp;"】")</f>
        <v>【86.6】</v>
      </c>
      <c r="BE6" s="52">
        <f>IF(BE8="-",NA(),BE8)</f>
        <v>92.4</v>
      </c>
      <c r="BF6" s="52">
        <f t="shared" ref="BF6:BN6" si="7">IF(BF8="-",NA(),BF8)</f>
        <v>87.8</v>
      </c>
      <c r="BG6" s="52">
        <f t="shared" si="7"/>
        <v>90.7</v>
      </c>
      <c r="BH6" s="52">
        <f t="shared" si="7"/>
        <v>90.4</v>
      </c>
      <c r="BI6" s="52">
        <f t="shared" si="7"/>
        <v>87.6</v>
      </c>
      <c r="BJ6" s="52">
        <f t="shared" si="7"/>
        <v>91.6</v>
      </c>
      <c r="BK6" s="52">
        <f t="shared" si="7"/>
        <v>86.5</v>
      </c>
      <c r="BL6" s="52">
        <f t="shared" si="7"/>
        <v>88.6</v>
      </c>
      <c r="BM6" s="52">
        <f t="shared" si="7"/>
        <v>88.6</v>
      </c>
      <c r="BN6" s="52">
        <f t="shared" si="7"/>
        <v>89.5</v>
      </c>
      <c r="BO6" s="52" t="str">
        <f>IF(BO8="-","【-】","【"&amp;SUBSTITUTE(TEXT(BO8,"#,##0.0"),"-","△")&amp;"】")</f>
        <v>【83.9】</v>
      </c>
      <c r="BP6" s="52">
        <f>IF(BP8="-",NA(),BP8)</f>
        <v>83.6</v>
      </c>
      <c r="BQ6" s="52">
        <f t="shared" ref="BQ6:BY6" si="8">IF(BQ8="-",NA(),BQ8)</f>
        <v>76.8</v>
      </c>
      <c r="BR6" s="52">
        <f t="shared" si="8"/>
        <v>76.099999999999994</v>
      </c>
      <c r="BS6" s="52">
        <f t="shared" si="8"/>
        <v>74.2</v>
      </c>
      <c r="BT6" s="52">
        <f t="shared" si="8"/>
        <v>72.099999999999994</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65186</v>
      </c>
      <c r="CB6" s="53">
        <f t="shared" ref="CB6:CJ6" si="9">IF(CB8="-",NA(),CB8)</f>
        <v>66257</v>
      </c>
      <c r="CC6" s="53">
        <f t="shared" si="9"/>
        <v>71978</v>
      </c>
      <c r="CD6" s="53">
        <f t="shared" si="9"/>
        <v>76327</v>
      </c>
      <c r="CE6" s="53">
        <f t="shared" si="9"/>
        <v>80851</v>
      </c>
      <c r="CF6" s="53">
        <f t="shared" si="9"/>
        <v>70630</v>
      </c>
      <c r="CG6" s="53">
        <f t="shared" si="9"/>
        <v>75766</v>
      </c>
      <c r="CH6" s="53">
        <f t="shared" si="9"/>
        <v>79610</v>
      </c>
      <c r="CI6" s="53">
        <f t="shared" si="9"/>
        <v>82275</v>
      </c>
      <c r="CJ6" s="53">
        <f t="shared" si="9"/>
        <v>83606</v>
      </c>
      <c r="CK6" s="52" t="str">
        <f>IF(CK8="-","【-】","【"&amp;SUBSTITUTE(TEXT(CK8,"#,##0"),"-","△")&amp;"】")</f>
        <v>【62,428】</v>
      </c>
      <c r="CL6" s="53">
        <f>IF(CL8="-",NA(),CL8)</f>
        <v>17542</v>
      </c>
      <c r="CM6" s="53">
        <f t="shared" ref="CM6:CU6" si="10">IF(CM8="-",NA(),CM8)</f>
        <v>18770</v>
      </c>
      <c r="CN6" s="53">
        <f t="shared" si="10"/>
        <v>19184</v>
      </c>
      <c r="CO6" s="53">
        <f t="shared" si="10"/>
        <v>19649</v>
      </c>
      <c r="CP6" s="53">
        <f t="shared" si="10"/>
        <v>20720</v>
      </c>
      <c r="CQ6" s="53">
        <f t="shared" si="10"/>
        <v>20687</v>
      </c>
      <c r="CR6" s="53">
        <f t="shared" si="10"/>
        <v>22637</v>
      </c>
      <c r="CS6" s="53">
        <f t="shared" si="10"/>
        <v>23244</v>
      </c>
      <c r="CT6" s="53">
        <f t="shared" si="10"/>
        <v>23704</v>
      </c>
      <c r="CU6" s="53">
        <f t="shared" si="10"/>
        <v>25007</v>
      </c>
      <c r="CV6" s="52" t="str">
        <f>IF(CV8="-","【-】","【"&amp;SUBSTITUTE(TEXT(CV8,"#,##0"),"-","△")&amp;"】")</f>
        <v>【18,236】</v>
      </c>
      <c r="CW6" s="52">
        <f>IF(CW8="-",NA(),CW8)</f>
        <v>50.4</v>
      </c>
      <c r="CX6" s="52">
        <f t="shared" ref="CX6:DF6" si="11">IF(CX8="-",NA(),CX8)</f>
        <v>54.1</v>
      </c>
      <c r="CY6" s="52">
        <f t="shared" si="11"/>
        <v>52.6</v>
      </c>
      <c r="CZ6" s="52">
        <f t="shared" si="11"/>
        <v>50.7</v>
      </c>
      <c r="DA6" s="52">
        <f t="shared" si="11"/>
        <v>49.9</v>
      </c>
      <c r="DB6" s="52">
        <f t="shared" si="11"/>
        <v>47.7</v>
      </c>
      <c r="DC6" s="52">
        <f t="shared" si="11"/>
        <v>51.8</v>
      </c>
      <c r="DD6" s="52">
        <f t="shared" si="11"/>
        <v>49.6</v>
      </c>
      <c r="DE6" s="52">
        <f t="shared" si="11"/>
        <v>48.8</v>
      </c>
      <c r="DF6" s="52">
        <f t="shared" si="11"/>
        <v>48.6</v>
      </c>
      <c r="DG6" s="52" t="str">
        <f>IF(DG8="-","【-】","【"&amp;SUBSTITUTE(TEXT(DG8,"#,##0.0"),"-","△")&amp;"】")</f>
        <v>【56.1】</v>
      </c>
      <c r="DH6" s="52">
        <f>IF(DH8="-",NA(),DH8)</f>
        <v>28.6</v>
      </c>
      <c r="DI6" s="52">
        <f t="shared" ref="DI6:DQ6" si="12">IF(DI8="-",NA(),DI8)</f>
        <v>29.4</v>
      </c>
      <c r="DJ6" s="52">
        <f t="shared" si="12"/>
        <v>29.3</v>
      </c>
      <c r="DK6" s="52">
        <f t="shared" si="12"/>
        <v>31.6</v>
      </c>
      <c r="DL6" s="52">
        <f t="shared" si="12"/>
        <v>32.799999999999997</v>
      </c>
      <c r="DM6" s="52">
        <f t="shared" si="12"/>
        <v>29.2</v>
      </c>
      <c r="DN6" s="52">
        <f t="shared" si="12"/>
        <v>29</v>
      </c>
      <c r="DO6" s="52">
        <f t="shared" si="12"/>
        <v>29.2</v>
      </c>
      <c r="DP6" s="52">
        <f t="shared" si="12"/>
        <v>29.4</v>
      </c>
      <c r="DQ6" s="52">
        <f t="shared" si="12"/>
        <v>30.9</v>
      </c>
      <c r="DR6" s="52" t="str">
        <f>IF(DR8="-","【-】","【"&amp;SUBSTITUTE(TEXT(DR8,"#,##0.0"),"-","△")&amp;"】")</f>
        <v>【26.4】</v>
      </c>
      <c r="DS6" s="52">
        <f>IF(DS8="-",NA(),DS8)</f>
        <v>0</v>
      </c>
      <c r="DT6" s="52">
        <f t="shared" ref="DT6:EB6" si="13">IF(DT8="-",NA(),DT8)</f>
        <v>0</v>
      </c>
      <c r="DU6" s="52">
        <f t="shared" si="13"/>
        <v>0</v>
      </c>
      <c r="DV6" s="52">
        <f t="shared" si="13"/>
        <v>0</v>
      </c>
      <c r="DW6" s="52">
        <f t="shared" si="13"/>
        <v>0</v>
      </c>
      <c r="DX6" s="52">
        <f t="shared" si="13"/>
        <v>27</v>
      </c>
      <c r="DY6" s="52">
        <f t="shared" si="13"/>
        <v>34.200000000000003</v>
      </c>
      <c r="DZ6" s="52">
        <f t="shared" si="13"/>
        <v>29.2</v>
      </c>
      <c r="EA6" s="52">
        <f t="shared" si="13"/>
        <v>25.3</v>
      </c>
      <c r="EB6" s="52">
        <f t="shared" si="13"/>
        <v>21</v>
      </c>
      <c r="EC6" s="52" t="str">
        <f>IF(EC8="-","【-】","【"&amp;SUBSTITUTE(TEXT(EC8,"#,##0.0"),"-","△")&amp;"】")</f>
        <v>【54.5】</v>
      </c>
      <c r="ED6" s="52">
        <f>IF(ED8="-",NA(),ED8)</f>
        <v>57.6</v>
      </c>
      <c r="EE6" s="52">
        <f t="shared" ref="EE6:EM6" si="14">IF(EE8="-",NA(),EE8)</f>
        <v>59.2</v>
      </c>
      <c r="EF6" s="52">
        <f t="shared" si="14"/>
        <v>61.3</v>
      </c>
      <c r="EG6" s="52">
        <f t="shared" si="14"/>
        <v>63.3</v>
      </c>
      <c r="EH6" s="52">
        <f t="shared" si="14"/>
        <v>35.799999999999997</v>
      </c>
      <c r="EI6" s="52">
        <f t="shared" si="14"/>
        <v>52.5</v>
      </c>
      <c r="EJ6" s="52">
        <f t="shared" si="14"/>
        <v>54</v>
      </c>
      <c r="EK6" s="52">
        <f t="shared" si="14"/>
        <v>55.4</v>
      </c>
      <c r="EL6" s="52">
        <f t="shared" si="14"/>
        <v>55.5</v>
      </c>
      <c r="EM6" s="52">
        <f t="shared" si="14"/>
        <v>56</v>
      </c>
      <c r="EN6" s="52" t="str">
        <f>IF(EN8="-","【-】","【"&amp;SUBSTITUTE(TEXT(EN8,"#,##0.0"),"-","△")&amp;"】")</f>
        <v>【57.0】</v>
      </c>
      <c r="EO6" s="52">
        <f>IF(EO8="-",NA(),EO8)</f>
        <v>70.900000000000006</v>
      </c>
      <c r="EP6" s="52">
        <f t="shared" ref="EP6:EX6" si="15">IF(EP8="-",NA(),EP8)</f>
        <v>72.5</v>
      </c>
      <c r="EQ6" s="52">
        <f t="shared" si="15"/>
        <v>74.900000000000006</v>
      </c>
      <c r="ER6" s="52">
        <f t="shared" si="15"/>
        <v>76.8</v>
      </c>
      <c r="ES6" s="52">
        <f t="shared" si="15"/>
        <v>48.3</v>
      </c>
      <c r="ET6" s="52">
        <f t="shared" si="15"/>
        <v>67.900000000000006</v>
      </c>
      <c r="EU6" s="52">
        <f t="shared" si="15"/>
        <v>69.2</v>
      </c>
      <c r="EV6" s="52">
        <f t="shared" si="15"/>
        <v>70.8</v>
      </c>
      <c r="EW6" s="52">
        <f t="shared" si="15"/>
        <v>70.7</v>
      </c>
      <c r="EX6" s="52">
        <f t="shared" si="15"/>
        <v>70.3</v>
      </c>
      <c r="EY6" s="52" t="str">
        <f>IF(EY8="-","【-】","【"&amp;SUBSTITUTE(TEXT(EY8,"#,##0.0"),"-","△")&amp;"】")</f>
        <v>【70.4】</v>
      </c>
      <c r="EZ6" s="53">
        <f>IF(EZ8="-",NA(),EZ8)</f>
        <v>55838013</v>
      </c>
      <c r="FA6" s="53">
        <f t="shared" ref="FA6:FI6" si="16">IF(FA8="-",NA(),FA8)</f>
        <v>56816710</v>
      </c>
      <c r="FB6" s="53">
        <f t="shared" si="16"/>
        <v>56871053</v>
      </c>
      <c r="FC6" s="53">
        <f t="shared" si="16"/>
        <v>56814043</v>
      </c>
      <c r="FD6" s="53">
        <f t="shared" si="16"/>
        <v>101786266</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15">
      <c r="A7" s="35" t="s">
        <v>160</v>
      </c>
      <c r="B7" s="50">
        <f t="shared" ref="B7:AH7" si="17">B8</f>
        <v>2023</v>
      </c>
      <c r="C7" s="50">
        <f t="shared" si="17"/>
        <v>221309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指定管理者(利用料金制)</v>
      </c>
      <c r="Q7" s="51">
        <f t="shared" si="17"/>
        <v>34</v>
      </c>
      <c r="R7" s="50" t="str">
        <f t="shared" si="17"/>
        <v>対象</v>
      </c>
      <c r="S7" s="50" t="str">
        <f t="shared" si="17"/>
        <v>ド 透 I 未 訓 ガ</v>
      </c>
      <c r="T7" s="50" t="str">
        <f t="shared" si="17"/>
        <v>救 臨 が 感 災 地 輪</v>
      </c>
      <c r="U7" s="51">
        <f>U8</f>
        <v>788985</v>
      </c>
      <c r="V7" s="51">
        <f>V8</f>
        <v>87116</v>
      </c>
      <c r="W7" s="50" t="str">
        <f>W8</f>
        <v>非該当</v>
      </c>
      <c r="X7" s="50" t="str">
        <f t="shared" si="17"/>
        <v>非該当</v>
      </c>
      <c r="Y7" s="50" t="str">
        <f t="shared" si="17"/>
        <v>７：１</v>
      </c>
      <c r="Z7" s="51">
        <f t="shared" si="17"/>
        <v>600</v>
      </c>
      <c r="AA7" s="51" t="str">
        <f t="shared" si="17"/>
        <v>-</v>
      </c>
      <c r="AB7" s="51" t="str">
        <f t="shared" si="17"/>
        <v>-</v>
      </c>
      <c r="AC7" s="51" t="str">
        <f t="shared" si="17"/>
        <v>-</v>
      </c>
      <c r="AD7" s="51">
        <f t="shared" si="17"/>
        <v>6</v>
      </c>
      <c r="AE7" s="51">
        <f t="shared" si="17"/>
        <v>606</v>
      </c>
      <c r="AF7" s="51">
        <f t="shared" si="17"/>
        <v>520</v>
      </c>
      <c r="AG7" s="51" t="str">
        <f t="shared" si="17"/>
        <v>-</v>
      </c>
      <c r="AH7" s="51">
        <f t="shared" si="17"/>
        <v>520</v>
      </c>
      <c r="AI7" s="52">
        <f>AI8</f>
        <v>102.4</v>
      </c>
      <c r="AJ7" s="52">
        <f t="shared" ref="AJ7:AR7" si="18">AJ8</f>
        <v>103.8</v>
      </c>
      <c r="AK7" s="52">
        <f t="shared" si="18"/>
        <v>109.7</v>
      </c>
      <c r="AL7" s="52">
        <f t="shared" si="18"/>
        <v>104.3</v>
      </c>
      <c r="AM7" s="52">
        <f t="shared" si="18"/>
        <v>96.5</v>
      </c>
      <c r="AN7" s="52">
        <f t="shared" si="18"/>
        <v>99.2</v>
      </c>
      <c r="AO7" s="52">
        <f t="shared" si="18"/>
        <v>102.9</v>
      </c>
      <c r="AP7" s="52">
        <f t="shared" si="18"/>
        <v>106.1</v>
      </c>
      <c r="AQ7" s="52">
        <f t="shared" si="18"/>
        <v>102.9</v>
      </c>
      <c r="AR7" s="52">
        <f t="shared" si="18"/>
        <v>97.4</v>
      </c>
      <c r="AS7" s="52"/>
      <c r="AT7" s="52">
        <f>AT8</f>
        <v>93.9</v>
      </c>
      <c r="AU7" s="52">
        <f t="shared" ref="AU7:BC7" si="19">AU8</f>
        <v>89.3</v>
      </c>
      <c r="AV7" s="52">
        <f t="shared" si="19"/>
        <v>92.2</v>
      </c>
      <c r="AW7" s="52">
        <f t="shared" si="19"/>
        <v>92</v>
      </c>
      <c r="AX7" s="52">
        <f t="shared" si="19"/>
        <v>89.1</v>
      </c>
      <c r="AY7" s="52">
        <f t="shared" si="19"/>
        <v>93.7</v>
      </c>
      <c r="AZ7" s="52">
        <f t="shared" si="19"/>
        <v>88.7</v>
      </c>
      <c r="BA7" s="52">
        <f t="shared" si="19"/>
        <v>90.6</v>
      </c>
      <c r="BB7" s="52">
        <f t="shared" si="19"/>
        <v>90.6</v>
      </c>
      <c r="BC7" s="52">
        <f t="shared" si="19"/>
        <v>91.5</v>
      </c>
      <c r="BD7" s="52"/>
      <c r="BE7" s="52">
        <f>BE8</f>
        <v>92.4</v>
      </c>
      <c r="BF7" s="52">
        <f t="shared" ref="BF7:BN7" si="20">BF8</f>
        <v>87.8</v>
      </c>
      <c r="BG7" s="52">
        <f t="shared" si="20"/>
        <v>90.7</v>
      </c>
      <c r="BH7" s="52">
        <f t="shared" si="20"/>
        <v>90.4</v>
      </c>
      <c r="BI7" s="52">
        <f t="shared" si="20"/>
        <v>87.6</v>
      </c>
      <c r="BJ7" s="52">
        <f t="shared" si="20"/>
        <v>91.6</v>
      </c>
      <c r="BK7" s="52">
        <f t="shared" si="20"/>
        <v>86.5</v>
      </c>
      <c r="BL7" s="52">
        <f t="shared" si="20"/>
        <v>88.6</v>
      </c>
      <c r="BM7" s="52">
        <f t="shared" si="20"/>
        <v>88.6</v>
      </c>
      <c r="BN7" s="52">
        <f t="shared" si="20"/>
        <v>89.5</v>
      </c>
      <c r="BO7" s="52"/>
      <c r="BP7" s="52">
        <f>BP8</f>
        <v>83.6</v>
      </c>
      <c r="BQ7" s="52">
        <f t="shared" ref="BQ7:BY7" si="21">BQ8</f>
        <v>76.8</v>
      </c>
      <c r="BR7" s="52">
        <f t="shared" si="21"/>
        <v>76.099999999999994</v>
      </c>
      <c r="BS7" s="52">
        <f t="shared" si="21"/>
        <v>74.2</v>
      </c>
      <c r="BT7" s="52">
        <f t="shared" si="21"/>
        <v>72.099999999999994</v>
      </c>
      <c r="BU7" s="52">
        <f t="shared" si="21"/>
        <v>79.8</v>
      </c>
      <c r="BV7" s="52">
        <f t="shared" si="21"/>
        <v>70.599999999999994</v>
      </c>
      <c r="BW7" s="52">
        <f t="shared" si="21"/>
        <v>71.400000000000006</v>
      </c>
      <c r="BX7" s="52">
        <f t="shared" si="21"/>
        <v>72.2</v>
      </c>
      <c r="BY7" s="52">
        <f t="shared" si="21"/>
        <v>74.400000000000006</v>
      </c>
      <c r="BZ7" s="52"/>
      <c r="CA7" s="53">
        <f>CA8</f>
        <v>65186</v>
      </c>
      <c r="CB7" s="53">
        <f t="shared" ref="CB7:CJ7" si="22">CB8</f>
        <v>66257</v>
      </c>
      <c r="CC7" s="53">
        <f t="shared" si="22"/>
        <v>71978</v>
      </c>
      <c r="CD7" s="53">
        <f t="shared" si="22"/>
        <v>76327</v>
      </c>
      <c r="CE7" s="53">
        <f t="shared" si="22"/>
        <v>80851</v>
      </c>
      <c r="CF7" s="53">
        <f t="shared" si="22"/>
        <v>70630</v>
      </c>
      <c r="CG7" s="53">
        <f t="shared" si="22"/>
        <v>75766</v>
      </c>
      <c r="CH7" s="53">
        <f t="shared" si="22"/>
        <v>79610</v>
      </c>
      <c r="CI7" s="53">
        <f t="shared" si="22"/>
        <v>82275</v>
      </c>
      <c r="CJ7" s="53">
        <f t="shared" si="22"/>
        <v>83606</v>
      </c>
      <c r="CK7" s="52"/>
      <c r="CL7" s="53">
        <f>CL8</f>
        <v>17542</v>
      </c>
      <c r="CM7" s="53">
        <f t="shared" ref="CM7:CU7" si="23">CM8</f>
        <v>18770</v>
      </c>
      <c r="CN7" s="53">
        <f t="shared" si="23"/>
        <v>19184</v>
      </c>
      <c r="CO7" s="53">
        <f t="shared" si="23"/>
        <v>19649</v>
      </c>
      <c r="CP7" s="53">
        <f t="shared" si="23"/>
        <v>20720</v>
      </c>
      <c r="CQ7" s="53">
        <f t="shared" si="23"/>
        <v>20687</v>
      </c>
      <c r="CR7" s="53">
        <f t="shared" si="23"/>
        <v>22637</v>
      </c>
      <c r="CS7" s="53">
        <f t="shared" si="23"/>
        <v>23244</v>
      </c>
      <c r="CT7" s="53">
        <f t="shared" si="23"/>
        <v>23704</v>
      </c>
      <c r="CU7" s="53">
        <f t="shared" si="23"/>
        <v>25007</v>
      </c>
      <c r="CV7" s="52"/>
      <c r="CW7" s="52">
        <f>CW8</f>
        <v>50.4</v>
      </c>
      <c r="CX7" s="52">
        <f t="shared" ref="CX7:DF7" si="24">CX8</f>
        <v>54.1</v>
      </c>
      <c r="CY7" s="52">
        <f t="shared" si="24"/>
        <v>52.6</v>
      </c>
      <c r="CZ7" s="52">
        <f t="shared" si="24"/>
        <v>50.7</v>
      </c>
      <c r="DA7" s="52">
        <f t="shared" si="24"/>
        <v>49.9</v>
      </c>
      <c r="DB7" s="52">
        <f t="shared" si="24"/>
        <v>47.7</v>
      </c>
      <c r="DC7" s="52">
        <f t="shared" si="24"/>
        <v>51.8</v>
      </c>
      <c r="DD7" s="52">
        <f t="shared" si="24"/>
        <v>49.6</v>
      </c>
      <c r="DE7" s="52">
        <f t="shared" si="24"/>
        <v>48.8</v>
      </c>
      <c r="DF7" s="52">
        <f t="shared" si="24"/>
        <v>48.6</v>
      </c>
      <c r="DG7" s="52"/>
      <c r="DH7" s="52">
        <f>DH8</f>
        <v>28.6</v>
      </c>
      <c r="DI7" s="52">
        <f t="shared" ref="DI7:DQ7" si="25">DI8</f>
        <v>29.4</v>
      </c>
      <c r="DJ7" s="52">
        <f t="shared" si="25"/>
        <v>29.3</v>
      </c>
      <c r="DK7" s="52">
        <f t="shared" si="25"/>
        <v>31.6</v>
      </c>
      <c r="DL7" s="52">
        <f t="shared" si="25"/>
        <v>32.799999999999997</v>
      </c>
      <c r="DM7" s="52">
        <f t="shared" si="25"/>
        <v>29.2</v>
      </c>
      <c r="DN7" s="52">
        <f t="shared" si="25"/>
        <v>29</v>
      </c>
      <c r="DO7" s="52">
        <f t="shared" si="25"/>
        <v>29.2</v>
      </c>
      <c r="DP7" s="52">
        <f t="shared" si="25"/>
        <v>29.4</v>
      </c>
      <c r="DQ7" s="52">
        <f t="shared" si="25"/>
        <v>30.9</v>
      </c>
      <c r="DR7" s="52"/>
      <c r="DS7" s="52">
        <f>DS8</f>
        <v>0</v>
      </c>
      <c r="DT7" s="52">
        <f t="shared" ref="DT7:EB7" si="26">DT8</f>
        <v>0</v>
      </c>
      <c r="DU7" s="52">
        <f t="shared" si="26"/>
        <v>0</v>
      </c>
      <c r="DV7" s="52">
        <f t="shared" si="26"/>
        <v>0</v>
      </c>
      <c r="DW7" s="52">
        <f t="shared" si="26"/>
        <v>0</v>
      </c>
      <c r="DX7" s="52">
        <f t="shared" si="26"/>
        <v>27</v>
      </c>
      <c r="DY7" s="52">
        <f t="shared" si="26"/>
        <v>34.200000000000003</v>
      </c>
      <c r="DZ7" s="52">
        <f t="shared" si="26"/>
        <v>29.2</v>
      </c>
      <c r="EA7" s="52">
        <f t="shared" si="26"/>
        <v>25.3</v>
      </c>
      <c r="EB7" s="52">
        <f t="shared" si="26"/>
        <v>21</v>
      </c>
      <c r="EC7" s="52"/>
      <c r="ED7" s="52">
        <f>ED8</f>
        <v>57.6</v>
      </c>
      <c r="EE7" s="52">
        <f t="shared" ref="EE7:EM7" si="27">EE8</f>
        <v>59.2</v>
      </c>
      <c r="EF7" s="52">
        <f t="shared" si="27"/>
        <v>61.3</v>
      </c>
      <c r="EG7" s="52">
        <f t="shared" si="27"/>
        <v>63.3</v>
      </c>
      <c r="EH7" s="52">
        <f t="shared" si="27"/>
        <v>35.799999999999997</v>
      </c>
      <c r="EI7" s="52">
        <f t="shared" si="27"/>
        <v>52.5</v>
      </c>
      <c r="EJ7" s="52">
        <f t="shared" si="27"/>
        <v>54</v>
      </c>
      <c r="EK7" s="52">
        <f t="shared" si="27"/>
        <v>55.4</v>
      </c>
      <c r="EL7" s="52">
        <f t="shared" si="27"/>
        <v>55.5</v>
      </c>
      <c r="EM7" s="52">
        <f t="shared" si="27"/>
        <v>56</v>
      </c>
      <c r="EN7" s="52"/>
      <c r="EO7" s="52">
        <f>EO8</f>
        <v>70.900000000000006</v>
      </c>
      <c r="EP7" s="52">
        <f t="shared" ref="EP7:EX7" si="28">EP8</f>
        <v>72.5</v>
      </c>
      <c r="EQ7" s="52">
        <f t="shared" si="28"/>
        <v>74.900000000000006</v>
      </c>
      <c r="ER7" s="52">
        <f t="shared" si="28"/>
        <v>76.8</v>
      </c>
      <c r="ES7" s="52">
        <f t="shared" si="28"/>
        <v>48.3</v>
      </c>
      <c r="ET7" s="52">
        <f t="shared" si="28"/>
        <v>67.900000000000006</v>
      </c>
      <c r="EU7" s="52">
        <f t="shared" si="28"/>
        <v>69.2</v>
      </c>
      <c r="EV7" s="52">
        <f t="shared" si="28"/>
        <v>70.8</v>
      </c>
      <c r="EW7" s="52">
        <f t="shared" si="28"/>
        <v>70.7</v>
      </c>
      <c r="EX7" s="52">
        <f t="shared" si="28"/>
        <v>70.3</v>
      </c>
      <c r="EY7" s="52"/>
      <c r="EZ7" s="53">
        <f>EZ8</f>
        <v>55838013</v>
      </c>
      <c r="FA7" s="53">
        <f t="shared" ref="FA7:FI7" si="29">FA8</f>
        <v>56816710</v>
      </c>
      <c r="FB7" s="53">
        <f t="shared" si="29"/>
        <v>56871053</v>
      </c>
      <c r="FC7" s="53">
        <f t="shared" si="29"/>
        <v>56814043</v>
      </c>
      <c r="FD7" s="53">
        <f t="shared" si="29"/>
        <v>101786266</v>
      </c>
      <c r="FE7" s="53">
        <f t="shared" si="29"/>
        <v>57155394</v>
      </c>
      <c r="FF7" s="53">
        <f t="shared" si="29"/>
        <v>58042153</v>
      </c>
      <c r="FG7" s="53">
        <f t="shared" si="29"/>
        <v>58985932</v>
      </c>
      <c r="FH7" s="53">
        <f t="shared" si="29"/>
        <v>58800982</v>
      </c>
      <c r="FI7" s="53">
        <f t="shared" si="29"/>
        <v>59984927</v>
      </c>
      <c r="FJ7" s="53"/>
    </row>
    <row r="8" spans="1:166" s="54" customFormat="1" x14ac:dyDescent="0.15">
      <c r="A8" s="35"/>
      <c r="B8" s="55">
        <v>2023</v>
      </c>
      <c r="C8" s="55">
        <v>221309</v>
      </c>
      <c r="D8" s="55">
        <v>46</v>
      </c>
      <c r="E8" s="55">
        <v>6</v>
      </c>
      <c r="F8" s="55">
        <v>0</v>
      </c>
      <c r="G8" s="55">
        <v>1</v>
      </c>
      <c r="H8" s="55" t="s">
        <v>161</v>
      </c>
      <c r="I8" s="55" t="s">
        <v>162</v>
      </c>
      <c r="J8" s="55" t="s">
        <v>163</v>
      </c>
      <c r="K8" s="55" t="s">
        <v>164</v>
      </c>
      <c r="L8" s="55" t="s">
        <v>165</v>
      </c>
      <c r="M8" s="55" t="s">
        <v>166</v>
      </c>
      <c r="N8" s="55" t="s">
        <v>167</v>
      </c>
      <c r="O8" s="55" t="s">
        <v>168</v>
      </c>
      <c r="P8" s="55" t="s">
        <v>169</v>
      </c>
      <c r="Q8" s="56">
        <v>34</v>
      </c>
      <c r="R8" s="55" t="s">
        <v>170</v>
      </c>
      <c r="S8" s="55" t="s">
        <v>171</v>
      </c>
      <c r="T8" s="55" t="s">
        <v>172</v>
      </c>
      <c r="U8" s="56">
        <v>788985</v>
      </c>
      <c r="V8" s="56">
        <v>87116</v>
      </c>
      <c r="W8" s="55" t="s">
        <v>173</v>
      </c>
      <c r="X8" s="55" t="s">
        <v>173</v>
      </c>
      <c r="Y8" s="57" t="s">
        <v>174</v>
      </c>
      <c r="Z8" s="56">
        <v>600</v>
      </c>
      <c r="AA8" s="56" t="s">
        <v>40</v>
      </c>
      <c r="AB8" s="56" t="s">
        <v>40</v>
      </c>
      <c r="AC8" s="56" t="s">
        <v>40</v>
      </c>
      <c r="AD8" s="56">
        <v>6</v>
      </c>
      <c r="AE8" s="56">
        <v>606</v>
      </c>
      <c r="AF8" s="56">
        <v>520</v>
      </c>
      <c r="AG8" s="56" t="s">
        <v>40</v>
      </c>
      <c r="AH8" s="56">
        <v>520</v>
      </c>
      <c r="AI8" s="58">
        <v>102.4</v>
      </c>
      <c r="AJ8" s="58">
        <v>103.8</v>
      </c>
      <c r="AK8" s="58">
        <v>109.7</v>
      </c>
      <c r="AL8" s="58">
        <v>104.3</v>
      </c>
      <c r="AM8" s="58">
        <v>96.5</v>
      </c>
      <c r="AN8" s="58">
        <v>99.2</v>
      </c>
      <c r="AO8" s="58">
        <v>102.9</v>
      </c>
      <c r="AP8" s="58">
        <v>106.1</v>
      </c>
      <c r="AQ8" s="58">
        <v>102.9</v>
      </c>
      <c r="AR8" s="58">
        <v>97.4</v>
      </c>
      <c r="AS8" s="58">
        <v>96.6</v>
      </c>
      <c r="AT8" s="58">
        <v>93.9</v>
      </c>
      <c r="AU8" s="58">
        <v>89.3</v>
      </c>
      <c r="AV8" s="58">
        <v>92.2</v>
      </c>
      <c r="AW8" s="58">
        <v>92</v>
      </c>
      <c r="AX8" s="58">
        <v>89.1</v>
      </c>
      <c r="AY8" s="58">
        <v>93.7</v>
      </c>
      <c r="AZ8" s="58">
        <v>88.7</v>
      </c>
      <c r="BA8" s="58">
        <v>90.6</v>
      </c>
      <c r="BB8" s="58">
        <v>90.6</v>
      </c>
      <c r="BC8" s="58">
        <v>91.5</v>
      </c>
      <c r="BD8" s="58">
        <v>86.6</v>
      </c>
      <c r="BE8" s="59">
        <v>92.4</v>
      </c>
      <c r="BF8" s="59">
        <v>87.8</v>
      </c>
      <c r="BG8" s="59">
        <v>90.7</v>
      </c>
      <c r="BH8" s="59">
        <v>90.4</v>
      </c>
      <c r="BI8" s="59">
        <v>87.6</v>
      </c>
      <c r="BJ8" s="59">
        <v>91.6</v>
      </c>
      <c r="BK8" s="59">
        <v>86.5</v>
      </c>
      <c r="BL8" s="59">
        <v>88.6</v>
      </c>
      <c r="BM8" s="59">
        <v>88.6</v>
      </c>
      <c r="BN8" s="59">
        <v>89.5</v>
      </c>
      <c r="BO8" s="59">
        <v>83.9</v>
      </c>
      <c r="BP8" s="58">
        <v>83.6</v>
      </c>
      <c r="BQ8" s="58">
        <v>76.8</v>
      </c>
      <c r="BR8" s="58">
        <v>76.099999999999994</v>
      </c>
      <c r="BS8" s="58">
        <v>74.2</v>
      </c>
      <c r="BT8" s="58">
        <v>72.099999999999994</v>
      </c>
      <c r="BU8" s="58">
        <v>79.8</v>
      </c>
      <c r="BV8" s="58">
        <v>70.599999999999994</v>
      </c>
      <c r="BW8" s="58">
        <v>71.400000000000006</v>
      </c>
      <c r="BX8" s="58">
        <v>72.2</v>
      </c>
      <c r="BY8" s="58">
        <v>74.400000000000006</v>
      </c>
      <c r="BZ8" s="58">
        <v>68.7</v>
      </c>
      <c r="CA8" s="59">
        <v>65186</v>
      </c>
      <c r="CB8" s="59">
        <v>66257</v>
      </c>
      <c r="CC8" s="59">
        <v>71978</v>
      </c>
      <c r="CD8" s="59">
        <v>76327</v>
      </c>
      <c r="CE8" s="59">
        <v>80851</v>
      </c>
      <c r="CF8" s="59">
        <v>70630</v>
      </c>
      <c r="CG8" s="59">
        <v>75766</v>
      </c>
      <c r="CH8" s="59">
        <v>79610</v>
      </c>
      <c r="CI8" s="59">
        <v>82275</v>
      </c>
      <c r="CJ8" s="59">
        <v>83606</v>
      </c>
      <c r="CK8" s="58">
        <v>62428</v>
      </c>
      <c r="CL8" s="59">
        <v>17542</v>
      </c>
      <c r="CM8" s="59">
        <v>18770</v>
      </c>
      <c r="CN8" s="59">
        <v>19184</v>
      </c>
      <c r="CO8" s="59">
        <v>19649</v>
      </c>
      <c r="CP8" s="59">
        <v>20720</v>
      </c>
      <c r="CQ8" s="59">
        <v>20687</v>
      </c>
      <c r="CR8" s="59">
        <v>22637</v>
      </c>
      <c r="CS8" s="59">
        <v>23244</v>
      </c>
      <c r="CT8" s="59">
        <v>23704</v>
      </c>
      <c r="CU8" s="59">
        <v>25007</v>
      </c>
      <c r="CV8" s="58">
        <v>18236</v>
      </c>
      <c r="CW8" s="59">
        <v>50.4</v>
      </c>
      <c r="CX8" s="59">
        <v>54.1</v>
      </c>
      <c r="CY8" s="59">
        <v>52.6</v>
      </c>
      <c r="CZ8" s="59">
        <v>50.7</v>
      </c>
      <c r="DA8" s="59">
        <v>49.9</v>
      </c>
      <c r="DB8" s="59">
        <v>47.7</v>
      </c>
      <c r="DC8" s="59">
        <v>51.8</v>
      </c>
      <c r="DD8" s="59">
        <v>49.6</v>
      </c>
      <c r="DE8" s="59">
        <v>48.8</v>
      </c>
      <c r="DF8" s="59">
        <v>48.6</v>
      </c>
      <c r="DG8" s="59">
        <v>56.1</v>
      </c>
      <c r="DH8" s="59">
        <v>28.6</v>
      </c>
      <c r="DI8" s="59">
        <v>29.4</v>
      </c>
      <c r="DJ8" s="59">
        <v>29.3</v>
      </c>
      <c r="DK8" s="59">
        <v>31.6</v>
      </c>
      <c r="DL8" s="59">
        <v>32.799999999999997</v>
      </c>
      <c r="DM8" s="59">
        <v>29.2</v>
      </c>
      <c r="DN8" s="59">
        <v>29</v>
      </c>
      <c r="DO8" s="59">
        <v>29.2</v>
      </c>
      <c r="DP8" s="59">
        <v>29.4</v>
      </c>
      <c r="DQ8" s="59">
        <v>30.9</v>
      </c>
      <c r="DR8" s="59">
        <v>26.4</v>
      </c>
      <c r="DS8" s="59">
        <v>0</v>
      </c>
      <c r="DT8" s="59">
        <v>0</v>
      </c>
      <c r="DU8" s="59">
        <v>0</v>
      </c>
      <c r="DV8" s="59">
        <v>0</v>
      </c>
      <c r="DW8" s="59">
        <v>0</v>
      </c>
      <c r="DX8" s="59">
        <v>27</v>
      </c>
      <c r="DY8" s="59">
        <v>34.200000000000003</v>
      </c>
      <c r="DZ8" s="59">
        <v>29.2</v>
      </c>
      <c r="EA8" s="59">
        <v>25.3</v>
      </c>
      <c r="EB8" s="59">
        <v>21</v>
      </c>
      <c r="EC8" s="59">
        <v>54.5</v>
      </c>
      <c r="ED8" s="58">
        <v>57.6</v>
      </c>
      <c r="EE8" s="58">
        <v>59.2</v>
      </c>
      <c r="EF8" s="58">
        <v>61.3</v>
      </c>
      <c r="EG8" s="58">
        <v>63.3</v>
      </c>
      <c r="EH8" s="58">
        <v>35.799999999999997</v>
      </c>
      <c r="EI8" s="58">
        <v>52.5</v>
      </c>
      <c r="EJ8" s="58">
        <v>54</v>
      </c>
      <c r="EK8" s="58">
        <v>55.4</v>
      </c>
      <c r="EL8" s="58">
        <v>55.5</v>
      </c>
      <c r="EM8" s="58">
        <v>56</v>
      </c>
      <c r="EN8" s="58">
        <v>57</v>
      </c>
      <c r="EO8" s="58">
        <v>70.900000000000006</v>
      </c>
      <c r="EP8" s="58">
        <v>72.5</v>
      </c>
      <c r="EQ8" s="58">
        <v>74.900000000000006</v>
      </c>
      <c r="ER8" s="58">
        <v>76.8</v>
      </c>
      <c r="ES8" s="58">
        <v>48.3</v>
      </c>
      <c r="ET8" s="58">
        <v>67.900000000000006</v>
      </c>
      <c r="EU8" s="58">
        <v>69.2</v>
      </c>
      <c r="EV8" s="58">
        <v>70.8</v>
      </c>
      <c r="EW8" s="58">
        <v>70.7</v>
      </c>
      <c r="EX8" s="58">
        <v>70.3</v>
      </c>
      <c r="EY8" s="58">
        <v>70.400000000000006</v>
      </c>
      <c r="EZ8" s="59">
        <v>55838013</v>
      </c>
      <c r="FA8" s="59">
        <v>56816710</v>
      </c>
      <c r="FB8" s="59">
        <v>56871053</v>
      </c>
      <c r="FC8" s="59">
        <v>56814043</v>
      </c>
      <c r="FD8" s="59">
        <v>101786266</v>
      </c>
      <c r="FE8" s="59">
        <v>57155394</v>
      </c>
      <c r="FF8" s="59">
        <v>58042153</v>
      </c>
      <c r="FG8" s="59">
        <v>58985932</v>
      </c>
      <c r="FH8" s="59">
        <v>58800982</v>
      </c>
      <c r="FI8" s="59">
        <v>59984927</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2025-01-29T05:23:06Z</cp:lastPrinted>
  <dcterms:created xsi:type="dcterms:W3CDTF">2025-01-16T06:42:20Z</dcterms:created>
  <dcterms:modified xsi:type="dcterms:W3CDTF">2025-02-12T07:31:32Z</dcterms:modified>
  <cp:category/>
</cp:coreProperties>
</file>