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4588\Desktop\いらいしょりちゅう\240117_【0131〆】（財政課）経営比較分析表（R4決算)の分析等\"/>
    </mc:Choice>
  </mc:AlternateContent>
  <workbookProtection workbookAlgorithmName="SHA-512" workbookHashValue="P5bXxcvNIxEaitFr1DiuiRKk34SWpGCul3uLiLTGmgGa8eyFWQBbNUS7ae4bLu91fPl9dR/fkb6NNMIjbwiwCg==" workbookSaltValue="bsURWFT/xz5KndX2whazY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W10" i="4"/>
  <c r="P10" i="4"/>
  <c r="I10" i="4"/>
  <c r="BB8" i="4"/>
  <c r="AT8" i="4"/>
  <c r="AL8" i="4"/>
  <c r="W8" i="4"/>
  <c r="P8" i="4"/>
  <c r="B6"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<sst xmlns="http://schemas.openxmlformats.org/spreadsheetml/2006/main" count="236" uniqueCount="121">
  <si>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</si>
  <si>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</si>
  <si>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</si>
  <si>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</si>
  <si>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</si>
  <si>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</si>
  <si>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</si>
  <si>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</si>
  <si>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</si>
  <si>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</si>
  <si>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</si>
  <si>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</si>
  <si>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</si>
  <si>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</si>
  <si>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</si>
  <si>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</si>
  <si>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</si>
  <si>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</si>
  <si>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</si>
  <si>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</si>
  <si>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</si>
  <si>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</si>
  <si>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</si>
  <si>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</si>
  <si>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</si>
  <si>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</si>
  <si>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</si>
  <si>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</si>
  <si>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</si>
  <si>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</si>
  <si>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</si>
  <si>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</si>
  <si>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</si>
  <si>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</si>
  <si>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</si>
  <si>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</si>
  <si>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</si>
  <si>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</si>
  <si>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</si>
  <si>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</si>
  <si>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</si>
  <si>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</si>
  <si>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</si>
  <si>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</si>
  <si>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</si>
  <si>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</si>
  <si>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</si>
  <si>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</si>
  <si>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</si>
  <si>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</si>
  <si>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</si>
  <si>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</si>
  <si>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</si>
  <si>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</si>
  <si>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</si>
  <si>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</si>
  <si>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</si>
  <si>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</si>
  <si>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</si>
  <si>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</si>
  <si>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</si>
  <si>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</si>
  <si>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</si>
  <si>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</si>
  <si>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</si>
  <si>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</si>
  <si>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</si>
  <si>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</si>
  <si>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</si>
  <si>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</si>
  <si>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</si>
  <si>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</si>
  <si>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</si>
  <si>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</si>
  <si>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</si>
  <si>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</si>
  <si>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</si>
  <si>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</si>
  <si>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</si>
  <si>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</si>
  <si>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</si>
  <si>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</si>
  <si>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</si>
  <si>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</si>
  <si>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</si>
  <si>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</si>
  <si>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</si>
  <si>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</si>
  <si>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</si>
  <si>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</si>
  <si>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</si>
  <si>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</si>
  <si>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</si>
  <si>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</si>
  <si>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</si>
  <si>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</si>
  <si>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</si>
  <si>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</si>
  <si>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浜松市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</si>
  <si>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</si>
  <si>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</si>
  <si>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</si>
  <si>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</si>
  <si>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</si>
  <si>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</si>
  <si>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</si>
  <si>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</si>
  <si>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</si>
  <si>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</si>
  <si>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</si>
  <si>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</si>
  <si>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</si>
  <si>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</si>
  <si>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</si>
  <si>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</si>
  <si>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</si>
  <si>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</si>
  <si>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</si>
  <si>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管種の99%はＶＰ管であり、管きょの老朽化が深刻化するまでに至っていない。</t>
    <phoneticPr fontId="4"/>
  </si>
  <si>
    <t>　供用開始から15～25年程度が経過しており、今後施設の老朽化と共に故障等不具合が多くなることが見込まれる。計画的・効果的な改築修繕を実施し、維持管理費用の平準化を図っていく必要がある。</t>
    <phoneticPr fontId="4"/>
  </si>
  <si>
    <t>①収益的収支比率
　高齢化による接続戸数の減および節水意識の向上により使用料収入は減少していく見込みである。
　また、建設費による償還額が減少していく一方で、現存施設の経年劣化等による機器修繕に伴う経費は増となっていく見込みである。
④企業債残高対事業規模比率
　建設費による償還が進み、比率は減少していく見込みである。
⑤経費回収率、⑥汚水処理原価
　緑恵台地区の公共下水道への接続統合に伴う処理施設の解体に要する経費により、大きな比率の変動があったが、一時的な見込みである。
⑦施設利用率
　冬季の利用率は低い一方で、夏季の利用率は高い傾向があり、最大利用率を考慮すると施設規模は適正であると考えられる。
⑧水洗化率
　未接続世帯に対し、継続して接続勧奨を行っていく。</t>
    <rPh sb="67" eb="68">
      <t>ガク</t>
    </rPh>
    <rPh sb="69" eb="71">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</si>
</sst>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0" xfId="0" applyFont="1" applyFill="1" applyAlignment="1">
      <alignment horizontal="left" vertical="center"/>
    </xf>
    <xf numFmtId="0" fontId="12" fillId="0" borderId="7"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6F-48D0-9017-22F237C0AA9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F56F-48D0-9017-22F237C0AA9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35.229999999999997</c:v>
                </c:pt>
                <c:pt idx="1">
                  <c:v>42.14</c:v>
                </c:pt>
                <c:pt idx="2">
                  <c:v>43.01</c:v>
                </c:pt>
                <c:pt idx="3">
                  <c:v>43.01</c:v>
                </c:pt>
                <c:pt idx="4">
                  <c:v>39.65</c:v>
                </c:pt>
              </c:numCache>
            </c:numRef>
          </c:val>
          <c:extLst>
            <c:ext xmlns:c16="http://schemas.microsoft.com/office/drawing/2014/chart" uri="{C3380CC4-5D6E-409C-BE32-E72D297353CC}">
              <c16:uniqueId val="{00000000-8B10-453A-8DEC-9CD3379A010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8B10-453A-8DEC-9CD3379A010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95.2</c:v>
                </c:pt>
                <c:pt idx="1">
                  <c:v>93.4</c:v>
                </c:pt>
                <c:pt idx="2">
                  <c:v>93.52</c:v>
                </c:pt>
                <c:pt idx="3">
                  <c:v>92.7</c:v>
                </c:pt>
                <c:pt idx="4">
                  <c:v>92.51</c:v>
                </c:pt>
              </c:numCache>
            </c:numRef>
          </c:val>
          <c:extLst>
            <c:ext xmlns:c16="http://schemas.microsoft.com/office/drawing/2014/chart" uri="{C3380CC4-5D6E-409C-BE32-E72D297353CC}">
              <c16:uniqueId val="{00000000-54E8-4B8F-931D-37C350004D1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54E8-4B8F-931D-37C350004D1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65.319999999999993</c:v>
                </c:pt>
                <c:pt idx="1">
                  <c:v>69.89</c:v>
                </c:pt>
                <c:pt idx="2">
                  <c:v>61.92</c:v>
                </c:pt>
                <c:pt idx="3">
                  <c:v>61.17</c:v>
                </c:pt>
                <c:pt idx="4">
                  <c:v>63.22</c:v>
                </c:pt>
              </c:numCache>
            </c:numRef>
          </c:val>
          <c:extLst>
            <c:ext xmlns:c16="http://schemas.microsoft.com/office/drawing/2014/chart" uri="{C3380CC4-5D6E-409C-BE32-E72D297353CC}">
              <c16:uniqueId val="{00000000-02CF-4786-BCF0-04D4BF28953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CF-4786-BCF0-04D4BF28953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68-450A-AF9E-FDC368CC265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68-450A-AF9E-FDC368CC265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9B-433D-B44F-B3C53E7EFAB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9B-433D-B44F-B3C53E7EFAB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79D-4B40-8FA9-58F70C65C48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9D-4B40-8FA9-58F70C65C48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67-4DC5-880E-7A1FB5508B5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67-4DC5-880E-7A1FB5508B5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1942.38</c:v>
                </c:pt>
                <c:pt idx="1">
                  <c:v>1821.42</c:v>
                </c:pt>
                <c:pt idx="2">
                  <c:v>1592.78</c:v>
                </c:pt>
                <c:pt idx="3">
                  <c:v>1377.87</c:v>
                </c:pt>
                <c:pt idx="4">
                  <c:v>1246.54</c:v>
                </c:pt>
              </c:numCache>
            </c:numRef>
          </c:val>
          <c:extLst>
            <c:ext xmlns:c16="http://schemas.microsoft.com/office/drawing/2014/chart" uri="{C3380CC4-5D6E-409C-BE32-E72D297353CC}">
              <c16:uniqueId val="{00000000-2A0F-4A34-8615-D92E66577BF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2A0F-4A34-8615-D92E66577BF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60.59</c:v>
                </c:pt>
                <c:pt idx="1">
                  <c:v>24.37</c:v>
                </c:pt>
                <c:pt idx="2">
                  <c:v>35.49</c:v>
                </c:pt>
                <c:pt idx="3">
                  <c:v>35.81</c:v>
                </c:pt>
                <c:pt idx="4">
                  <c:v>31.07</c:v>
                </c:pt>
              </c:numCache>
            </c:numRef>
          </c:val>
          <c:extLst>
            <c:ext xmlns:c16="http://schemas.microsoft.com/office/drawing/2014/chart" uri="{C3380CC4-5D6E-409C-BE32-E72D297353CC}">
              <c16:uniqueId val="{00000000-731E-4CF9-BEDF-AE0654C4A3B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731E-4CF9-BEDF-AE0654C4A3B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265.26</c:v>
                </c:pt>
                <c:pt idx="1">
                  <c:v>671.85</c:v>
                </c:pt>
                <c:pt idx="2">
                  <c:v>467.02</c:v>
                </c:pt>
                <c:pt idx="3">
                  <c:v>469.08</c:v>
                </c:pt>
                <c:pt idx="4">
                  <c:v>538.33000000000004</c:v>
                </c:pt>
              </c:numCache>
            </c:numRef>
          </c:val>
          <c:extLst>
            <c:ext xmlns:c16="http://schemas.microsoft.com/office/drawing/2014/chart" uri="{C3380CC4-5D6E-409C-BE32-E72D297353CC}">
              <c16:uniqueId val="{00000000-66EE-42B4-B411-024E658CB3C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66EE-42B4-B411-024E658CB3C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4" zoomScaleNormal="100" workbookViewId="0">
      <selection activeCell="BL16" sqref="BL1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1" t="s">
        <v>0</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row>
    <row r="3" spans="1:78" ht="9.75" customHeight="1" x14ac:dyDescent="0.15">
      <c r="A3" s="2"/>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row>
    <row r="4" spans="1:78" ht="9.75" customHeight="1" x14ac:dyDescent="0.15">
      <c r="A4" s="2"/>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2" t="str">
        <f>データ!H6</f>
        <v>静岡県　浜松市</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1" t="s">
        <v>1</v>
      </c>
      <c r="C7" s="41"/>
      <c r="D7" s="41"/>
      <c r="E7" s="41"/>
      <c r="F7" s="41"/>
      <c r="G7" s="41"/>
      <c r="H7" s="41"/>
      <c r="I7" s="41" t="s">
        <v>2</v>
      </c>
      <c r="J7" s="41"/>
      <c r="K7" s="41"/>
      <c r="L7" s="41"/>
      <c r="M7" s="41"/>
      <c r="N7" s="41"/>
      <c r="O7" s="41"/>
      <c r="P7" s="41" t="s">
        <v>3</v>
      </c>
      <c r="Q7" s="41"/>
      <c r="R7" s="41"/>
      <c r="S7" s="41"/>
      <c r="T7" s="41"/>
      <c r="U7" s="41"/>
      <c r="V7" s="41"/>
      <c r="W7" s="41" t="s">
        <v>4</v>
      </c>
      <c r="X7" s="41"/>
      <c r="Y7" s="41"/>
      <c r="Z7" s="41"/>
      <c r="AA7" s="41"/>
      <c r="AB7" s="41"/>
      <c r="AC7" s="41"/>
      <c r="AD7" s="41" t="s">
        <v>5</v>
      </c>
      <c r="AE7" s="41"/>
      <c r="AF7" s="41"/>
      <c r="AG7" s="41"/>
      <c r="AH7" s="41"/>
      <c r="AI7" s="41"/>
      <c r="AJ7" s="41"/>
      <c r="AK7" s="3"/>
      <c r="AL7" s="41" t="s">
        <v>6</v>
      </c>
      <c r="AM7" s="41"/>
      <c r="AN7" s="41"/>
      <c r="AO7" s="41"/>
      <c r="AP7" s="41"/>
      <c r="AQ7" s="41"/>
      <c r="AR7" s="41"/>
      <c r="AS7" s="41"/>
      <c r="AT7" s="41" t="s">
        <v>7</v>
      </c>
      <c r="AU7" s="41"/>
      <c r="AV7" s="41"/>
      <c r="AW7" s="41"/>
      <c r="AX7" s="41"/>
      <c r="AY7" s="41"/>
      <c r="AZ7" s="41"/>
      <c r="BA7" s="41"/>
      <c r="BB7" s="41" t="s">
        <v>8</v>
      </c>
      <c r="BC7" s="41"/>
      <c r="BD7" s="41"/>
      <c r="BE7" s="41"/>
      <c r="BF7" s="41"/>
      <c r="BG7" s="41"/>
      <c r="BH7" s="41"/>
      <c r="BI7" s="41"/>
      <c r="BJ7" s="3"/>
      <c r="BK7" s="3"/>
      <c r="BL7" s="63" t="s">
        <v>9</v>
      </c>
      <c r="BM7" s="64"/>
      <c r="BN7" s="64"/>
      <c r="BO7" s="64"/>
      <c r="BP7" s="64"/>
      <c r="BQ7" s="64"/>
      <c r="BR7" s="64"/>
      <c r="BS7" s="64"/>
      <c r="BT7" s="64"/>
      <c r="BU7" s="64"/>
      <c r="BV7" s="64"/>
      <c r="BW7" s="64"/>
      <c r="BX7" s="64"/>
      <c r="BY7" s="65"/>
    </row>
    <row r="8" spans="1:78" ht="18.75" customHeight="1" x14ac:dyDescent="0.15">
      <c r="A8" s="2"/>
      <c r="B8" s="59" t="str">
        <f>データ!I6</f>
        <v>法非適用</v>
      </c>
      <c r="C8" s="59"/>
      <c r="D8" s="59"/>
      <c r="E8" s="59"/>
      <c r="F8" s="59"/>
      <c r="G8" s="59"/>
      <c r="H8" s="59"/>
      <c r="I8" s="59" t="str">
        <f>データ!J6</f>
        <v>下水道事業</v>
      </c>
      <c r="J8" s="59"/>
      <c r="K8" s="59"/>
      <c r="L8" s="59"/>
      <c r="M8" s="59"/>
      <c r="N8" s="59"/>
      <c r="O8" s="59"/>
      <c r="P8" s="59" t="str">
        <f>データ!K6</f>
        <v>農業集落排水</v>
      </c>
      <c r="Q8" s="59"/>
      <c r="R8" s="59"/>
      <c r="S8" s="59"/>
      <c r="T8" s="59"/>
      <c r="U8" s="59"/>
      <c r="V8" s="59"/>
      <c r="W8" s="59" t="str">
        <f>データ!L6</f>
        <v>F2</v>
      </c>
      <c r="X8" s="59"/>
      <c r="Y8" s="59"/>
      <c r="Z8" s="59"/>
      <c r="AA8" s="59"/>
      <c r="AB8" s="59"/>
      <c r="AC8" s="59"/>
      <c r="AD8" s="60" t="str">
        <f>データ!$M$6</f>
        <v>非設置</v>
      </c>
      <c r="AE8" s="60"/>
      <c r="AF8" s="60"/>
      <c r="AG8" s="60"/>
      <c r="AH8" s="60"/>
      <c r="AI8" s="60"/>
      <c r="AJ8" s="60"/>
      <c r="AK8" s="3"/>
      <c r="AL8" s="40">
        <f>データ!S6</f>
        <v>792704</v>
      </c>
      <c r="AM8" s="40"/>
      <c r="AN8" s="40"/>
      <c r="AO8" s="40"/>
      <c r="AP8" s="40"/>
      <c r="AQ8" s="40"/>
      <c r="AR8" s="40"/>
      <c r="AS8" s="40"/>
      <c r="AT8" s="39">
        <f>データ!T6</f>
        <v>1558.06</v>
      </c>
      <c r="AU8" s="39"/>
      <c r="AV8" s="39"/>
      <c r="AW8" s="39"/>
      <c r="AX8" s="39"/>
      <c r="AY8" s="39"/>
      <c r="AZ8" s="39"/>
      <c r="BA8" s="39"/>
      <c r="BB8" s="39">
        <f>データ!U6</f>
        <v>508.78</v>
      </c>
      <c r="BC8" s="39"/>
      <c r="BD8" s="39"/>
      <c r="BE8" s="39"/>
      <c r="BF8" s="39"/>
      <c r="BG8" s="39"/>
      <c r="BH8" s="39"/>
      <c r="BI8" s="39"/>
      <c r="BJ8" s="3"/>
      <c r="BK8" s="3"/>
      <c r="BL8" s="55" t="s">
        <v>10</v>
      </c>
      <c r="BM8" s="56"/>
      <c r="BN8" s="57" t="s">
        <v>11</v>
      </c>
      <c r="BO8" s="57"/>
      <c r="BP8" s="57"/>
      <c r="BQ8" s="57"/>
      <c r="BR8" s="57"/>
      <c r="BS8" s="57"/>
      <c r="BT8" s="57"/>
      <c r="BU8" s="57"/>
      <c r="BV8" s="57"/>
      <c r="BW8" s="57"/>
      <c r="BX8" s="57"/>
      <c r="BY8" s="58"/>
    </row>
    <row r="9" spans="1:78" ht="18.75" customHeight="1" x14ac:dyDescent="0.15">
      <c r="A9" s="2"/>
      <c r="B9" s="41" t="s">
        <v>12</v>
      </c>
      <c r="C9" s="41"/>
      <c r="D9" s="41"/>
      <c r="E9" s="41"/>
      <c r="F9" s="41"/>
      <c r="G9" s="41"/>
      <c r="H9" s="41"/>
      <c r="I9" s="41" t="s">
        <v>13</v>
      </c>
      <c r="J9" s="41"/>
      <c r="K9" s="41"/>
      <c r="L9" s="41"/>
      <c r="M9" s="41"/>
      <c r="N9" s="41"/>
      <c r="O9" s="41"/>
      <c r="P9" s="41" t="s">
        <v>14</v>
      </c>
      <c r="Q9" s="41"/>
      <c r="R9" s="41"/>
      <c r="S9" s="41"/>
      <c r="T9" s="41"/>
      <c r="U9" s="41"/>
      <c r="V9" s="41"/>
      <c r="W9" s="41" t="s">
        <v>15</v>
      </c>
      <c r="X9" s="41"/>
      <c r="Y9" s="41"/>
      <c r="Z9" s="41"/>
      <c r="AA9" s="41"/>
      <c r="AB9" s="41"/>
      <c r="AC9" s="41"/>
      <c r="AD9" s="41" t="s">
        <v>16</v>
      </c>
      <c r="AE9" s="41"/>
      <c r="AF9" s="41"/>
      <c r="AG9" s="41"/>
      <c r="AH9" s="41"/>
      <c r="AI9" s="41"/>
      <c r="AJ9" s="41"/>
      <c r="AK9" s="3"/>
      <c r="AL9" s="41" t="s">
        <v>17</v>
      </c>
      <c r="AM9" s="41"/>
      <c r="AN9" s="41"/>
      <c r="AO9" s="41"/>
      <c r="AP9" s="41"/>
      <c r="AQ9" s="41"/>
      <c r="AR9" s="41"/>
      <c r="AS9" s="41"/>
      <c r="AT9" s="41" t="s">
        <v>18</v>
      </c>
      <c r="AU9" s="41"/>
      <c r="AV9" s="41"/>
      <c r="AW9" s="41"/>
      <c r="AX9" s="41"/>
      <c r="AY9" s="41"/>
      <c r="AZ9" s="41"/>
      <c r="BA9" s="41"/>
      <c r="BB9" s="41" t="s">
        <v>19</v>
      </c>
      <c r="BC9" s="41"/>
      <c r="BD9" s="41"/>
      <c r="BE9" s="41"/>
      <c r="BF9" s="41"/>
      <c r="BG9" s="41"/>
      <c r="BH9" s="41"/>
      <c r="BI9" s="41"/>
      <c r="BJ9" s="3"/>
      <c r="BK9" s="3"/>
      <c r="BL9" s="42" t="s">
        <v>20</v>
      </c>
      <c r="BM9" s="43"/>
      <c r="BN9" s="44" t="s">
        <v>21</v>
      </c>
      <c r="BO9" s="44"/>
      <c r="BP9" s="44"/>
      <c r="BQ9" s="44"/>
      <c r="BR9" s="44"/>
      <c r="BS9" s="44"/>
      <c r="BT9" s="44"/>
      <c r="BU9" s="44"/>
      <c r="BV9" s="44"/>
      <c r="BW9" s="44"/>
      <c r="BX9" s="44"/>
      <c r="BY9" s="45"/>
    </row>
    <row r="10" spans="1:78" ht="18.75" customHeight="1" x14ac:dyDescent="0.15">
      <c r="A10" s="2"/>
      <c r="B10" s="39" t="str">
        <f>データ!N6</f>
        <v>-</v>
      </c>
      <c r="C10" s="39"/>
      <c r="D10" s="39"/>
      <c r="E10" s="39"/>
      <c r="F10" s="39"/>
      <c r="G10" s="39"/>
      <c r="H10" s="39"/>
      <c r="I10" s="39" t="str">
        <f>データ!O6</f>
        <v>該当数値なし</v>
      </c>
      <c r="J10" s="39"/>
      <c r="K10" s="39"/>
      <c r="L10" s="39"/>
      <c r="M10" s="39"/>
      <c r="N10" s="39"/>
      <c r="O10" s="39"/>
      <c r="P10" s="39">
        <f>データ!P6</f>
        <v>0.23</v>
      </c>
      <c r="Q10" s="39"/>
      <c r="R10" s="39"/>
      <c r="S10" s="39"/>
      <c r="T10" s="39"/>
      <c r="U10" s="39"/>
      <c r="V10" s="39"/>
      <c r="W10" s="39">
        <f>データ!Q6</f>
        <v>92.49</v>
      </c>
      <c r="X10" s="39"/>
      <c r="Y10" s="39"/>
      <c r="Z10" s="39"/>
      <c r="AA10" s="39"/>
      <c r="AB10" s="39"/>
      <c r="AC10" s="39"/>
      <c r="AD10" s="40">
        <f>データ!R6</f>
        <v>2948</v>
      </c>
      <c r="AE10" s="40"/>
      <c r="AF10" s="40"/>
      <c r="AG10" s="40"/>
      <c r="AH10" s="40"/>
      <c r="AI10" s="40"/>
      <c r="AJ10" s="40"/>
      <c r="AK10" s="2"/>
      <c r="AL10" s="40">
        <f>データ!V6</f>
        <v>1816</v>
      </c>
      <c r="AM10" s="40"/>
      <c r="AN10" s="40"/>
      <c r="AO10" s="40"/>
      <c r="AP10" s="40"/>
      <c r="AQ10" s="40"/>
      <c r="AR10" s="40"/>
      <c r="AS10" s="40"/>
      <c r="AT10" s="39">
        <f>データ!W6</f>
        <v>1.34</v>
      </c>
      <c r="AU10" s="39"/>
      <c r="AV10" s="39"/>
      <c r="AW10" s="39"/>
      <c r="AX10" s="39"/>
      <c r="AY10" s="39"/>
      <c r="AZ10" s="39"/>
      <c r="BA10" s="39"/>
      <c r="BB10" s="39">
        <f>データ!X6</f>
        <v>1355.22</v>
      </c>
      <c r="BC10" s="39"/>
      <c r="BD10" s="39"/>
      <c r="BE10" s="39"/>
      <c r="BF10" s="39"/>
      <c r="BG10" s="39"/>
      <c r="BH10" s="39"/>
      <c r="BI10" s="39"/>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24</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25</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2" t="s">
        <v>26</v>
      </c>
      <c r="BM14" s="33"/>
      <c r="BN14" s="33"/>
      <c r="BO14" s="33"/>
      <c r="BP14" s="33"/>
      <c r="BQ14" s="33"/>
      <c r="BR14" s="33"/>
      <c r="BS14" s="33"/>
      <c r="BT14" s="33"/>
      <c r="BU14" s="33"/>
      <c r="BV14" s="33"/>
      <c r="BW14" s="33"/>
      <c r="BX14" s="33"/>
      <c r="BY14" s="33"/>
      <c r="BZ14" s="34"/>
    </row>
    <row r="15" spans="1:78" ht="13.5" customHeight="1" x14ac:dyDescent="0.15">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35"/>
      <c r="BM15" s="36"/>
      <c r="BN15" s="36"/>
      <c r="BO15" s="36"/>
      <c r="BP15" s="36"/>
      <c r="BQ15" s="36"/>
      <c r="BR15" s="36"/>
      <c r="BS15" s="36"/>
      <c r="BT15" s="36"/>
      <c r="BU15" s="36"/>
      <c r="BV15" s="36"/>
      <c r="BW15" s="36"/>
      <c r="BX15" s="36"/>
      <c r="BY15" s="36"/>
      <c r="BZ15" s="37"/>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120</v>
      </c>
      <c r="BM16" s="75"/>
      <c r="BN16" s="75"/>
      <c r="BO16" s="75"/>
      <c r="BP16" s="75"/>
      <c r="BQ16" s="75"/>
      <c r="BR16" s="75"/>
      <c r="BS16" s="75"/>
      <c r="BT16" s="75"/>
      <c r="BU16" s="75"/>
      <c r="BV16" s="75"/>
      <c r="BW16" s="75"/>
      <c r="BX16" s="75"/>
      <c r="BY16" s="75"/>
      <c r="BZ16" s="7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80" t="s">
        <v>27</v>
      </c>
      <c r="BM45" s="81"/>
      <c r="BN45" s="81"/>
      <c r="BO45" s="81"/>
      <c r="BP45" s="81"/>
      <c r="BQ45" s="81"/>
      <c r="BR45" s="81"/>
      <c r="BS45" s="81"/>
      <c r="BT45" s="81"/>
      <c r="BU45" s="81"/>
      <c r="BV45" s="81"/>
      <c r="BW45" s="81"/>
      <c r="BX45" s="81"/>
      <c r="BY45" s="81"/>
      <c r="BZ45" s="8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3"/>
      <c r="BM46" s="84"/>
      <c r="BN46" s="84"/>
      <c r="BO46" s="84"/>
      <c r="BP46" s="84"/>
      <c r="BQ46" s="84"/>
      <c r="BR46" s="84"/>
      <c r="BS46" s="84"/>
      <c r="BT46" s="84"/>
      <c r="BU46" s="84"/>
      <c r="BV46" s="84"/>
      <c r="BW46" s="84"/>
      <c r="BX46" s="84"/>
      <c r="BY46" s="84"/>
      <c r="BZ46" s="8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4" t="s">
        <v>118</v>
      </c>
      <c r="BM47" s="75"/>
      <c r="BN47" s="75"/>
      <c r="BO47" s="75"/>
      <c r="BP47" s="75"/>
      <c r="BQ47" s="75"/>
      <c r="BR47" s="75"/>
      <c r="BS47" s="75"/>
      <c r="BT47" s="75"/>
      <c r="BU47" s="75"/>
      <c r="BV47" s="75"/>
      <c r="BW47" s="75"/>
      <c r="BX47" s="75"/>
      <c r="BY47" s="75"/>
      <c r="BZ47" s="7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4"/>
      <c r="BM48" s="75"/>
      <c r="BN48" s="75"/>
      <c r="BO48" s="75"/>
      <c r="BP48" s="75"/>
      <c r="BQ48" s="75"/>
      <c r="BR48" s="75"/>
      <c r="BS48" s="75"/>
      <c r="BT48" s="75"/>
      <c r="BU48" s="75"/>
      <c r="BV48" s="75"/>
      <c r="BW48" s="75"/>
      <c r="BX48" s="75"/>
      <c r="BY48" s="75"/>
      <c r="BZ48" s="7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4"/>
      <c r="BM49" s="75"/>
      <c r="BN49" s="75"/>
      <c r="BO49" s="75"/>
      <c r="BP49" s="75"/>
      <c r="BQ49" s="75"/>
      <c r="BR49" s="75"/>
      <c r="BS49" s="75"/>
      <c r="BT49" s="75"/>
      <c r="BU49" s="75"/>
      <c r="BV49" s="75"/>
      <c r="BW49" s="75"/>
      <c r="BX49" s="75"/>
      <c r="BY49" s="75"/>
      <c r="BZ49" s="7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4"/>
      <c r="BM50" s="75"/>
      <c r="BN50" s="75"/>
      <c r="BO50" s="75"/>
      <c r="BP50" s="75"/>
      <c r="BQ50" s="75"/>
      <c r="BR50" s="75"/>
      <c r="BS50" s="75"/>
      <c r="BT50" s="75"/>
      <c r="BU50" s="75"/>
      <c r="BV50" s="75"/>
      <c r="BW50" s="75"/>
      <c r="BX50" s="75"/>
      <c r="BY50" s="75"/>
      <c r="BZ50" s="7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4"/>
      <c r="BM51" s="75"/>
      <c r="BN51" s="75"/>
      <c r="BO51" s="75"/>
      <c r="BP51" s="75"/>
      <c r="BQ51" s="75"/>
      <c r="BR51" s="75"/>
      <c r="BS51" s="75"/>
      <c r="BT51" s="75"/>
      <c r="BU51" s="75"/>
      <c r="BV51" s="75"/>
      <c r="BW51" s="75"/>
      <c r="BX51" s="75"/>
      <c r="BY51" s="75"/>
      <c r="BZ51" s="7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4"/>
      <c r="BM52" s="75"/>
      <c r="BN52" s="75"/>
      <c r="BO52" s="75"/>
      <c r="BP52" s="75"/>
      <c r="BQ52" s="75"/>
      <c r="BR52" s="75"/>
      <c r="BS52" s="75"/>
      <c r="BT52" s="75"/>
      <c r="BU52" s="75"/>
      <c r="BV52" s="75"/>
      <c r="BW52" s="75"/>
      <c r="BX52" s="75"/>
      <c r="BY52" s="75"/>
      <c r="BZ52" s="7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4"/>
      <c r="BM53" s="75"/>
      <c r="BN53" s="75"/>
      <c r="BO53" s="75"/>
      <c r="BP53" s="75"/>
      <c r="BQ53" s="75"/>
      <c r="BR53" s="75"/>
      <c r="BS53" s="75"/>
      <c r="BT53" s="75"/>
      <c r="BU53" s="75"/>
      <c r="BV53" s="75"/>
      <c r="BW53" s="75"/>
      <c r="BX53" s="75"/>
      <c r="BY53" s="75"/>
      <c r="BZ53" s="7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4"/>
      <c r="BM54" s="75"/>
      <c r="BN54" s="75"/>
      <c r="BO54" s="75"/>
      <c r="BP54" s="75"/>
      <c r="BQ54" s="75"/>
      <c r="BR54" s="75"/>
      <c r="BS54" s="75"/>
      <c r="BT54" s="75"/>
      <c r="BU54" s="75"/>
      <c r="BV54" s="75"/>
      <c r="BW54" s="75"/>
      <c r="BX54" s="75"/>
      <c r="BY54" s="75"/>
      <c r="BZ54" s="7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4"/>
      <c r="BM55" s="75"/>
      <c r="BN55" s="75"/>
      <c r="BO55" s="75"/>
      <c r="BP55" s="75"/>
      <c r="BQ55" s="75"/>
      <c r="BR55" s="75"/>
      <c r="BS55" s="75"/>
      <c r="BT55" s="75"/>
      <c r="BU55" s="75"/>
      <c r="BV55" s="75"/>
      <c r="BW55" s="75"/>
      <c r="BX55" s="75"/>
      <c r="BY55" s="75"/>
      <c r="BZ55" s="7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4"/>
      <c r="BM56" s="75"/>
      <c r="BN56" s="75"/>
      <c r="BO56" s="75"/>
      <c r="BP56" s="75"/>
      <c r="BQ56" s="75"/>
      <c r="BR56" s="75"/>
      <c r="BS56" s="75"/>
      <c r="BT56" s="75"/>
      <c r="BU56" s="75"/>
      <c r="BV56" s="75"/>
      <c r="BW56" s="75"/>
      <c r="BX56" s="75"/>
      <c r="BY56" s="75"/>
      <c r="BZ56" s="7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4"/>
      <c r="BM57" s="75"/>
      <c r="BN57" s="75"/>
      <c r="BO57" s="75"/>
      <c r="BP57" s="75"/>
      <c r="BQ57" s="75"/>
      <c r="BR57" s="75"/>
      <c r="BS57" s="75"/>
      <c r="BT57" s="75"/>
      <c r="BU57" s="75"/>
      <c r="BV57" s="75"/>
      <c r="BW57" s="75"/>
      <c r="BX57" s="75"/>
      <c r="BY57" s="75"/>
      <c r="BZ57" s="7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4"/>
      <c r="BM58" s="75"/>
      <c r="BN58" s="75"/>
      <c r="BO58" s="75"/>
      <c r="BP58" s="75"/>
      <c r="BQ58" s="75"/>
      <c r="BR58" s="75"/>
      <c r="BS58" s="75"/>
      <c r="BT58" s="75"/>
      <c r="BU58" s="75"/>
      <c r="BV58" s="75"/>
      <c r="BW58" s="75"/>
      <c r="BX58" s="75"/>
      <c r="BY58" s="75"/>
      <c r="BZ58" s="7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4"/>
      <c r="BM59" s="75"/>
      <c r="BN59" s="75"/>
      <c r="BO59" s="75"/>
      <c r="BP59" s="75"/>
      <c r="BQ59" s="75"/>
      <c r="BR59" s="75"/>
      <c r="BS59" s="75"/>
      <c r="BT59" s="75"/>
      <c r="BU59" s="75"/>
      <c r="BV59" s="75"/>
      <c r="BW59" s="75"/>
      <c r="BX59" s="75"/>
      <c r="BY59" s="75"/>
      <c r="BZ59" s="76"/>
    </row>
    <row r="60" spans="1:78" ht="13.5" customHeight="1" x14ac:dyDescent="0.15">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74"/>
      <c r="BM60" s="75"/>
      <c r="BN60" s="75"/>
      <c r="BO60" s="75"/>
      <c r="BP60" s="75"/>
      <c r="BQ60" s="75"/>
      <c r="BR60" s="75"/>
      <c r="BS60" s="75"/>
      <c r="BT60" s="75"/>
      <c r="BU60" s="75"/>
      <c r="BV60" s="75"/>
      <c r="BW60" s="75"/>
      <c r="BX60" s="75"/>
      <c r="BY60" s="75"/>
      <c r="BZ60" s="76"/>
    </row>
    <row r="61" spans="1:78" ht="13.5" customHeight="1" x14ac:dyDescent="0.15">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74"/>
      <c r="BM61" s="75"/>
      <c r="BN61" s="75"/>
      <c r="BO61" s="75"/>
      <c r="BP61" s="75"/>
      <c r="BQ61" s="75"/>
      <c r="BR61" s="75"/>
      <c r="BS61" s="75"/>
      <c r="BT61" s="75"/>
      <c r="BU61" s="75"/>
      <c r="BV61" s="75"/>
      <c r="BW61" s="75"/>
      <c r="BX61" s="75"/>
      <c r="BY61" s="75"/>
      <c r="BZ61" s="7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4"/>
      <c r="BM62" s="75"/>
      <c r="BN62" s="75"/>
      <c r="BO62" s="75"/>
      <c r="BP62" s="75"/>
      <c r="BQ62" s="75"/>
      <c r="BR62" s="75"/>
      <c r="BS62" s="75"/>
      <c r="BT62" s="75"/>
      <c r="BU62" s="75"/>
      <c r="BV62" s="75"/>
      <c r="BW62" s="75"/>
      <c r="BX62" s="75"/>
      <c r="BY62" s="75"/>
      <c r="BZ62" s="7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0" t="s">
        <v>29</v>
      </c>
      <c r="BM64" s="81"/>
      <c r="BN64" s="81"/>
      <c r="BO64" s="81"/>
      <c r="BP64" s="81"/>
      <c r="BQ64" s="81"/>
      <c r="BR64" s="81"/>
      <c r="BS64" s="81"/>
      <c r="BT64" s="81"/>
      <c r="BU64" s="81"/>
      <c r="BV64" s="81"/>
      <c r="BW64" s="81"/>
      <c r="BX64" s="81"/>
      <c r="BY64" s="81"/>
      <c r="BZ64" s="8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3"/>
      <c r="BM65" s="84"/>
      <c r="BN65" s="84"/>
      <c r="BO65" s="84"/>
      <c r="BP65" s="84"/>
      <c r="BQ65" s="84"/>
      <c r="BR65" s="84"/>
      <c r="BS65" s="84"/>
      <c r="BT65" s="84"/>
      <c r="BU65" s="84"/>
      <c r="BV65" s="84"/>
      <c r="BW65" s="84"/>
      <c r="BX65" s="84"/>
      <c r="BY65" s="84"/>
      <c r="BZ65" s="8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4" t="s">
        <v>119</v>
      </c>
      <c r="BM66" s="75"/>
      <c r="BN66" s="75"/>
      <c r="BO66" s="75"/>
      <c r="BP66" s="75"/>
      <c r="BQ66" s="75"/>
      <c r="BR66" s="75"/>
      <c r="BS66" s="75"/>
      <c r="BT66" s="75"/>
      <c r="BU66" s="75"/>
      <c r="BV66" s="75"/>
      <c r="BW66" s="75"/>
      <c r="BX66" s="75"/>
      <c r="BY66" s="75"/>
      <c r="BZ66" s="7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4"/>
      <c r="BM67" s="75"/>
      <c r="BN67" s="75"/>
      <c r="BO67" s="75"/>
      <c r="BP67" s="75"/>
      <c r="BQ67" s="75"/>
      <c r="BR67" s="75"/>
      <c r="BS67" s="75"/>
      <c r="BT67" s="75"/>
      <c r="BU67" s="75"/>
      <c r="BV67" s="75"/>
      <c r="BW67" s="75"/>
      <c r="BX67" s="75"/>
      <c r="BY67" s="75"/>
      <c r="BZ67" s="7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4"/>
      <c r="BM68" s="75"/>
      <c r="BN68" s="75"/>
      <c r="BO68" s="75"/>
      <c r="BP68" s="75"/>
      <c r="BQ68" s="75"/>
      <c r="BR68" s="75"/>
      <c r="BS68" s="75"/>
      <c r="BT68" s="75"/>
      <c r="BU68" s="75"/>
      <c r="BV68" s="75"/>
      <c r="BW68" s="75"/>
      <c r="BX68" s="75"/>
      <c r="BY68" s="75"/>
      <c r="BZ68" s="7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4"/>
      <c r="BM69" s="75"/>
      <c r="BN69" s="75"/>
      <c r="BO69" s="75"/>
      <c r="BP69" s="75"/>
      <c r="BQ69" s="75"/>
      <c r="BR69" s="75"/>
      <c r="BS69" s="75"/>
      <c r="BT69" s="75"/>
      <c r="BU69" s="75"/>
      <c r="BV69" s="75"/>
      <c r="BW69" s="75"/>
      <c r="BX69" s="75"/>
      <c r="BY69" s="75"/>
      <c r="BZ69" s="7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4"/>
      <c r="BM70" s="75"/>
      <c r="BN70" s="75"/>
      <c r="BO70" s="75"/>
      <c r="BP70" s="75"/>
      <c r="BQ70" s="75"/>
      <c r="BR70" s="75"/>
      <c r="BS70" s="75"/>
      <c r="BT70" s="75"/>
      <c r="BU70" s="75"/>
      <c r="BV70" s="75"/>
      <c r="BW70" s="75"/>
      <c r="BX70" s="75"/>
      <c r="BY70" s="75"/>
      <c r="BZ70" s="7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4"/>
      <c r="BM71" s="75"/>
      <c r="BN71" s="75"/>
      <c r="BO71" s="75"/>
      <c r="BP71" s="75"/>
      <c r="BQ71" s="75"/>
      <c r="BR71" s="75"/>
      <c r="BS71" s="75"/>
      <c r="BT71" s="75"/>
      <c r="BU71" s="75"/>
      <c r="BV71" s="75"/>
      <c r="BW71" s="75"/>
      <c r="BX71" s="75"/>
      <c r="BY71" s="75"/>
      <c r="BZ71" s="7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4"/>
      <c r="BM72" s="75"/>
      <c r="BN72" s="75"/>
      <c r="BO72" s="75"/>
      <c r="BP72" s="75"/>
      <c r="BQ72" s="75"/>
      <c r="BR72" s="75"/>
      <c r="BS72" s="75"/>
      <c r="BT72" s="75"/>
      <c r="BU72" s="75"/>
      <c r="BV72" s="75"/>
      <c r="BW72" s="75"/>
      <c r="BX72" s="75"/>
      <c r="BY72" s="75"/>
      <c r="BZ72" s="7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4"/>
      <c r="BM73" s="75"/>
      <c r="BN73" s="75"/>
      <c r="BO73" s="75"/>
      <c r="BP73" s="75"/>
      <c r="BQ73" s="75"/>
      <c r="BR73" s="75"/>
      <c r="BS73" s="75"/>
      <c r="BT73" s="75"/>
      <c r="BU73" s="75"/>
      <c r="BV73" s="75"/>
      <c r="BW73" s="75"/>
      <c r="BX73" s="75"/>
      <c r="BY73" s="75"/>
      <c r="BZ73" s="7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4"/>
      <c r="BM74" s="75"/>
      <c r="BN74" s="75"/>
      <c r="BO74" s="75"/>
      <c r="BP74" s="75"/>
      <c r="BQ74" s="75"/>
      <c r="BR74" s="75"/>
      <c r="BS74" s="75"/>
      <c r="BT74" s="75"/>
      <c r="BU74" s="75"/>
      <c r="BV74" s="75"/>
      <c r="BW74" s="75"/>
      <c r="BX74" s="75"/>
      <c r="BY74" s="75"/>
      <c r="BZ74" s="7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4"/>
      <c r="BM75" s="75"/>
      <c r="BN75" s="75"/>
      <c r="BO75" s="75"/>
      <c r="BP75" s="75"/>
      <c r="BQ75" s="75"/>
      <c r="BR75" s="75"/>
      <c r="BS75" s="75"/>
      <c r="BT75" s="75"/>
      <c r="BU75" s="75"/>
      <c r="BV75" s="75"/>
      <c r="BW75" s="75"/>
      <c r="BX75" s="75"/>
      <c r="BY75" s="75"/>
      <c r="BZ75" s="7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4"/>
      <c r="BM76" s="75"/>
      <c r="BN76" s="75"/>
      <c r="BO76" s="75"/>
      <c r="BP76" s="75"/>
      <c r="BQ76" s="75"/>
      <c r="BR76" s="75"/>
      <c r="BS76" s="75"/>
      <c r="BT76" s="75"/>
      <c r="BU76" s="75"/>
      <c r="BV76" s="75"/>
      <c r="BW76" s="75"/>
      <c r="BX76" s="75"/>
      <c r="BY76" s="75"/>
      <c r="BZ76" s="7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4"/>
      <c r="BM77" s="75"/>
      <c r="BN77" s="75"/>
      <c r="BO77" s="75"/>
      <c r="BP77" s="75"/>
      <c r="BQ77" s="75"/>
      <c r="BR77" s="75"/>
      <c r="BS77" s="75"/>
      <c r="BT77" s="75"/>
      <c r="BU77" s="75"/>
      <c r="BV77" s="75"/>
      <c r="BW77" s="75"/>
      <c r="BX77" s="75"/>
      <c r="BY77" s="75"/>
      <c r="BZ77" s="7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4"/>
      <c r="BM78" s="75"/>
      <c r="BN78" s="75"/>
      <c r="BO78" s="75"/>
      <c r="BP78" s="75"/>
      <c r="BQ78" s="75"/>
      <c r="BR78" s="75"/>
      <c r="BS78" s="75"/>
      <c r="BT78" s="75"/>
      <c r="BU78" s="75"/>
      <c r="BV78" s="75"/>
      <c r="BW78" s="75"/>
      <c r="BX78" s="75"/>
      <c r="BY78" s="75"/>
      <c r="BZ78" s="7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4"/>
      <c r="BM79" s="75"/>
      <c r="BN79" s="75"/>
      <c r="BO79" s="75"/>
      <c r="BP79" s="75"/>
      <c r="BQ79" s="75"/>
      <c r="BR79" s="75"/>
      <c r="BS79" s="75"/>
      <c r="BT79" s="75"/>
      <c r="BU79" s="75"/>
      <c r="BV79" s="75"/>
      <c r="BW79" s="75"/>
      <c r="BX79" s="75"/>
      <c r="BY79" s="75"/>
      <c r="BZ79" s="7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4"/>
      <c r="BM80" s="75"/>
      <c r="BN80" s="75"/>
      <c r="BO80" s="75"/>
      <c r="BP80" s="75"/>
      <c r="BQ80" s="75"/>
      <c r="BR80" s="75"/>
      <c r="BS80" s="75"/>
      <c r="BT80" s="75"/>
      <c r="BU80" s="75"/>
      <c r="BV80" s="75"/>
      <c r="BW80" s="75"/>
      <c r="BX80" s="75"/>
      <c r="BY80" s="75"/>
      <c r="BZ80" s="7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4"/>
      <c r="BM81" s="75"/>
      <c r="BN81" s="75"/>
      <c r="BO81" s="75"/>
      <c r="BP81" s="75"/>
      <c r="BQ81" s="75"/>
      <c r="BR81" s="75"/>
      <c r="BS81" s="75"/>
      <c r="BT81" s="75"/>
      <c r="BU81" s="75"/>
      <c r="BV81" s="75"/>
      <c r="BW81" s="75"/>
      <c r="BX81" s="75"/>
      <c r="BY81" s="75"/>
      <c r="BZ81" s="7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15">
      <c r="C83" s="38" t="s">
        <v>30</v>
      </c>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NhdEpZ9FGOC+ec/KSdlxg31bHd/pq8tOzbzpw4Bc1aRuIb5HJ//7xfWYnszjxuVwQBVOCE3yG248LcQ/0+TkVg==" saltValue="8/oQmAK9wAgLJqY/hPYqu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67" t="s">
        <v>54</v>
      </c>
      <c r="I3" s="68"/>
      <c r="J3" s="68"/>
      <c r="K3" s="68"/>
      <c r="L3" s="68"/>
      <c r="M3" s="68"/>
      <c r="N3" s="68"/>
      <c r="O3" s="68"/>
      <c r="P3" s="68"/>
      <c r="Q3" s="68"/>
      <c r="R3" s="68"/>
      <c r="S3" s="68"/>
      <c r="T3" s="68"/>
      <c r="U3" s="68"/>
      <c r="V3" s="68"/>
      <c r="W3" s="68"/>
      <c r="X3" s="69"/>
      <c r="Y3" s="73" t="s">
        <v>55</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56</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5" x14ac:dyDescent="0.15">
      <c r="A4" s="14" t="s">
        <v>57</v>
      </c>
      <c r="B4" s="16"/>
      <c r="C4" s="16"/>
      <c r="D4" s="16"/>
      <c r="E4" s="16"/>
      <c r="F4" s="16"/>
      <c r="G4" s="16"/>
      <c r="H4" s="70"/>
      <c r="I4" s="71"/>
      <c r="J4" s="71"/>
      <c r="K4" s="71"/>
      <c r="L4" s="71"/>
      <c r="M4" s="71"/>
      <c r="N4" s="71"/>
      <c r="O4" s="71"/>
      <c r="P4" s="71"/>
      <c r="Q4" s="71"/>
      <c r="R4" s="71"/>
      <c r="S4" s="71"/>
      <c r="T4" s="71"/>
      <c r="U4" s="71"/>
      <c r="V4" s="71"/>
      <c r="W4" s="71"/>
      <c r="X4" s="72"/>
      <c r="Y4" s="66" t="s">
        <v>58</v>
      </c>
      <c r="Z4" s="66"/>
      <c r="AA4" s="66"/>
      <c r="AB4" s="66"/>
      <c r="AC4" s="66"/>
      <c r="AD4" s="66"/>
      <c r="AE4" s="66"/>
      <c r="AF4" s="66"/>
      <c r="AG4" s="66"/>
      <c r="AH4" s="66"/>
      <c r="AI4" s="66"/>
      <c r="AJ4" s="66" t="s">
        <v>59</v>
      </c>
      <c r="AK4" s="66"/>
      <c r="AL4" s="66"/>
      <c r="AM4" s="66"/>
      <c r="AN4" s="66"/>
      <c r="AO4" s="66"/>
      <c r="AP4" s="66"/>
      <c r="AQ4" s="66"/>
      <c r="AR4" s="66"/>
      <c r="AS4" s="66"/>
      <c r="AT4" s="66"/>
      <c r="AU4" s="66" t="s">
        <v>60</v>
      </c>
      <c r="AV4" s="66"/>
      <c r="AW4" s="66"/>
      <c r="AX4" s="66"/>
      <c r="AY4" s="66"/>
      <c r="AZ4" s="66"/>
      <c r="BA4" s="66"/>
      <c r="BB4" s="66"/>
      <c r="BC4" s="66"/>
      <c r="BD4" s="66"/>
      <c r="BE4" s="66"/>
      <c r="BF4" s="66" t="s">
        <v>61</v>
      </c>
      <c r="BG4" s="66"/>
      <c r="BH4" s="66"/>
      <c r="BI4" s="66"/>
      <c r="BJ4" s="66"/>
      <c r="BK4" s="66"/>
      <c r="BL4" s="66"/>
      <c r="BM4" s="66"/>
      <c r="BN4" s="66"/>
      <c r="BO4" s="66"/>
      <c r="BP4" s="66"/>
      <c r="BQ4" s="66" t="s">
        <v>62</v>
      </c>
      <c r="BR4" s="66"/>
      <c r="BS4" s="66"/>
      <c r="BT4" s="66"/>
      <c r="BU4" s="66"/>
      <c r="BV4" s="66"/>
      <c r="BW4" s="66"/>
      <c r="BX4" s="66"/>
      <c r="BY4" s="66"/>
      <c r="BZ4" s="66"/>
      <c r="CA4" s="66"/>
      <c r="CB4" s="66" t="s">
        <v>63</v>
      </c>
      <c r="CC4" s="66"/>
      <c r="CD4" s="66"/>
      <c r="CE4" s="66"/>
      <c r="CF4" s="66"/>
      <c r="CG4" s="66"/>
      <c r="CH4" s="66"/>
      <c r="CI4" s="66"/>
      <c r="CJ4" s="66"/>
      <c r="CK4" s="66"/>
      <c r="CL4" s="66"/>
      <c r="CM4" s="66" t="s">
        <v>64</v>
      </c>
      <c r="CN4" s="66"/>
      <c r="CO4" s="66"/>
      <c r="CP4" s="66"/>
      <c r="CQ4" s="66"/>
      <c r="CR4" s="66"/>
      <c r="CS4" s="66"/>
      <c r="CT4" s="66"/>
      <c r="CU4" s="66"/>
      <c r="CV4" s="66"/>
      <c r="CW4" s="66"/>
      <c r="CX4" s="66" t="s">
        <v>65</v>
      </c>
      <c r="CY4" s="66"/>
      <c r="CZ4" s="66"/>
      <c r="DA4" s="66"/>
      <c r="DB4" s="66"/>
      <c r="DC4" s="66"/>
      <c r="DD4" s="66"/>
      <c r="DE4" s="66"/>
      <c r="DF4" s="66"/>
      <c r="DG4" s="66"/>
      <c r="DH4" s="66"/>
      <c r="DI4" s="66" t="s">
        <v>66</v>
      </c>
      <c r="DJ4" s="66"/>
      <c r="DK4" s="66"/>
      <c r="DL4" s="66"/>
      <c r="DM4" s="66"/>
      <c r="DN4" s="66"/>
      <c r="DO4" s="66"/>
      <c r="DP4" s="66"/>
      <c r="DQ4" s="66"/>
      <c r="DR4" s="66"/>
      <c r="DS4" s="66"/>
      <c r="DT4" s="66" t="s">
        <v>67</v>
      </c>
      <c r="DU4" s="66"/>
      <c r="DV4" s="66"/>
      <c r="DW4" s="66"/>
      <c r="DX4" s="66"/>
      <c r="DY4" s="66"/>
      <c r="DZ4" s="66"/>
      <c r="EA4" s="66"/>
      <c r="EB4" s="66"/>
      <c r="EC4" s="66"/>
      <c r="ED4" s="66"/>
      <c r="EE4" s="66" t="s">
        <v>68</v>
      </c>
      <c r="EF4" s="66"/>
      <c r="EG4" s="66"/>
      <c r="EH4" s="66"/>
      <c r="EI4" s="66"/>
      <c r="EJ4" s="66"/>
      <c r="EK4" s="66"/>
      <c r="EL4" s="66"/>
      <c r="EM4" s="66"/>
      <c r="EN4" s="66"/>
      <c r="EO4" s="66"/>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221309</v>
      </c>
      <c r="D6" s="19">
        <f t="shared" si="3"/>
        <v>47</v>
      </c>
      <c r="E6" s="19">
        <f t="shared" si="3"/>
        <v>17</v>
      </c>
      <c r="F6" s="19">
        <f t="shared" si="3"/>
        <v>5</v>
      </c>
      <c r="G6" s="19">
        <f t="shared" si="3"/>
        <v>0</v>
      </c>
      <c r="H6" s="19" t="str">
        <f t="shared" si="3"/>
        <v>静岡県　浜松市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0.23</v>
      </c>
      <c r="Q6" s="20">
        <f t="shared" si="3"/>
        <v>92.49</v>
      </c>
      <c r="R6" s="20">
        <f t="shared" si="3"/>
        <v>2948</v>
      </c>
      <c r="S6" s="20">
        <f t="shared" si="3"/>
        <v>792704</v>
      </c>
      <c r="T6" s="20">
        <f t="shared" si="3"/>
        <v>1558.06</v>
      </c>
      <c r="U6" s="20">
        <f t="shared" si="3"/>
        <v>508.78</v>
      </c>
      <c r="V6" s="20">
        <f t="shared" si="3"/>
        <v>1816</v>
      </c>
      <c r="W6" s="20">
        <f t="shared" si="3"/>
        <v>1.34</v>
      </c>
      <c r="X6" s="20">
        <f t="shared" si="3"/>
        <v>1355.22</v>
      </c>
      <c r="Y6" s="21">
        <f>IF(Y7="",NA(),Y7)</f>
        <v>65.319999999999993</v>
      </c>
      <c r="Z6" s="21">
        <f t="shared" ref="Z6:AH6" si="4">IF(Z7="",NA(),Z7)</f>
        <v>69.89</v>
      </c>
      <c r="AA6" s="21">
        <f t="shared" si="4"/>
        <v>61.92</v>
      </c>
      <c r="AB6" s="21">
        <f t="shared" si="4"/>
        <v>61.17</v>
      </c>
      <c r="AC6" s="21">
        <f t="shared" si="4"/>
        <v>63.22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1942.38</v>
      </c>
      <c r="BG6" s="21">
        <f t="shared" ref="BG6:BO6" si="7">IF(BG7="",NA(),BG7)</f>
        <v>1821.42</v>
      </c>
      <c r="BH6" s="21">
        <f t="shared" si="7"/>
        <v>1592.78</v>
      </c>
      <c r="BI6" s="21">
        <f t="shared" si="7"/>
        <v>1377.87</v>
      </c>
      <c r="BJ6" s="21">
        <f t="shared" si="7"/>
        <v>1246.54</v>
      </c>
      <c r="BK6" s="21">
        <f t="shared" si="7"/>
        <v>789.46</v>
      </c>
      <c r="BL6" s="21">
        <f t="shared" si="7"/>
        <v>826.83</v>
      </c>
      <c r="BM6" s="21">
        <f t="shared" si="7"/>
        <v>867.83</v>
      </c>
      <c r="BN6" s="21">
        <f t="shared" si="7"/>
        <v>791.76</v>
      </c>
      <c r="BO6" s="21">
        <f t="shared" si="7"/>
        <v>900.82</v>
      </c>
      <c r="BP6" s="20" t="str">
        <f>IF(BP7="","",IF(BP7="-","【-】","【"&amp;SUBSTITUTE(TEXT(BP7,"#,##0.00"),"-","△")&amp;"】"))</f>
        <v>【809.19】</v>
      </c>
      <c r="BQ6" s="21">
        <f>IF(BQ7="",NA(),BQ7)</f>
        <v>60.59</v>
      </c>
      <c r="BR6" s="21">
        <f t="shared" ref="BR6:BZ6" si="8">IF(BR7="",NA(),BR7)</f>
        <v>24.37</v>
      </c>
      <c r="BS6" s="21">
        <f t="shared" si="8"/>
        <v>35.49</v>
      </c>
      <c r="BT6" s="21">
        <f t="shared" si="8"/>
        <v>35.81</v>
      </c>
      <c r="BU6" s="21">
        <f t="shared" si="8"/>
        <v>31.07</v>
      </c>
      <c r="BV6" s="21">
        <f t="shared" si="8"/>
        <v>57.77</v>
      </c>
      <c r="BW6" s="21">
        <f t="shared" si="8"/>
        <v>57.31</v>
      </c>
      <c r="BX6" s="21">
        <f t="shared" si="8"/>
        <v>57.08</v>
      </c>
      <c r="BY6" s="21">
        <f t="shared" si="8"/>
        <v>56.26</v>
      </c>
      <c r="BZ6" s="21">
        <f t="shared" si="8"/>
        <v>52.94</v>
      </c>
      <c r="CA6" s="20" t="str">
        <f>IF(CA7="","",IF(CA7="-","【-】","【"&amp;SUBSTITUTE(TEXT(CA7,"#,##0.00"),"-","△")&amp;"】"))</f>
        <v>【57.02】</v>
      </c>
      <c r="CB6" s="21">
        <f>IF(CB7="",NA(),CB7)</f>
        <v>265.26</v>
      </c>
      <c r="CC6" s="21">
        <f t="shared" ref="CC6:CK6" si="9">IF(CC7="",NA(),CC7)</f>
        <v>671.85</v>
      </c>
      <c r="CD6" s="21">
        <f t="shared" si="9"/>
        <v>467.02</v>
      </c>
      <c r="CE6" s="21">
        <f t="shared" si="9"/>
        <v>469.08</v>
      </c>
      <c r="CF6" s="21">
        <f t="shared" si="9"/>
        <v>538.33000000000004</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35.229999999999997</v>
      </c>
      <c r="CN6" s="21">
        <f t="shared" ref="CN6:CV6" si="10">IF(CN7="",NA(),CN7)</f>
        <v>42.14</v>
      </c>
      <c r="CO6" s="21">
        <f t="shared" si="10"/>
        <v>43.01</v>
      </c>
      <c r="CP6" s="21">
        <f t="shared" si="10"/>
        <v>43.01</v>
      </c>
      <c r="CQ6" s="21">
        <f t="shared" si="10"/>
        <v>39.65</v>
      </c>
      <c r="CR6" s="21">
        <f t="shared" si="10"/>
        <v>50.68</v>
      </c>
      <c r="CS6" s="21">
        <f t="shared" si="10"/>
        <v>50.14</v>
      </c>
      <c r="CT6" s="21">
        <f t="shared" si="10"/>
        <v>54.83</v>
      </c>
      <c r="CU6" s="21">
        <f t="shared" si="10"/>
        <v>66.53</v>
      </c>
      <c r="CV6" s="21">
        <f t="shared" si="10"/>
        <v>52.35</v>
      </c>
      <c r="CW6" s="20" t="str">
        <f>IF(CW7="","",IF(CW7="-","【-】","【"&amp;SUBSTITUTE(TEXT(CW7,"#,##0.00"),"-","△")&amp;"】"))</f>
        <v>【52.55】</v>
      </c>
      <c r="CX6" s="21">
        <f>IF(CX7="",NA(),CX7)</f>
        <v>95.2</v>
      </c>
      <c r="CY6" s="21">
        <f t="shared" ref="CY6:DG6" si="11">IF(CY7="",NA(),CY7)</f>
        <v>93.4</v>
      </c>
      <c r="CZ6" s="21">
        <f t="shared" si="11"/>
        <v>93.52</v>
      </c>
      <c r="DA6" s="21">
        <f t="shared" si="11"/>
        <v>92.7</v>
      </c>
      <c r="DB6" s="21">
        <f t="shared" si="11"/>
        <v>92.51</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221309</v>
      </c>
      <c r="D7" s="23">
        <v>47</v>
      </c>
      <c r="E7" s="23">
        <v>17</v>
      </c>
      <c r="F7" s="23">
        <v>5</v>
      </c>
      <c r="G7" s="23">
        <v>0</v>
      </c>
      <c r="H7" s="23" t="s">
        <v>98</v>
      </c>
      <c r="I7" s="23" t="s">
        <v>99</v>
      </c>
      <c r="J7" s="23" t="s">
        <v>100</v>
      </c>
      <c r="K7" s="23" t="s">
        <v>101</v>
      </c>
      <c r="L7" s="23" t="s">
        <v>102</v>
      </c>
      <c r="M7" s="23" t="s">
        <v>103</v>
      </c>
      <c r="N7" s="24" t="s">
        <v>104</v>
      </c>
      <c r="O7" s="24" t="s">
        <v>105</v>
      </c>
      <c r="P7" s="24">
        <v>0.23</v>
      </c>
      <c r="Q7" s="24">
        <v>92.49</v>
      </c>
      <c r="R7" s="24">
        <v>2948</v>
      </c>
      <c r="S7" s="24">
        <v>792704</v>
      </c>
      <c r="T7" s="24">
        <v>1558.06</v>
      </c>
      <c r="U7" s="24">
        <v>508.78</v>
      </c>
      <c r="V7" s="24">
        <v>1816</v>
      </c>
      <c r="W7" s="24">
        <v>1.34</v>
      </c>
      <c r="X7" s="24">
        <v>1355.22</v>
      </c>
      <c r="Y7" s="24">
        <v>65.319999999999993</v>
      </c>
      <c r="Z7" s="24">
        <v>69.89</v>
      </c>
      <c r="AA7" s="24">
        <v>61.92</v>
      </c>
      <c r="AB7" s="24">
        <v>61.17</v>
      </c>
      <c r="AC7" s="24">
        <v>63.22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1942.38</v>
      </c>
      <c r="BG7" s="24">
        <v>1821.42</v>
      </c>
      <c r="BH7" s="24">
        <v>1592.78</v>
      </c>
      <c r="BI7" s="24">
        <v>1377.87</v>
      </c>
      <c r="BJ7" s="24">
        <v>1246.54</v>
      </c>
      <c r="BK7" s="24">
        <v>789.46</v>
      </c>
      <c r="BL7" s="24">
        <v>826.83</v>
      </c>
      <c r="BM7" s="24">
        <v>867.83</v>
      </c>
      <c r="BN7" s="24">
        <v>791.76</v>
      </c>
      <c r="BO7" s="24">
        <v>900.82</v>
      </c>
      <c r="BP7" s="24">
        <v>809.19</v>
      </c>
      <c r="BQ7" s="24">
        <v>60.59</v>
      </c>
      <c r="BR7" s="24">
        <v>24.37</v>
      </c>
      <c r="BS7" s="24">
        <v>35.49</v>
      </c>
      <c r="BT7" s="24">
        <v>35.81</v>
      </c>
      <c r="BU7" s="24">
        <v>31.07</v>
      </c>
      <c r="BV7" s="24">
        <v>57.77</v>
      </c>
      <c r="BW7" s="24">
        <v>57.31</v>
      </c>
      <c r="BX7" s="24">
        <v>57.08</v>
      </c>
      <c r="BY7" s="24">
        <v>56.26</v>
      </c>
      <c r="BZ7" s="24">
        <v>52.94</v>
      </c>
      <c r="CA7" s="24">
        <v>57.02</v>
      </c>
      <c r="CB7" s="24">
        <v>265.26</v>
      </c>
      <c r="CC7" s="24">
        <v>671.85</v>
      </c>
      <c r="CD7" s="24">
        <v>467.02</v>
      </c>
      <c r="CE7" s="24">
        <v>469.08</v>
      </c>
      <c r="CF7" s="24">
        <v>538.33000000000004</v>
      </c>
      <c r="CG7" s="24">
        <v>274.35000000000002</v>
      </c>
      <c r="CH7" s="24">
        <v>273.52</v>
      </c>
      <c r="CI7" s="24">
        <v>274.99</v>
      </c>
      <c r="CJ7" s="24">
        <v>282.08999999999997</v>
      </c>
      <c r="CK7" s="24">
        <v>303.27999999999997</v>
      </c>
      <c r="CL7" s="24">
        <v>273.68</v>
      </c>
      <c r="CM7" s="24">
        <v>35.229999999999997</v>
      </c>
      <c r="CN7" s="24">
        <v>42.14</v>
      </c>
      <c r="CO7" s="24">
        <v>43.01</v>
      </c>
      <c r="CP7" s="24">
        <v>43.01</v>
      </c>
      <c r="CQ7" s="24">
        <v>39.65</v>
      </c>
      <c r="CR7" s="24">
        <v>50.68</v>
      </c>
      <c r="CS7" s="24">
        <v>50.14</v>
      </c>
      <c r="CT7" s="24">
        <v>54.83</v>
      </c>
      <c r="CU7" s="24">
        <v>66.53</v>
      </c>
      <c r="CV7" s="24">
        <v>52.35</v>
      </c>
      <c r="CW7" s="24">
        <v>52.55</v>
      </c>
      <c r="CX7" s="24">
        <v>95.2</v>
      </c>
      <c r="CY7" s="24">
        <v>93.4</v>
      </c>
      <c r="CZ7" s="24">
        <v>93.52</v>
      </c>
      <c r="DA7" s="24">
        <v>92.7</v>
      </c>
      <c r="DB7" s="24">
        <v>92.51</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114</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2024-01-17T06:44:15Z</cp:lastPrinted>
  <dcterms:created xsi:type="dcterms:W3CDTF">2023-12-12T02:54:33Z</dcterms:created>
  <dcterms:modified xsi:type="dcterms:W3CDTF">2024-01-18T22:59:20Z</dcterms:modified>
  <cp:category/>
</cp:coreProperties>
</file>