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7701\H007701_財務会計データ\02_下水道\02010_決算\06_決算統計\R5\10_経営比較分析表\"/>
    </mc:Choice>
  </mc:AlternateContent>
  <workbookProtection workbookAlgorithmName="SHA-512" workbookHashValue="1NEQkxOfhKvHn7CGkJb9oz57ffwI9JwUfVOxDmjj+eF6Bf1jHxkbnLM3VXBYqEmruDiukBLc6LkRQFh8XoNg2w==" workbookSaltValue="/40pwNEpd0RwbhaazejG+Q==" workbookSpinCount="100000" lockStructure="1"/>
  <bookViews>
    <workbookView xWindow="-120" yWindow="-120" windowWidth="29040" windowHeight="157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I10"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<sst xmlns="http://schemas.openxmlformats.org/spreadsheetml/2006/main" count="231" uniqueCount="115">
  <si>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</si>
  <si>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</si>
  <si>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</si>
  <si>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</si>
  <si>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</si>
  <si>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</si>
  <si>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</si>
  <si>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</si>
  <si>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</si>
  <si>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</si>
  <si>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</si>
  <si>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</si>
  <si>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</si>
  <si>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</si>
  <si>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</si>
  <si>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</si>
  <si>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</si>
  <si>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</si>
  <si>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</si>
  <si>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</si>
  <si>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</si>
  <si>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</si>
  <si>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</si>
  <si>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</si>
  <si>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</si>
  <si>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</si>
  <si>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</si>
  <si>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</si>
  <si>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</si>
  <si>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</si>
  <si>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</si>
  <si>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</si>
  <si>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</si>
  <si>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</si>
  <si>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</si>
  <si>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</si>
  <si>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</si>
  <si>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</si>
  <si>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</si>
  <si>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</si>
  <si>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</si>
  <si>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</si>
  <si>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</si>
  <si>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</si>
  <si>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</si>
  <si>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</si>
  <si>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</si>
  <si>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</si>
  <si>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</si>
  <si>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</si>
  <si>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</si>
  <si>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</si>
  <si>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</si>
  <si>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</si>
  <si>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</si>
  <si>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</si>
  <si>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</si>
  <si>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</si>
  <si>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</si>
  <si>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</si>
  <si>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</si>
  <si>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</si>
  <si>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</si>
  <si>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</si>
  <si>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</si>
  <si>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</si>
  <si>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</si>
  <si>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</si>
  <si>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</si>
  <si>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</si>
  <si>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</si>
  <si>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</si>
  <si>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</si>
  <si>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</si>
  <si>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</si>
  <si>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</si>
  <si>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</si>
  <si>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</si>
  <si>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</si>
  <si>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</si>
  <si>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</si>
  <si>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</si>
  <si>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</si>
  <si>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</si>
  <si>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</si>
  <si>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</si>
  <si>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</si>
  <si>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</si>
  <si>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</si>
  <si>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</si>
  <si>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</si>
  <si>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</si>
  <si>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</si>
  <si>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</si>
  <si>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</si>
  <si>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</si>
  <si>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</si>
  <si>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</si>
  <si>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</si>
  <si>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</si>
  <si>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</si>
  <si>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</si>
  <si>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</si>
  <si>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</si>
  <si>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</si>
  <si>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</si>
  <si>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</si>
  <si>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</si>
  <si>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</si>
  <si>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</si>
  <si>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</si>
  <si>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</si>
  <si>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平成29年10月に実施した下水道使用料の改定や平成30年度からのコンセッションの導入などにより、安定的な経営が行われている。今後は人口減少等に伴う下水道使用料の減などが見込まれるため、一層の効率的な経営の実現と継続的な改善を図る必要がある。
また、施設の老朽化が進んでおり、令和6年度に改定する経営戦略において、財務状況等を踏まえた今後の中長期の見通しを策定し、計画的な更新を行い、持続的な経営と機能維持に努めていく。</t>
    <rPh sb="0" eb="2">
      <t>ヘイセイ</t>
    </rPh>
    <rPh sb="4" eb="5">
      <t>ネン</t>
    </rPh>
    <rPh sb="7" eb="8">
      <t>ガツ</t>
    </rPh>
    <rPh sb="9" eb="11">
      <t>ジッシ</t>
    </rPh>
    <rPh sb="13" eb="16">
      <t>ゲスイドウ</t>
    </rPh>
    <rPh sb="16" eb="19">
      <t>シヨウリョウ</t>
    </rPh>
    <rPh sb="20" eb="22">
      <t>カイテイ</t>
    </rPh>
    <rPh sb="23" eb="25">
      <t>ヘイセイ</t>
    </rPh>
    <rPh sb="27" eb="28">
      <t>ネン</t>
    </rPh>
    <rPh sb="40" eb="42">
      <t>ドウニュウ</t>
    </rPh>
    <rPh sb="48" eb="51">
      <t>アンテイテキ</t>
    </rPh>
    <rPh sb="55" eb="56">
      <t>オコナ</t>
    </rPh>
    <rPh sb="62" eb="64">
      <t>コンゴ</t>
    </rPh>
    <rPh sb="65" eb="70">
      <t>ジンコウゲンショウトウ</t>
    </rPh>
    <rPh sb="71" eb="72">
      <t>トモナ</t>
    </rPh>
    <rPh sb="73" eb="76">
      <t>ゲスイドウ</t>
    </rPh>
    <rPh sb="76" eb="79">
      <t>シヨウリョウ</t>
    </rPh>
    <rPh sb="80" eb="81">
      <t>ゲン</t>
    </rPh>
    <rPh sb="84" eb="86">
      <t>ミコ</t>
    </rPh>
    <rPh sb="92" eb="94">
      <t>イッソウ</t>
    </rPh>
    <rPh sb="95" eb="98">
      <t>コウリツテキ</t>
    </rPh>
    <rPh sb="99" eb="101">
      <t>ケイエイ</t>
    </rPh>
    <rPh sb="102" eb="104">
      <t>ジツゲン</t>
    </rPh>
    <rPh sb="105" eb="108">
      <t>ケイゾクテキ</t>
    </rPh>
    <rPh sb="109" eb="111">
      <t>カイゼン</t>
    </rPh>
    <rPh sb="112" eb="113">
      <t>ハカ</t>
    </rPh>
    <rPh sb="114" eb="116">
      <t>ヒツヨウ</t>
    </rPh>
    <rPh sb="124" eb="126">
      <t>シセツ</t>
    </rPh>
    <rPh sb="127" eb="130">
      <t>ロウキュウカ</t>
    </rPh>
    <rPh sb="131" eb="132">
      <t>スス</t>
    </rPh>
    <rPh sb="137" eb="139">
      <t>レイワ</t>
    </rPh>
    <rPh sb="140" eb="142">
      <t>ネンド</t>
    </rPh>
    <rPh sb="143" eb="145">
      <t>カイテイ</t>
    </rPh>
    <rPh sb="147" eb="151">
      <t>ケイエイセンリャク</t>
    </rPh>
    <rPh sb="156" eb="161">
      <t>ザイムジョウキョウトウ</t>
    </rPh>
    <rPh sb="162" eb="163">
      <t>フ</t>
    </rPh>
    <rPh sb="166" eb="168">
      <t>コンゴ</t>
    </rPh>
    <rPh sb="169" eb="172">
      <t>チュウチョウキ</t>
    </rPh>
    <rPh sb="173" eb="175">
      <t>ミトオ</t>
    </rPh>
    <rPh sb="177" eb="179">
      <t>サクテイ</t>
    </rPh>
    <rPh sb="181" eb="184">
      <t>ケイカクテキ</t>
    </rPh>
    <rPh sb="185" eb="187">
      <t>コウシン</t>
    </rPh>
    <rPh sb="188" eb="189">
      <t>オコナ</t>
    </rPh>
    <rPh sb="191" eb="194">
      <t>ジゾクテキ</t>
    </rPh>
    <rPh sb="195" eb="197">
      <t>ケイエイ</t>
    </rPh>
    <rPh sb="198" eb="202">
      <t>キノウイジ</t>
    </rPh>
    <rPh sb="203" eb="204">
      <t>ツト</t>
    </rPh>
    <phoneticPr fontId="4"/>
  </si>
  <si>
    <t>①有形固定資産減価償却率
　上昇傾向は続いており、下水道施設全体の持続的な機能確保を図りながらライフサイクルコストの低減・平準化に努めている。
②管渠老朽化率
　上昇傾向は続いており、類似団体平均値を下回っているが今後も上昇見込みであるため、計画的な改築・更新に努めている。
③管渠改善率
　類似団体平均値を下回っているが、管渠老朽化率は類似団体平均値よりも低いことから、設備の改築・更新とバランスを取りながら、地震対策や予防保全型の維持管理に重点を置き事業を推進している。</t>
    <rPh sb="14" eb="18">
      <t>ジョウショウケイコウ</t>
    </rPh>
    <rPh sb="19" eb="20">
      <t>ツヅ</t>
    </rPh>
    <rPh sb="25" eb="28">
      <t>ゲスイドウ</t>
    </rPh>
    <rPh sb="28" eb="30">
      <t>シセツ</t>
    </rPh>
    <rPh sb="30" eb="32">
      <t>ゼンタイ</t>
    </rPh>
    <rPh sb="33" eb="36">
      <t>ジゾクテキ</t>
    </rPh>
    <rPh sb="37" eb="41">
      <t>キノウカクホ</t>
    </rPh>
    <rPh sb="42" eb="43">
      <t>ハカ</t>
    </rPh>
    <rPh sb="58" eb="60">
      <t>テイゲン</t>
    </rPh>
    <rPh sb="61" eb="64">
      <t>ヘイジュンカ</t>
    </rPh>
    <rPh sb="65" eb="66">
      <t>ツト</t>
    </rPh>
    <rPh sb="82" eb="86">
      <t>ジョウショウケイコウ</t>
    </rPh>
    <rPh sb="87" eb="88">
      <t>ツヅ</t>
    </rPh>
    <rPh sb="108" eb="110">
      <t>コンゴ</t>
    </rPh>
    <rPh sb="111" eb="115">
      <t>ジョウショウミコ</t>
    </rPh>
    <rPh sb="122" eb="125">
      <t>ケイカクテキ</t>
    </rPh>
    <rPh sb="126" eb="128">
      <t>カイチク</t>
    </rPh>
    <rPh sb="129" eb="131">
      <t>コウシン</t>
    </rPh>
    <rPh sb="132" eb="133">
      <t>ツト</t>
    </rPh>
    <rPh sb="188" eb="190">
      <t>セツビ</t>
    </rPh>
    <rPh sb="191" eb="193">
      <t>カイチク</t>
    </rPh>
    <rPh sb="194" eb="196">
      <t>コウシン</t>
    </rPh>
    <rPh sb="202" eb="203">
      <t>ト</t>
    </rPh>
    <phoneticPr fontId="4"/>
  </si>
  <si>
    <t>①経常収支比率　②累積欠損金比率
　黒字を示す100％以上を維持し、類似団体平均値を上回っている。また、累積欠損金も発生しておらず、経営は安定しているといえる。
③流動比率
　令和4年度に増加した動力費や退職給付費などが減少したため、前年度を上回った。100％を下回っているものの上昇傾向にあり、令和5年度は類似団体平均値を上回った。 
④企業債残高対事業規模比率
　企業債現在高に対する一般会計負担額が小さいため類似団体平均値を上回っているが、企業債残高の削減を図っているため、前年度に引き続き数値は低下している。
⑤経費回収率
　上昇傾向にあり、100％を超えるとともに類似団体平均値を上回った。
⑥汚水処理原価
　前年度と比較し数値は低下しており、今後も効率的な経営を行うことで汚水処理原価の改善に努めていく。
⑦施設利用率
　前年度とほぼ同率を維持するとともに、類似団体平均値を上回る水準を保っており、施設は有効活用できている。
⑧水洗化率
　現在水洗便所設置済人口の減少が大きかったため数値は低下したが、全国平均を上回る数値を維持している。</t>
    <rPh sb="30" eb="32">
      <t>イジ</t>
    </rPh>
    <rPh sb="34" eb="36">
      <t>ルイジ</t>
    </rPh>
    <rPh sb="36" eb="38">
      <t>ダンタイ</t>
    </rPh>
    <rPh sb="38" eb="41">
      <t>ヘイキンチ</t>
    </rPh>
    <rPh sb="42" eb="44">
      <t>ウワマワ</t>
    </rPh>
    <rPh sb="66" eb="68">
      <t>ケイエイ</t>
    </rPh>
    <rPh sb="69" eb="71">
      <t>アンテイ</t>
    </rPh>
    <rPh sb="88" eb="90">
      <t>レイワ</t>
    </rPh>
    <rPh sb="91" eb="93">
      <t>ネンド</t>
    </rPh>
    <rPh sb="94" eb="96">
      <t>ゾウカ</t>
    </rPh>
    <rPh sb="98" eb="101">
      <t>ドウリョクヒ</t>
    </rPh>
    <rPh sb="102" eb="107">
      <t>タイショクキュウフヒ</t>
    </rPh>
    <rPh sb="110" eb="112">
      <t>ゲンショウ</t>
    </rPh>
    <rPh sb="121" eb="123">
      <t>ウワマワ</t>
    </rPh>
    <rPh sb="140" eb="142">
      <t>ジョウショウ</t>
    </rPh>
    <rPh sb="148" eb="150">
      <t>レイワ</t>
    </rPh>
    <rPh sb="151" eb="153">
      <t>ネンド</t>
    </rPh>
    <rPh sb="158" eb="161">
      <t>ヘイキンチ</t>
    </rPh>
    <rPh sb="162" eb="164">
      <t>ウワマワ</t>
    </rPh>
    <rPh sb="184" eb="187">
      <t>キギョウサイ</t>
    </rPh>
    <rPh sb="187" eb="190">
      <t>ゲンザイダカ</t>
    </rPh>
    <rPh sb="191" eb="192">
      <t>タイ</t>
    </rPh>
    <rPh sb="194" eb="198">
      <t>イッパンカイケイ</t>
    </rPh>
    <rPh sb="198" eb="201">
      <t>フタンガク</t>
    </rPh>
    <rPh sb="202" eb="203">
      <t>チイ</t>
    </rPh>
    <rPh sb="207" eb="211">
      <t>ルイジダンタイ</t>
    </rPh>
    <rPh sb="211" eb="214">
      <t>ヘイキンチ</t>
    </rPh>
    <rPh sb="215" eb="217">
      <t>ウワマワ</t>
    </rPh>
    <rPh sb="223" eb="228">
      <t>キギョウサイザンダカ</t>
    </rPh>
    <rPh sb="229" eb="231">
      <t>サクゲン</t>
    </rPh>
    <rPh sb="232" eb="233">
      <t>ハカ</t>
    </rPh>
    <rPh sb="240" eb="243">
      <t>ゼンネンド</t>
    </rPh>
    <rPh sb="244" eb="245">
      <t>ヒ</t>
    </rPh>
    <rPh sb="246" eb="247">
      <t>ツヅ</t>
    </rPh>
    <rPh sb="248" eb="250">
      <t>スウチ</t>
    </rPh>
    <rPh sb="251" eb="253">
      <t>テイカ</t>
    </rPh>
    <rPh sb="291" eb="294">
      <t>ヘイキンチ</t>
    </rPh>
    <rPh sb="295" eb="297">
      <t>ウワマワ</t>
    </rPh>
    <rPh sb="310" eb="313">
      <t>ゼンネンド</t>
    </rPh>
    <rPh sb="314" eb="316">
      <t>ヒカク</t>
    </rPh>
    <rPh sb="317" eb="319">
      <t>スウチ</t>
    </rPh>
    <rPh sb="320" eb="322">
      <t>テイカ</t>
    </rPh>
    <rPh sb="327" eb="329">
      <t>コンゴ</t>
    </rPh>
    <rPh sb="330" eb="333">
      <t>コウリツテキ</t>
    </rPh>
    <rPh sb="334" eb="336">
      <t>ケイエイ</t>
    </rPh>
    <rPh sb="337" eb="338">
      <t>オコナ</t>
    </rPh>
    <rPh sb="342" eb="348">
      <t>オスイショリゲンカ</t>
    </rPh>
    <rPh sb="349" eb="351">
      <t>カイゼン</t>
    </rPh>
    <rPh sb="352" eb="353">
      <t>ツト</t>
    </rPh>
    <rPh sb="367" eb="370">
      <t>ゼンネンド</t>
    </rPh>
    <rPh sb="373" eb="375">
      <t>ドウリツ</t>
    </rPh>
    <rPh sb="376" eb="378">
      <t>イジ</t>
    </rPh>
    <rPh sb="393" eb="395">
      <t>ウワマワ</t>
    </rPh>
    <rPh sb="396" eb="398">
      <t>スイジュン</t>
    </rPh>
    <rPh sb="399" eb="400">
      <t>タモ</t>
    </rPh>
    <rPh sb="457" eb="459">
      <t>ゼンコク</t>
    </rPh>
    <rPh sb="459" eb="461">
      <t>ヘイキン</t>
    </rPh>
    <rPh sb="462" eb="464">
      <t>ウワマワ</t>
    </rPh>
    <rPh sb="465" eb="467">
      <t>スウチ</t>
    </rPh>
    <rPh sb="468" eb="470">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</si>
</sst>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78" fontId="15" fillId="4" borderId="2" xfId="1" applyNumberFormat="1" applyFont="1" applyFill="1" applyBorder="1" applyAlignment="1">
      <alignment vertical="center" shrinkToFit="1"/>
    </xf>
    <xf numFmtId="177" fontId="15" fillId="0" borderId="2" xfId="1" applyNumberFormat="1" applyFont="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0.06</c:v>
                </c:pt>
                <c:pt idx="1">
                  <c:v>7.0000000000000007E-2</c:v>
                </c:pt>
                <c:pt idx="2">
                  <c:v>0.05</c:v>
                </c:pt>
                <c:pt idx="3">
                  <c:v>0.05</c:v>
                </c:pt>
                <c:pt idx="4">
                  <c:v>0.04</c:v>
                </c:pt>
              </c:numCache>
            </c:numRef>
          </c:val>
          <c:extLst>
            <c:ext xmlns:c16="http://schemas.microsoft.com/office/drawing/2014/chart" uri="{C3380CC4-5D6E-409C-BE32-E72D297353CC}">
              <c16:uniqueId val="{00000000-2886-4A21-A583-C3899BB583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0.41</c:v>
                </c:pt>
                <c:pt idx="2">
                  <c:v>0.45</c:v>
                </c:pt>
                <c:pt idx="3">
                  <c:v>0.44</c:v>
                </c:pt>
                <c:pt idx="4">
                  <c:v>0.36</c:v>
                </c:pt>
              </c:numCache>
            </c:numRef>
          </c:val>
          <c:smooth val="0"/>
          <c:extLst>
            <c:ext xmlns:c16="http://schemas.microsoft.com/office/drawing/2014/chart" uri="{C3380CC4-5D6E-409C-BE32-E72D297353CC}">
              <c16:uniqueId val="{00000001-2886-4A21-A583-C3899BB583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70.67</c:v>
                </c:pt>
                <c:pt idx="1">
                  <c:v>70.3</c:v>
                </c:pt>
                <c:pt idx="2">
                  <c:v>69.98</c:v>
                </c:pt>
                <c:pt idx="3">
                  <c:v>69.41</c:v>
                </c:pt>
                <c:pt idx="4">
                  <c:v>69.010000000000005</c:v>
                </c:pt>
              </c:numCache>
            </c:numRef>
          </c:val>
          <c:extLst>
            <c:ext xmlns:c16="http://schemas.microsoft.com/office/drawing/2014/chart" uri="{C3380CC4-5D6E-409C-BE32-E72D297353CC}">
              <c16:uniqueId val="{00000000-2965-47D1-B333-F7E14612BD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58.09</c:v>
                </c:pt>
                <c:pt idx="1">
                  <c:v>58.16</c:v>
                </c:pt>
                <c:pt idx="2">
                  <c:v>58.91</c:v>
                </c:pt>
                <c:pt idx="3">
                  <c:v>58.31</c:v>
                </c:pt>
                <c:pt idx="4">
                  <c:v>57.8</c:v>
                </c:pt>
              </c:numCache>
            </c:numRef>
          </c:val>
          <c:smooth val="0"/>
          <c:extLst>
            <c:ext xmlns:c16="http://schemas.microsoft.com/office/drawing/2014/chart" uri="{C3380CC4-5D6E-409C-BE32-E72D297353CC}">
              <c16:uniqueId val="{00000001-2965-47D1-B333-F7E14612BD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97.58</c:v>
                </c:pt>
                <c:pt idx="1">
                  <c:v>97.78</c:v>
                </c:pt>
                <c:pt idx="2">
                  <c:v>98.25</c:v>
                </c:pt>
                <c:pt idx="3">
                  <c:v>98.62</c:v>
                </c:pt>
                <c:pt idx="4">
                  <c:v>98.59</c:v>
                </c:pt>
              </c:numCache>
            </c:numRef>
          </c:val>
          <c:extLst>
            <c:ext xmlns:c16="http://schemas.microsoft.com/office/drawing/2014/chart" uri="{C3380CC4-5D6E-409C-BE32-E72D297353CC}">
              <c16:uniqueId val="{00000000-D649-488F-BC12-0A5461EFEC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99.01</c:v>
                </c:pt>
                <c:pt idx="1">
                  <c:v>99.1</c:v>
                </c:pt>
                <c:pt idx="2">
                  <c:v>99.16</c:v>
                </c:pt>
                <c:pt idx="3">
                  <c:v>99.21</c:v>
                </c:pt>
                <c:pt idx="4">
                  <c:v>99.25</c:v>
                </c:pt>
              </c:numCache>
            </c:numRef>
          </c:val>
          <c:smooth val="0"/>
          <c:extLst>
            <c:ext xmlns:c16="http://schemas.microsoft.com/office/drawing/2014/chart" uri="{C3380CC4-5D6E-409C-BE32-E72D297353CC}">
              <c16:uniqueId val="{00000001-D649-488F-BC12-0A5461EFEC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116.46</c:v>
                </c:pt>
                <c:pt idx="1">
                  <c:v>115.62</c:v>
                </c:pt>
                <c:pt idx="2">
                  <c:v>116.38</c:v>
                </c:pt>
                <c:pt idx="3">
                  <c:v>114.6</c:v>
                </c:pt>
                <c:pt idx="4">
                  <c:v>115.51727185178888</c:v>
                </c:pt>
              </c:numCache>
            </c:numRef>
          </c:val>
          <c:extLst>
            <c:ext xmlns:c16="http://schemas.microsoft.com/office/drawing/2014/chart" uri="{C3380CC4-5D6E-409C-BE32-E72D297353CC}">
              <c16:uniqueId val="{00000000-485C-4E9F-84F3-76C54B7F36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105.16</c:v>
                </c:pt>
                <c:pt idx="2">
                  <c:v>106.23</c:v>
                </c:pt>
                <c:pt idx="3">
                  <c:v>104.46</c:v>
                </c:pt>
                <c:pt idx="4">
                  <c:v>104.13</c:v>
                </c:pt>
              </c:numCache>
            </c:numRef>
          </c:val>
          <c:smooth val="0"/>
          <c:extLst>
            <c:ext xmlns:c16="http://schemas.microsoft.com/office/drawing/2014/chart" uri="{C3380CC4-5D6E-409C-BE32-E72D297353CC}">
              <c16:uniqueId val="{00000001-485C-4E9F-84F3-76C54B7F36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48.26</c:v>
                </c:pt>
                <c:pt idx="1">
                  <c:v>48.92</c:v>
                </c:pt>
                <c:pt idx="2">
                  <c:v>50.18</c:v>
                </c:pt>
                <c:pt idx="3">
                  <c:v>51.54</c:v>
                </c:pt>
                <c:pt idx="4">
                  <c:v>52.91</c:v>
                </c:pt>
              </c:numCache>
            </c:numRef>
          </c:val>
          <c:extLst>
            <c:ext xmlns:c16="http://schemas.microsoft.com/office/drawing/2014/chart" uri="{C3380CC4-5D6E-409C-BE32-E72D297353CC}">
              <c16:uniqueId val="{00000000-6AD5-4576-987E-038BBC573D1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48.25</c:v>
                </c:pt>
                <c:pt idx="1">
                  <c:v>49.35</c:v>
                </c:pt>
                <c:pt idx="2">
                  <c:v>50.38</c:v>
                </c:pt>
                <c:pt idx="3">
                  <c:v>51.54</c:v>
                </c:pt>
                <c:pt idx="4">
                  <c:v>52.5</c:v>
                </c:pt>
              </c:numCache>
            </c:numRef>
          </c:val>
          <c:smooth val="0"/>
          <c:extLst>
            <c:ext xmlns:c16="http://schemas.microsoft.com/office/drawing/2014/chart" uri="{C3380CC4-5D6E-409C-BE32-E72D297353CC}">
              <c16:uniqueId val="{00000001-6AD5-4576-987E-038BBC573D1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1.85</c:v>
                </c:pt>
                <c:pt idx="1">
                  <c:v>2.27</c:v>
                </c:pt>
                <c:pt idx="2">
                  <c:v>2.72</c:v>
                </c:pt>
                <c:pt idx="3">
                  <c:v>3.73</c:v>
                </c:pt>
                <c:pt idx="4">
                  <c:v>5.0599999999999996</c:v>
                </c:pt>
              </c:numCache>
            </c:numRef>
          </c:val>
          <c:extLst>
            <c:ext xmlns:c16="http://schemas.microsoft.com/office/drawing/2014/chart" uri="{C3380CC4-5D6E-409C-BE32-E72D297353CC}">
              <c16:uniqueId val="{00000000-3E20-4EC1-8187-2D757F34D1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10.76</c:v>
                </c:pt>
                <c:pt idx="1">
                  <c:v>12.06</c:v>
                </c:pt>
                <c:pt idx="2">
                  <c:v>13.41</c:v>
                </c:pt>
                <c:pt idx="3">
                  <c:v>15.06</c:v>
                </c:pt>
                <c:pt idx="4">
                  <c:v>16.87</c:v>
                </c:pt>
              </c:numCache>
            </c:numRef>
          </c:val>
          <c:smooth val="0"/>
          <c:extLst>
            <c:ext xmlns:c16="http://schemas.microsoft.com/office/drawing/2014/chart" uri="{C3380CC4-5D6E-409C-BE32-E72D297353CC}">
              <c16:uniqueId val="{00000001-3E20-4EC1-8187-2D757F34D1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06-4F65-B940-4A990A55FD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306-4F65-B940-4A990A55FD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61.57</c:v>
                </c:pt>
                <c:pt idx="1">
                  <c:v>65.010000000000005</c:v>
                </c:pt>
                <c:pt idx="2">
                  <c:v>70.83</c:v>
                </c:pt>
                <c:pt idx="3">
                  <c:v>67.239999999999995</c:v>
                </c:pt>
                <c:pt idx="4">
                  <c:v>76.42</c:v>
                </c:pt>
              </c:numCache>
            </c:numRef>
          </c:val>
          <c:extLst>
            <c:ext xmlns:c16="http://schemas.microsoft.com/office/drawing/2014/chart" uri="{C3380CC4-5D6E-409C-BE32-E72D297353CC}">
              <c16:uniqueId val="{00000000-97C1-41BC-B8A0-0595E732B19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72.92</c:v>
                </c:pt>
                <c:pt idx="1">
                  <c:v>71.39</c:v>
                </c:pt>
                <c:pt idx="2">
                  <c:v>74.09</c:v>
                </c:pt>
                <c:pt idx="3">
                  <c:v>71.900000000000006</c:v>
                </c:pt>
                <c:pt idx="4">
                  <c:v>73.75</c:v>
                </c:pt>
              </c:numCache>
            </c:numRef>
          </c:val>
          <c:smooth val="0"/>
          <c:extLst>
            <c:ext xmlns:c16="http://schemas.microsoft.com/office/drawing/2014/chart" uri="{C3380CC4-5D6E-409C-BE32-E72D297353CC}">
              <c16:uniqueId val="{00000001-97C1-41BC-B8A0-0595E732B19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844.49</c:v>
                </c:pt>
                <c:pt idx="1">
                  <c:v>829.76</c:v>
                </c:pt>
                <c:pt idx="2">
                  <c:v>797.86</c:v>
                </c:pt>
                <c:pt idx="3">
                  <c:v>766.48</c:v>
                </c:pt>
                <c:pt idx="4">
                  <c:v>731.31157308543663</c:v>
                </c:pt>
              </c:numCache>
            </c:numRef>
          </c:val>
          <c:extLst>
            <c:ext xmlns:c16="http://schemas.microsoft.com/office/drawing/2014/chart" uri="{C3380CC4-5D6E-409C-BE32-E72D297353CC}">
              <c16:uniqueId val="{00000000-4157-4DB2-84FF-522093989A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531.38</c:v>
                </c:pt>
                <c:pt idx="1">
                  <c:v>551.04</c:v>
                </c:pt>
                <c:pt idx="2">
                  <c:v>523.58000000000004</c:v>
                </c:pt>
                <c:pt idx="3">
                  <c:v>508.99</c:v>
                </c:pt>
                <c:pt idx="4">
                  <c:v>497.17</c:v>
                </c:pt>
              </c:numCache>
            </c:numRef>
          </c:val>
          <c:smooth val="0"/>
          <c:extLst>
            <c:ext xmlns:c16="http://schemas.microsoft.com/office/drawing/2014/chart" uri="{C3380CC4-5D6E-409C-BE32-E72D297353CC}">
              <c16:uniqueId val="{00000001-4157-4DB2-84FF-522093989A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114.06</c:v>
                </c:pt>
                <c:pt idx="1">
                  <c:v>112.45</c:v>
                </c:pt>
                <c:pt idx="2">
                  <c:v>116.04</c:v>
                </c:pt>
                <c:pt idx="3">
                  <c:v>112.2</c:v>
                </c:pt>
                <c:pt idx="4">
                  <c:v>113.40055493013779</c:v>
                </c:pt>
              </c:numCache>
            </c:numRef>
          </c:val>
          <c:extLst>
            <c:ext xmlns:c16="http://schemas.microsoft.com/office/drawing/2014/chart" uri="{C3380CC4-5D6E-409C-BE32-E72D297353CC}">
              <c16:uniqueId val="{00000000-DB83-494D-8D35-7549244E32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110.92</c:v>
                </c:pt>
                <c:pt idx="1">
                  <c:v>105.67</c:v>
                </c:pt>
                <c:pt idx="2">
                  <c:v>105.37</c:v>
                </c:pt>
                <c:pt idx="3">
                  <c:v>99.93</c:v>
                </c:pt>
                <c:pt idx="4">
                  <c:v>100.14</c:v>
                </c:pt>
              </c:numCache>
            </c:numRef>
          </c:val>
          <c:smooth val="0"/>
          <c:extLst>
            <c:ext xmlns:c16="http://schemas.microsoft.com/office/drawing/2014/chart" uri="{C3380CC4-5D6E-409C-BE32-E72D297353CC}">
              <c16:uniqueId val="{00000001-DB83-494D-8D35-7549244E32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141.82</c:v>
                </c:pt>
                <c:pt idx="1">
                  <c:v>142.30000000000001</c:v>
                </c:pt>
                <c:pt idx="2">
                  <c:v>138.69999999999999</c:v>
                </c:pt>
                <c:pt idx="3">
                  <c:v>144.38</c:v>
                </c:pt>
                <c:pt idx="4">
                  <c:v>143.49055551833257</c:v>
                </c:pt>
              </c:numCache>
            </c:numRef>
          </c:val>
          <c:extLst>
            <c:ext xmlns:c16="http://schemas.microsoft.com/office/drawing/2014/chart" uri="{C3380CC4-5D6E-409C-BE32-E72D297353CC}">
              <c16:uniqueId val="{00000000-1891-4694-90F7-14FD44C018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119.33</c:v>
                </c:pt>
                <c:pt idx="1">
                  <c:v>118.72</c:v>
                </c:pt>
                <c:pt idx="2">
                  <c:v>120.5</c:v>
                </c:pt>
                <c:pt idx="3">
                  <c:v>127.3</c:v>
                </c:pt>
                <c:pt idx="4">
                  <c:v>126.99</c:v>
                </c:pt>
              </c:numCache>
            </c:numRef>
          </c:val>
          <c:smooth val="0"/>
          <c:extLst>
            <c:ext xmlns:c16="http://schemas.microsoft.com/office/drawing/2014/chart" uri="{C3380CC4-5D6E-409C-BE32-E72D297353CC}">
              <c16:uniqueId val="{00000001-1891-4694-90F7-14FD44C018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静岡県　浜松市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3"/>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41" t="str">
        <f>データ!I6</f>
        <v>法適用</v>
      </c>
      <c r="C8" s="41"/>
      <c r="D8" s="41"/>
      <c r="E8" s="41"/>
      <c r="F8" s="41"/>
      <c r="G8" s="41"/>
      <c r="H8" s="41"/>
      <c r="I8" s="41" t="str">
        <f>データ!J6</f>
        <v>下水道事業</v>
      </c>
      <c r="J8" s="41"/>
      <c r="K8" s="41"/>
      <c r="L8" s="41"/>
      <c r="M8" s="41"/>
      <c r="N8" s="41"/>
      <c r="O8" s="41"/>
      <c r="P8" s="41" t="str">
        <f>データ!K6</f>
        <v>公共下水道</v>
      </c>
      <c r="Q8" s="41"/>
      <c r="R8" s="41"/>
      <c r="S8" s="41"/>
      <c r="T8" s="41"/>
      <c r="U8" s="41"/>
      <c r="V8" s="41"/>
      <c r="W8" s="41" t="str">
        <f>データ!L6</f>
        <v>政令市等</v>
      </c>
      <c r="X8" s="41"/>
      <c r="Y8" s="41"/>
      <c r="Z8" s="41"/>
      <c r="AA8" s="41"/>
      <c r="AB8" s="41"/>
      <c r="AC8" s="41"/>
      <c r="AD8" s="42" t="str">
        <f>データ!$M$6</f>
        <v>自治体職員</v>
      </c>
      <c r="AE8" s="42"/>
      <c r="AF8" s="42"/>
      <c r="AG8" s="42"/>
      <c r="AH8" s="42"/>
      <c r="AI8" s="42"/>
      <c r="AJ8" s="42"/>
      <c r="AK8" s="3"/>
      <c r="AL8" s="43">
        <f>データ!S6</f>
        <v>788985</v>
      </c>
      <c r="AM8" s="43"/>
      <c r="AN8" s="43"/>
      <c r="AO8" s="43"/>
      <c r="AP8" s="43"/>
      <c r="AQ8" s="43"/>
      <c r="AR8" s="43"/>
      <c r="AS8" s="43"/>
      <c r="AT8" s="36">
        <f>データ!T6</f>
        <v>1558.11</v>
      </c>
      <c r="AU8" s="36"/>
      <c r="AV8" s="36"/>
      <c r="AW8" s="36"/>
      <c r="AX8" s="36"/>
      <c r="AY8" s="36"/>
      <c r="AZ8" s="36"/>
      <c r="BA8" s="36"/>
      <c r="BB8" s="36">
        <f>データ!U6</f>
        <v>506.37</v>
      </c>
      <c r="BC8" s="36"/>
      <c r="BD8" s="36"/>
      <c r="BE8" s="36"/>
      <c r="BF8" s="36"/>
      <c r="BG8" s="36"/>
      <c r="BH8" s="36"/>
      <c r="BI8" s="36"/>
      <c r="BJ8" s="3"/>
      <c r="BK8" s="3"/>
      <c r="BL8" s="37" t="s">
        <v>10</v>
      </c>
      <c r="BM8" s="38"/>
      <c r="BN8" s="39" t="s">
        <v>11</v>
      </c>
      <c r="BO8" s="39"/>
      <c r="BP8" s="39"/>
      <c r="BQ8" s="39"/>
      <c r="BR8" s="39"/>
      <c r="BS8" s="39"/>
      <c r="BT8" s="39"/>
      <c r="BU8" s="39"/>
      <c r="BV8" s="39"/>
      <c r="BW8" s="39"/>
      <c r="BX8" s="39"/>
      <c r="BY8" s="40"/>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32" t="s">
        <v>16</v>
      </c>
      <c r="AE9" s="32"/>
      <c r="AF9" s="32"/>
      <c r="AG9" s="32"/>
      <c r="AH9" s="32"/>
      <c r="AI9" s="32"/>
      <c r="AJ9" s="32"/>
      <c r="AK9" s="3"/>
      <c r="AL9" s="32" t="s">
        <v>17</v>
      </c>
      <c r="AM9" s="32"/>
      <c r="AN9" s="32"/>
      <c r="AO9" s="32"/>
      <c r="AP9" s="32"/>
      <c r="AQ9" s="32"/>
      <c r="AR9" s="32"/>
      <c r="AS9" s="32"/>
      <c r="AT9" s="32" t="s">
        <v>18</v>
      </c>
      <c r="AU9" s="32"/>
      <c r="AV9" s="32"/>
      <c r="AW9" s="32"/>
      <c r="AX9" s="32"/>
      <c r="AY9" s="32"/>
      <c r="AZ9" s="32"/>
      <c r="BA9" s="32"/>
      <c r="BB9" s="32" t="s">
        <v>19</v>
      </c>
      <c r="BC9" s="32"/>
      <c r="BD9" s="32"/>
      <c r="BE9" s="32"/>
      <c r="BF9" s="32"/>
      <c r="BG9" s="32"/>
      <c r="BH9" s="32"/>
      <c r="BI9" s="32"/>
      <c r="BJ9" s="3"/>
      <c r="BK9" s="3"/>
      <c r="BL9" s="44" t="s">
        <v>20</v>
      </c>
      <c r="BM9" s="45"/>
      <c r="BN9" s="52" t="s">
        <v>21</v>
      </c>
      <c r="BO9" s="52"/>
      <c r="BP9" s="52"/>
      <c r="BQ9" s="52"/>
      <c r="BR9" s="52"/>
      <c r="BS9" s="52"/>
      <c r="BT9" s="52"/>
      <c r="BU9" s="52"/>
      <c r="BV9" s="52"/>
      <c r="BW9" s="52"/>
      <c r="BX9" s="52"/>
      <c r="BY9" s="53"/>
    </row>
    <row r="10" spans="1:78" ht="18.75" customHeight="1" x14ac:dyDescent="0.15">
      <c r="A10" s="2"/>
      <c r="B10" s="36" t="str">
        <f>データ!N6</f>
        <v>-</v>
      </c>
      <c r="C10" s="36"/>
      <c r="D10" s="36"/>
      <c r="E10" s="36"/>
      <c r="F10" s="36"/>
      <c r="G10" s="36"/>
      <c r="H10" s="36"/>
      <c r="I10" s="36">
        <f>データ!O6</f>
        <v>62.63</v>
      </c>
      <c r="J10" s="36"/>
      <c r="K10" s="36"/>
      <c r="L10" s="36"/>
      <c r="M10" s="36"/>
      <c r="N10" s="36"/>
      <c r="O10" s="36"/>
      <c r="P10" s="36">
        <f>データ!P6</f>
        <v>72.78</v>
      </c>
      <c r="Q10" s="36"/>
      <c r="R10" s="36"/>
      <c r="S10" s="36"/>
      <c r="T10" s="36"/>
      <c r="U10" s="36"/>
      <c r="V10" s="36"/>
      <c r="W10" s="36">
        <f>データ!Q6</f>
        <v>83.71</v>
      </c>
      <c r="X10" s="36"/>
      <c r="Y10" s="36"/>
      <c r="Z10" s="36"/>
      <c r="AA10" s="36"/>
      <c r="AB10" s="36"/>
      <c r="AC10" s="36"/>
      <c r="AD10" s="43">
        <f>データ!R6</f>
        <v>2948</v>
      </c>
      <c r="AE10" s="43"/>
      <c r="AF10" s="43"/>
      <c r="AG10" s="43"/>
      <c r="AH10" s="43"/>
      <c r="AI10" s="43"/>
      <c r="AJ10" s="43"/>
      <c r="AK10" s="2"/>
      <c r="AL10" s="43">
        <f>データ!V6</f>
        <v>572620</v>
      </c>
      <c r="AM10" s="43"/>
      <c r="AN10" s="43"/>
      <c r="AO10" s="43"/>
      <c r="AP10" s="43"/>
      <c r="AQ10" s="43"/>
      <c r="AR10" s="43"/>
      <c r="AS10" s="43"/>
      <c r="AT10" s="36">
        <f>データ!W6</f>
        <v>118.11</v>
      </c>
      <c r="AU10" s="36"/>
      <c r="AV10" s="36"/>
      <c r="AW10" s="36"/>
      <c r="AX10" s="36"/>
      <c r="AY10" s="36"/>
      <c r="AZ10" s="36"/>
      <c r="BA10" s="36"/>
      <c r="BB10" s="36">
        <f>データ!X6</f>
        <v>4848.1899999999996</v>
      </c>
      <c r="BC10" s="36"/>
      <c r="BD10" s="36"/>
      <c r="BE10" s="36"/>
      <c r="BF10" s="36"/>
      <c r="BG10" s="36"/>
      <c r="BH10" s="36"/>
      <c r="BI10" s="36"/>
      <c r="BJ10" s="2"/>
      <c r="BK10" s="2"/>
      <c r="BL10" s="68" t="s">
        <v>22</v>
      </c>
      <c r="BM10" s="69"/>
      <c r="BN10" s="70" t="s">
        <v>23</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9"/>
      <c r="BM15" s="50"/>
      <c r="BN15" s="50"/>
      <c r="BO15" s="50"/>
      <c r="BP15" s="50"/>
      <c r="BQ15" s="50"/>
      <c r="BR15" s="50"/>
      <c r="BS15" s="50"/>
      <c r="BT15" s="50"/>
      <c r="BU15" s="50"/>
      <c r="BV15" s="50"/>
      <c r="BW15" s="50"/>
      <c r="BX15" s="50"/>
      <c r="BY15" s="50"/>
      <c r="BZ15" s="5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3"/>
      <c r="BN17" s="63"/>
      <c r="BO17" s="63"/>
      <c r="BP17" s="63"/>
      <c r="BQ17" s="63"/>
      <c r="BR17" s="63"/>
      <c r="BS17" s="63"/>
      <c r="BT17" s="63"/>
      <c r="BU17" s="63"/>
      <c r="BV17" s="63"/>
      <c r="BW17" s="63"/>
      <c r="BX17" s="63"/>
      <c r="BY17" s="63"/>
      <c r="BZ17" s="6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3"/>
      <c r="BN18" s="63"/>
      <c r="BO18" s="63"/>
      <c r="BP18" s="63"/>
      <c r="BQ18" s="63"/>
      <c r="BR18" s="63"/>
      <c r="BS18" s="63"/>
      <c r="BT18" s="63"/>
      <c r="BU18" s="63"/>
      <c r="BV18" s="63"/>
      <c r="BW18" s="63"/>
      <c r="BX18" s="63"/>
      <c r="BY18" s="63"/>
      <c r="BZ18" s="6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3"/>
      <c r="BN19" s="63"/>
      <c r="BO19" s="63"/>
      <c r="BP19" s="63"/>
      <c r="BQ19" s="63"/>
      <c r="BR19" s="63"/>
      <c r="BS19" s="63"/>
      <c r="BT19" s="63"/>
      <c r="BU19" s="63"/>
      <c r="BV19" s="63"/>
      <c r="BW19" s="63"/>
      <c r="BX19" s="63"/>
      <c r="BY19" s="63"/>
      <c r="BZ19" s="6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3"/>
      <c r="BN20" s="63"/>
      <c r="BO20" s="63"/>
      <c r="BP20" s="63"/>
      <c r="BQ20" s="63"/>
      <c r="BR20" s="63"/>
      <c r="BS20" s="63"/>
      <c r="BT20" s="63"/>
      <c r="BU20" s="63"/>
      <c r="BV20" s="63"/>
      <c r="BW20" s="63"/>
      <c r="BX20" s="63"/>
      <c r="BY20" s="63"/>
      <c r="BZ20" s="6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3"/>
      <c r="BN21" s="63"/>
      <c r="BO21" s="63"/>
      <c r="BP21" s="63"/>
      <c r="BQ21" s="63"/>
      <c r="BR21" s="63"/>
      <c r="BS21" s="63"/>
      <c r="BT21" s="63"/>
      <c r="BU21" s="63"/>
      <c r="BV21" s="63"/>
      <c r="BW21" s="63"/>
      <c r="BX21" s="63"/>
      <c r="BY21" s="63"/>
      <c r="BZ21" s="6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3"/>
      <c r="BN22" s="63"/>
      <c r="BO22" s="63"/>
      <c r="BP22" s="63"/>
      <c r="BQ22" s="63"/>
      <c r="BR22" s="63"/>
      <c r="BS22" s="63"/>
      <c r="BT22" s="63"/>
      <c r="BU22" s="63"/>
      <c r="BV22" s="63"/>
      <c r="BW22" s="63"/>
      <c r="BX22" s="63"/>
      <c r="BY22" s="63"/>
      <c r="BZ22" s="6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3"/>
      <c r="BN23" s="63"/>
      <c r="BO23" s="63"/>
      <c r="BP23" s="63"/>
      <c r="BQ23" s="63"/>
      <c r="BR23" s="63"/>
      <c r="BS23" s="63"/>
      <c r="BT23" s="63"/>
      <c r="BU23" s="63"/>
      <c r="BV23" s="63"/>
      <c r="BW23" s="63"/>
      <c r="BX23" s="63"/>
      <c r="BY23" s="63"/>
      <c r="BZ23" s="6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3"/>
      <c r="BN24" s="63"/>
      <c r="BO24" s="63"/>
      <c r="BP24" s="63"/>
      <c r="BQ24" s="63"/>
      <c r="BR24" s="63"/>
      <c r="BS24" s="63"/>
      <c r="BT24" s="63"/>
      <c r="BU24" s="63"/>
      <c r="BV24" s="63"/>
      <c r="BW24" s="63"/>
      <c r="BX24" s="63"/>
      <c r="BY24" s="63"/>
      <c r="BZ24" s="6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3"/>
      <c r="BN25" s="63"/>
      <c r="BO25" s="63"/>
      <c r="BP25" s="63"/>
      <c r="BQ25" s="63"/>
      <c r="BR25" s="63"/>
      <c r="BS25" s="63"/>
      <c r="BT25" s="63"/>
      <c r="BU25" s="63"/>
      <c r="BV25" s="63"/>
      <c r="BW25" s="63"/>
      <c r="BX25" s="63"/>
      <c r="BY25" s="63"/>
      <c r="BZ25" s="6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3"/>
      <c r="BN26" s="63"/>
      <c r="BO26" s="63"/>
      <c r="BP26" s="63"/>
      <c r="BQ26" s="63"/>
      <c r="BR26" s="63"/>
      <c r="BS26" s="63"/>
      <c r="BT26" s="63"/>
      <c r="BU26" s="63"/>
      <c r="BV26" s="63"/>
      <c r="BW26" s="63"/>
      <c r="BX26" s="63"/>
      <c r="BY26" s="63"/>
      <c r="BZ26" s="6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3"/>
      <c r="BN27" s="63"/>
      <c r="BO27" s="63"/>
      <c r="BP27" s="63"/>
      <c r="BQ27" s="63"/>
      <c r="BR27" s="63"/>
      <c r="BS27" s="63"/>
      <c r="BT27" s="63"/>
      <c r="BU27" s="63"/>
      <c r="BV27" s="63"/>
      <c r="BW27" s="63"/>
      <c r="BX27" s="63"/>
      <c r="BY27" s="63"/>
      <c r="BZ27" s="6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3"/>
      <c r="BN28" s="63"/>
      <c r="BO28" s="63"/>
      <c r="BP28" s="63"/>
      <c r="BQ28" s="63"/>
      <c r="BR28" s="63"/>
      <c r="BS28" s="63"/>
      <c r="BT28" s="63"/>
      <c r="BU28" s="63"/>
      <c r="BV28" s="63"/>
      <c r="BW28" s="63"/>
      <c r="BX28" s="63"/>
      <c r="BY28" s="63"/>
      <c r="BZ28" s="6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3"/>
      <c r="BN29" s="63"/>
      <c r="BO29" s="63"/>
      <c r="BP29" s="63"/>
      <c r="BQ29" s="63"/>
      <c r="BR29" s="63"/>
      <c r="BS29" s="63"/>
      <c r="BT29" s="63"/>
      <c r="BU29" s="63"/>
      <c r="BV29" s="63"/>
      <c r="BW29" s="63"/>
      <c r="BX29" s="63"/>
      <c r="BY29" s="63"/>
      <c r="BZ29" s="6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3"/>
      <c r="BN30" s="63"/>
      <c r="BO30" s="63"/>
      <c r="BP30" s="63"/>
      <c r="BQ30" s="63"/>
      <c r="BR30" s="63"/>
      <c r="BS30" s="63"/>
      <c r="BT30" s="63"/>
      <c r="BU30" s="63"/>
      <c r="BV30" s="63"/>
      <c r="BW30" s="63"/>
      <c r="BX30" s="63"/>
      <c r="BY30" s="63"/>
      <c r="BZ30" s="6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3"/>
      <c r="BN31" s="63"/>
      <c r="BO31" s="63"/>
      <c r="BP31" s="63"/>
      <c r="BQ31" s="63"/>
      <c r="BR31" s="63"/>
      <c r="BS31" s="63"/>
      <c r="BT31" s="63"/>
      <c r="BU31" s="63"/>
      <c r="BV31" s="63"/>
      <c r="BW31" s="63"/>
      <c r="BX31" s="63"/>
      <c r="BY31" s="63"/>
      <c r="BZ31" s="6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3"/>
      <c r="BN32" s="63"/>
      <c r="BO32" s="63"/>
      <c r="BP32" s="63"/>
      <c r="BQ32" s="63"/>
      <c r="BR32" s="63"/>
      <c r="BS32" s="63"/>
      <c r="BT32" s="63"/>
      <c r="BU32" s="63"/>
      <c r="BV32" s="63"/>
      <c r="BW32" s="63"/>
      <c r="BX32" s="63"/>
      <c r="BY32" s="63"/>
      <c r="BZ32" s="6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3"/>
      <c r="BN33" s="63"/>
      <c r="BO33" s="63"/>
      <c r="BP33" s="63"/>
      <c r="BQ33" s="63"/>
      <c r="BR33" s="63"/>
      <c r="BS33" s="63"/>
      <c r="BT33" s="63"/>
      <c r="BU33" s="63"/>
      <c r="BV33" s="63"/>
      <c r="BW33" s="63"/>
      <c r="BX33" s="63"/>
      <c r="BY33" s="63"/>
      <c r="BZ33" s="6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3"/>
      <c r="BN34" s="63"/>
      <c r="BO34" s="63"/>
      <c r="BP34" s="63"/>
      <c r="BQ34" s="63"/>
      <c r="BR34" s="63"/>
      <c r="BS34" s="63"/>
      <c r="BT34" s="63"/>
      <c r="BU34" s="63"/>
      <c r="BV34" s="63"/>
      <c r="BW34" s="63"/>
      <c r="BX34" s="63"/>
      <c r="BY34" s="63"/>
      <c r="BZ34" s="6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3"/>
      <c r="BN35" s="63"/>
      <c r="BO35" s="63"/>
      <c r="BP35" s="63"/>
      <c r="BQ35" s="63"/>
      <c r="BR35" s="63"/>
      <c r="BS35" s="63"/>
      <c r="BT35" s="63"/>
      <c r="BU35" s="63"/>
      <c r="BV35" s="63"/>
      <c r="BW35" s="63"/>
      <c r="BX35" s="63"/>
      <c r="BY35" s="63"/>
      <c r="BZ35" s="6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3"/>
      <c r="BN36" s="63"/>
      <c r="BO36" s="63"/>
      <c r="BP36" s="63"/>
      <c r="BQ36" s="63"/>
      <c r="BR36" s="63"/>
      <c r="BS36" s="63"/>
      <c r="BT36" s="63"/>
      <c r="BU36" s="63"/>
      <c r="BV36" s="63"/>
      <c r="BW36" s="63"/>
      <c r="BX36" s="63"/>
      <c r="BY36" s="63"/>
      <c r="BZ36" s="6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3"/>
      <c r="BN37" s="63"/>
      <c r="BO37" s="63"/>
      <c r="BP37" s="63"/>
      <c r="BQ37" s="63"/>
      <c r="BR37" s="63"/>
      <c r="BS37" s="63"/>
      <c r="BT37" s="63"/>
      <c r="BU37" s="63"/>
      <c r="BV37" s="63"/>
      <c r="BW37" s="63"/>
      <c r="BX37" s="63"/>
      <c r="BY37" s="63"/>
      <c r="BZ37" s="6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3"/>
      <c r="BN38" s="63"/>
      <c r="BO38" s="63"/>
      <c r="BP38" s="63"/>
      <c r="BQ38" s="63"/>
      <c r="BR38" s="63"/>
      <c r="BS38" s="63"/>
      <c r="BT38" s="63"/>
      <c r="BU38" s="63"/>
      <c r="BV38" s="63"/>
      <c r="BW38" s="63"/>
      <c r="BX38" s="63"/>
      <c r="BY38" s="63"/>
      <c r="BZ38" s="6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3"/>
      <c r="BN39" s="63"/>
      <c r="BO39" s="63"/>
      <c r="BP39" s="63"/>
      <c r="BQ39" s="63"/>
      <c r="BR39" s="63"/>
      <c r="BS39" s="63"/>
      <c r="BT39" s="63"/>
      <c r="BU39" s="63"/>
      <c r="BV39" s="63"/>
      <c r="BW39" s="63"/>
      <c r="BX39" s="63"/>
      <c r="BY39" s="63"/>
      <c r="BZ39" s="6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3"/>
      <c r="BN40" s="63"/>
      <c r="BO40" s="63"/>
      <c r="BP40" s="63"/>
      <c r="BQ40" s="63"/>
      <c r="BR40" s="63"/>
      <c r="BS40" s="63"/>
      <c r="BT40" s="63"/>
      <c r="BU40" s="63"/>
      <c r="BV40" s="63"/>
      <c r="BW40" s="63"/>
      <c r="BX40" s="63"/>
      <c r="BY40" s="63"/>
      <c r="BZ40" s="6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3"/>
      <c r="BN41" s="63"/>
      <c r="BO41" s="63"/>
      <c r="BP41" s="63"/>
      <c r="BQ41" s="63"/>
      <c r="BR41" s="63"/>
      <c r="BS41" s="63"/>
      <c r="BT41" s="63"/>
      <c r="BU41" s="63"/>
      <c r="BV41" s="63"/>
      <c r="BW41" s="63"/>
      <c r="BX41" s="63"/>
      <c r="BY41" s="63"/>
      <c r="BZ41" s="6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3"/>
      <c r="BN42" s="63"/>
      <c r="BO42" s="63"/>
      <c r="BP42" s="63"/>
      <c r="BQ42" s="63"/>
      <c r="BR42" s="63"/>
      <c r="BS42" s="63"/>
      <c r="BT42" s="63"/>
      <c r="BU42" s="63"/>
      <c r="BV42" s="63"/>
      <c r="BW42" s="63"/>
      <c r="BX42" s="63"/>
      <c r="BY42" s="63"/>
      <c r="BZ42" s="6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3"/>
      <c r="BN43" s="63"/>
      <c r="BO43" s="63"/>
      <c r="BP43" s="63"/>
      <c r="BQ43" s="63"/>
      <c r="BR43" s="63"/>
      <c r="BS43" s="63"/>
      <c r="BT43" s="63"/>
      <c r="BU43" s="63"/>
      <c r="BV43" s="63"/>
      <c r="BW43" s="63"/>
      <c r="BX43" s="63"/>
      <c r="BY43" s="63"/>
      <c r="BZ43" s="6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6" t="s">
        <v>27</v>
      </c>
      <c r="BM45" s="47"/>
      <c r="BN45" s="47"/>
      <c r="BO45" s="47"/>
      <c r="BP45" s="47"/>
      <c r="BQ45" s="47"/>
      <c r="BR45" s="47"/>
      <c r="BS45" s="47"/>
      <c r="BT45" s="47"/>
      <c r="BU45" s="47"/>
      <c r="BV45" s="47"/>
      <c r="BW45" s="47"/>
      <c r="BX45" s="47"/>
      <c r="BY45" s="47"/>
      <c r="BZ45" s="4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9"/>
      <c r="BM46" s="50"/>
      <c r="BN46" s="50"/>
      <c r="BO46" s="50"/>
      <c r="BP46" s="50"/>
      <c r="BQ46" s="50"/>
      <c r="BR46" s="50"/>
      <c r="BS46" s="50"/>
      <c r="BT46" s="50"/>
      <c r="BU46" s="50"/>
      <c r="BV46" s="50"/>
      <c r="BW46" s="50"/>
      <c r="BX46" s="50"/>
      <c r="BY46" s="50"/>
      <c r="BZ46" s="5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2" t="s">
        <v>113</v>
      </c>
      <c r="BM47" s="63"/>
      <c r="BN47" s="63"/>
      <c r="BO47" s="63"/>
      <c r="BP47" s="63"/>
      <c r="BQ47" s="63"/>
      <c r="BR47" s="63"/>
      <c r="BS47" s="63"/>
      <c r="BT47" s="63"/>
      <c r="BU47" s="63"/>
      <c r="BV47" s="63"/>
      <c r="BW47" s="63"/>
      <c r="BX47" s="63"/>
      <c r="BY47" s="63"/>
      <c r="BZ47" s="6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2"/>
      <c r="BM48" s="63"/>
      <c r="BN48" s="63"/>
      <c r="BO48" s="63"/>
      <c r="BP48" s="63"/>
      <c r="BQ48" s="63"/>
      <c r="BR48" s="63"/>
      <c r="BS48" s="63"/>
      <c r="BT48" s="63"/>
      <c r="BU48" s="63"/>
      <c r="BV48" s="63"/>
      <c r="BW48" s="63"/>
      <c r="BX48" s="63"/>
      <c r="BY48" s="63"/>
      <c r="BZ48" s="6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2"/>
      <c r="BM49" s="63"/>
      <c r="BN49" s="63"/>
      <c r="BO49" s="63"/>
      <c r="BP49" s="63"/>
      <c r="BQ49" s="63"/>
      <c r="BR49" s="63"/>
      <c r="BS49" s="63"/>
      <c r="BT49" s="63"/>
      <c r="BU49" s="63"/>
      <c r="BV49" s="63"/>
      <c r="BW49" s="63"/>
      <c r="BX49" s="63"/>
      <c r="BY49" s="63"/>
      <c r="BZ49" s="6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2"/>
      <c r="BM50" s="63"/>
      <c r="BN50" s="63"/>
      <c r="BO50" s="63"/>
      <c r="BP50" s="63"/>
      <c r="BQ50" s="63"/>
      <c r="BR50" s="63"/>
      <c r="BS50" s="63"/>
      <c r="BT50" s="63"/>
      <c r="BU50" s="63"/>
      <c r="BV50" s="63"/>
      <c r="BW50" s="63"/>
      <c r="BX50" s="63"/>
      <c r="BY50" s="63"/>
      <c r="BZ50" s="6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2"/>
      <c r="BM51" s="63"/>
      <c r="BN51" s="63"/>
      <c r="BO51" s="63"/>
      <c r="BP51" s="63"/>
      <c r="BQ51" s="63"/>
      <c r="BR51" s="63"/>
      <c r="BS51" s="63"/>
      <c r="BT51" s="63"/>
      <c r="BU51" s="63"/>
      <c r="BV51" s="63"/>
      <c r="BW51" s="63"/>
      <c r="BX51" s="63"/>
      <c r="BY51" s="63"/>
      <c r="BZ51" s="6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2"/>
      <c r="BM52" s="63"/>
      <c r="BN52" s="63"/>
      <c r="BO52" s="63"/>
      <c r="BP52" s="63"/>
      <c r="BQ52" s="63"/>
      <c r="BR52" s="63"/>
      <c r="BS52" s="63"/>
      <c r="BT52" s="63"/>
      <c r="BU52" s="63"/>
      <c r="BV52" s="63"/>
      <c r="BW52" s="63"/>
      <c r="BX52" s="63"/>
      <c r="BY52" s="63"/>
      <c r="BZ52" s="6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2"/>
      <c r="BM53" s="63"/>
      <c r="BN53" s="63"/>
      <c r="BO53" s="63"/>
      <c r="BP53" s="63"/>
      <c r="BQ53" s="63"/>
      <c r="BR53" s="63"/>
      <c r="BS53" s="63"/>
      <c r="BT53" s="63"/>
      <c r="BU53" s="63"/>
      <c r="BV53" s="63"/>
      <c r="BW53" s="63"/>
      <c r="BX53" s="63"/>
      <c r="BY53" s="63"/>
      <c r="BZ53" s="6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2"/>
      <c r="BM54" s="63"/>
      <c r="BN54" s="63"/>
      <c r="BO54" s="63"/>
      <c r="BP54" s="63"/>
      <c r="BQ54" s="63"/>
      <c r="BR54" s="63"/>
      <c r="BS54" s="63"/>
      <c r="BT54" s="63"/>
      <c r="BU54" s="63"/>
      <c r="BV54" s="63"/>
      <c r="BW54" s="63"/>
      <c r="BX54" s="63"/>
      <c r="BY54" s="63"/>
      <c r="BZ54" s="6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2"/>
      <c r="BM55" s="63"/>
      <c r="BN55" s="63"/>
      <c r="BO55" s="63"/>
      <c r="BP55" s="63"/>
      <c r="BQ55" s="63"/>
      <c r="BR55" s="63"/>
      <c r="BS55" s="63"/>
      <c r="BT55" s="63"/>
      <c r="BU55" s="63"/>
      <c r="BV55" s="63"/>
      <c r="BW55" s="63"/>
      <c r="BX55" s="63"/>
      <c r="BY55" s="63"/>
      <c r="BZ55" s="6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2"/>
      <c r="BM56" s="63"/>
      <c r="BN56" s="63"/>
      <c r="BO56" s="63"/>
      <c r="BP56" s="63"/>
      <c r="BQ56" s="63"/>
      <c r="BR56" s="63"/>
      <c r="BS56" s="63"/>
      <c r="BT56" s="63"/>
      <c r="BU56" s="63"/>
      <c r="BV56" s="63"/>
      <c r="BW56" s="63"/>
      <c r="BX56" s="63"/>
      <c r="BY56" s="63"/>
      <c r="BZ56" s="6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2"/>
      <c r="BM57" s="63"/>
      <c r="BN57" s="63"/>
      <c r="BO57" s="63"/>
      <c r="BP57" s="63"/>
      <c r="BQ57" s="63"/>
      <c r="BR57" s="63"/>
      <c r="BS57" s="63"/>
      <c r="BT57" s="63"/>
      <c r="BU57" s="63"/>
      <c r="BV57" s="63"/>
      <c r="BW57" s="63"/>
      <c r="BX57" s="63"/>
      <c r="BY57" s="63"/>
      <c r="BZ57" s="6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2"/>
      <c r="BM58" s="63"/>
      <c r="BN58" s="63"/>
      <c r="BO58" s="63"/>
      <c r="BP58" s="63"/>
      <c r="BQ58" s="63"/>
      <c r="BR58" s="63"/>
      <c r="BS58" s="63"/>
      <c r="BT58" s="63"/>
      <c r="BU58" s="63"/>
      <c r="BV58" s="63"/>
      <c r="BW58" s="63"/>
      <c r="BX58" s="63"/>
      <c r="BY58" s="63"/>
      <c r="BZ58" s="6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2"/>
      <c r="BM59" s="63"/>
      <c r="BN59" s="63"/>
      <c r="BO59" s="63"/>
      <c r="BP59" s="63"/>
      <c r="BQ59" s="63"/>
      <c r="BR59" s="63"/>
      <c r="BS59" s="63"/>
      <c r="BT59" s="63"/>
      <c r="BU59" s="63"/>
      <c r="BV59" s="63"/>
      <c r="BW59" s="63"/>
      <c r="BX59" s="63"/>
      <c r="BY59" s="63"/>
      <c r="BZ59" s="64"/>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2"/>
      <c r="BM60" s="63"/>
      <c r="BN60" s="63"/>
      <c r="BO60" s="63"/>
      <c r="BP60" s="63"/>
      <c r="BQ60" s="63"/>
      <c r="BR60" s="63"/>
      <c r="BS60" s="63"/>
      <c r="BT60" s="63"/>
      <c r="BU60" s="63"/>
      <c r="BV60" s="63"/>
      <c r="BW60" s="63"/>
      <c r="BX60" s="63"/>
      <c r="BY60" s="63"/>
      <c r="BZ60" s="64"/>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2"/>
      <c r="BM61" s="63"/>
      <c r="BN61" s="63"/>
      <c r="BO61" s="63"/>
      <c r="BP61" s="63"/>
      <c r="BQ61" s="63"/>
      <c r="BR61" s="63"/>
      <c r="BS61" s="63"/>
      <c r="BT61" s="63"/>
      <c r="BU61" s="63"/>
      <c r="BV61" s="63"/>
      <c r="BW61" s="63"/>
      <c r="BX61" s="63"/>
      <c r="BY61" s="63"/>
      <c r="BZ61" s="6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2"/>
      <c r="BM62" s="63"/>
      <c r="BN62" s="63"/>
      <c r="BO62" s="63"/>
      <c r="BP62" s="63"/>
      <c r="BQ62" s="63"/>
      <c r="BR62" s="63"/>
      <c r="BS62" s="63"/>
      <c r="BT62" s="63"/>
      <c r="BU62" s="63"/>
      <c r="BV62" s="63"/>
      <c r="BW62" s="63"/>
      <c r="BX62" s="63"/>
      <c r="BY62" s="63"/>
      <c r="BZ62" s="6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5"/>
      <c r="BM63" s="66"/>
      <c r="BN63" s="66"/>
      <c r="BO63" s="66"/>
      <c r="BP63" s="66"/>
      <c r="BQ63" s="66"/>
      <c r="BR63" s="66"/>
      <c r="BS63" s="66"/>
      <c r="BT63" s="66"/>
      <c r="BU63" s="66"/>
      <c r="BV63" s="66"/>
      <c r="BW63" s="66"/>
      <c r="BX63" s="66"/>
      <c r="BY63" s="66"/>
      <c r="BZ63" s="6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6" t="s">
        <v>29</v>
      </c>
      <c r="BM64" s="47"/>
      <c r="BN64" s="47"/>
      <c r="BO64" s="47"/>
      <c r="BP64" s="47"/>
      <c r="BQ64" s="47"/>
      <c r="BR64" s="47"/>
      <c r="BS64" s="47"/>
      <c r="BT64" s="47"/>
      <c r="BU64" s="47"/>
      <c r="BV64" s="47"/>
      <c r="BW64" s="47"/>
      <c r="BX64" s="47"/>
      <c r="BY64" s="47"/>
      <c r="BZ64" s="4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9"/>
      <c r="BM65" s="50"/>
      <c r="BN65" s="50"/>
      <c r="BO65" s="50"/>
      <c r="BP65" s="50"/>
      <c r="BQ65" s="50"/>
      <c r="BR65" s="50"/>
      <c r="BS65" s="50"/>
      <c r="BT65" s="50"/>
      <c r="BU65" s="50"/>
      <c r="BV65" s="50"/>
      <c r="BW65" s="50"/>
      <c r="BX65" s="50"/>
      <c r="BY65" s="50"/>
      <c r="BZ65" s="5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2" t="s">
        <v>112</v>
      </c>
      <c r="BM66" s="63"/>
      <c r="BN66" s="63"/>
      <c r="BO66" s="63"/>
      <c r="BP66" s="63"/>
      <c r="BQ66" s="63"/>
      <c r="BR66" s="63"/>
      <c r="BS66" s="63"/>
      <c r="BT66" s="63"/>
      <c r="BU66" s="63"/>
      <c r="BV66" s="63"/>
      <c r="BW66" s="63"/>
      <c r="BX66" s="63"/>
      <c r="BY66" s="63"/>
      <c r="BZ66" s="6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2"/>
      <c r="BM67" s="63"/>
      <c r="BN67" s="63"/>
      <c r="BO67" s="63"/>
      <c r="BP67" s="63"/>
      <c r="BQ67" s="63"/>
      <c r="BR67" s="63"/>
      <c r="BS67" s="63"/>
      <c r="BT67" s="63"/>
      <c r="BU67" s="63"/>
      <c r="BV67" s="63"/>
      <c r="BW67" s="63"/>
      <c r="BX67" s="63"/>
      <c r="BY67" s="63"/>
      <c r="BZ67" s="6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2"/>
      <c r="BM68" s="63"/>
      <c r="BN68" s="63"/>
      <c r="BO68" s="63"/>
      <c r="BP68" s="63"/>
      <c r="BQ68" s="63"/>
      <c r="BR68" s="63"/>
      <c r="BS68" s="63"/>
      <c r="BT68" s="63"/>
      <c r="BU68" s="63"/>
      <c r="BV68" s="63"/>
      <c r="BW68" s="63"/>
      <c r="BX68" s="63"/>
      <c r="BY68" s="63"/>
      <c r="BZ68" s="6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2"/>
      <c r="BM69" s="63"/>
      <c r="BN69" s="63"/>
      <c r="BO69" s="63"/>
      <c r="BP69" s="63"/>
      <c r="BQ69" s="63"/>
      <c r="BR69" s="63"/>
      <c r="BS69" s="63"/>
      <c r="BT69" s="63"/>
      <c r="BU69" s="63"/>
      <c r="BV69" s="63"/>
      <c r="BW69" s="63"/>
      <c r="BX69" s="63"/>
      <c r="BY69" s="63"/>
      <c r="BZ69" s="6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2"/>
      <c r="BM70" s="63"/>
      <c r="BN70" s="63"/>
      <c r="BO70" s="63"/>
      <c r="BP70" s="63"/>
      <c r="BQ70" s="63"/>
      <c r="BR70" s="63"/>
      <c r="BS70" s="63"/>
      <c r="BT70" s="63"/>
      <c r="BU70" s="63"/>
      <c r="BV70" s="63"/>
      <c r="BW70" s="63"/>
      <c r="BX70" s="63"/>
      <c r="BY70" s="63"/>
      <c r="BZ70" s="6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2"/>
      <c r="BM71" s="63"/>
      <c r="BN71" s="63"/>
      <c r="BO71" s="63"/>
      <c r="BP71" s="63"/>
      <c r="BQ71" s="63"/>
      <c r="BR71" s="63"/>
      <c r="BS71" s="63"/>
      <c r="BT71" s="63"/>
      <c r="BU71" s="63"/>
      <c r="BV71" s="63"/>
      <c r="BW71" s="63"/>
      <c r="BX71" s="63"/>
      <c r="BY71" s="63"/>
      <c r="BZ71" s="6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2"/>
      <c r="BM72" s="63"/>
      <c r="BN72" s="63"/>
      <c r="BO72" s="63"/>
      <c r="BP72" s="63"/>
      <c r="BQ72" s="63"/>
      <c r="BR72" s="63"/>
      <c r="BS72" s="63"/>
      <c r="BT72" s="63"/>
      <c r="BU72" s="63"/>
      <c r="BV72" s="63"/>
      <c r="BW72" s="63"/>
      <c r="BX72" s="63"/>
      <c r="BY72" s="63"/>
      <c r="BZ72" s="6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2"/>
      <c r="BM73" s="63"/>
      <c r="BN73" s="63"/>
      <c r="BO73" s="63"/>
      <c r="BP73" s="63"/>
      <c r="BQ73" s="63"/>
      <c r="BR73" s="63"/>
      <c r="BS73" s="63"/>
      <c r="BT73" s="63"/>
      <c r="BU73" s="63"/>
      <c r="BV73" s="63"/>
      <c r="BW73" s="63"/>
      <c r="BX73" s="63"/>
      <c r="BY73" s="63"/>
      <c r="BZ73" s="6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2"/>
      <c r="BM74" s="63"/>
      <c r="BN74" s="63"/>
      <c r="BO74" s="63"/>
      <c r="BP74" s="63"/>
      <c r="BQ74" s="63"/>
      <c r="BR74" s="63"/>
      <c r="BS74" s="63"/>
      <c r="BT74" s="63"/>
      <c r="BU74" s="63"/>
      <c r="BV74" s="63"/>
      <c r="BW74" s="63"/>
      <c r="BX74" s="63"/>
      <c r="BY74" s="63"/>
      <c r="BZ74" s="6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2"/>
      <c r="BM75" s="63"/>
      <c r="BN75" s="63"/>
      <c r="BO75" s="63"/>
      <c r="BP75" s="63"/>
      <c r="BQ75" s="63"/>
      <c r="BR75" s="63"/>
      <c r="BS75" s="63"/>
      <c r="BT75" s="63"/>
      <c r="BU75" s="63"/>
      <c r="BV75" s="63"/>
      <c r="BW75" s="63"/>
      <c r="BX75" s="63"/>
      <c r="BY75" s="63"/>
      <c r="BZ75" s="6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2"/>
      <c r="BM76" s="63"/>
      <c r="BN76" s="63"/>
      <c r="BO76" s="63"/>
      <c r="BP76" s="63"/>
      <c r="BQ76" s="63"/>
      <c r="BR76" s="63"/>
      <c r="BS76" s="63"/>
      <c r="BT76" s="63"/>
      <c r="BU76" s="63"/>
      <c r="BV76" s="63"/>
      <c r="BW76" s="63"/>
      <c r="BX76" s="63"/>
      <c r="BY76" s="63"/>
      <c r="BZ76" s="6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2"/>
      <c r="BM77" s="63"/>
      <c r="BN77" s="63"/>
      <c r="BO77" s="63"/>
      <c r="BP77" s="63"/>
      <c r="BQ77" s="63"/>
      <c r="BR77" s="63"/>
      <c r="BS77" s="63"/>
      <c r="BT77" s="63"/>
      <c r="BU77" s="63"/>
      <c r="BV77" s="63"/>
      <c r="BW77" s="63"/>
      <c r="BX77" s="63"/>
      <c r="BY77" s="63"/>
      <c r="BZ77" s="6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2"/>
      <c r="BM78" s="63"/>
      <c r="BN78" s="63"/>
      <c r="BO78" s="63"/>
      <c r="BP78" s="63"/>
      <c r="BQ78" s="63"/>
      <c r="BR78" s="63"/>
      <c r="BS78" s="63"/>
      <c r="BT78" s="63"/>
      <c r="BU78" s="63"/>
      <c r="BV78" s="63"/>
      <c r="BW78" s="63"/>
      <c r="BX78" s="63"/>
      <c r="BY78" s="63"/>
      <c r="BZ78" s="6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2"/>
      <c r="BM79" s="63"/>
      <c r="BN79" s="63"/>
      <c r="BO79" s="63"/>
      <c r="BP79" s="63"/>
      <c r="BQ79" s="63"/>
      <c r="BR79" s="63"/>
      <c r="BS79" s="63"/>
      <c r="BT79" s="63"/>
      <c r="BU79" s="63"/>
      <c r="BV79" s="63"/>
      <c r="BW79" s="63"/>
      <c r="BX79" s="63"/>
      <c r="BY79" s="63"/>
      <c r="BZ79" s="6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2"/>
      <c r="BM80" s="63"/>
      <c r="BN80" s="63"/>
      <c r="BO80" s="63"/>
      <c r="BP80" s="63"/>
      <c r="BQ80" s="63"/>
      <c r="BR80" s="63"/>
      <c r="BS80" s="63"/>
      <c r="BT80" s="63"/>
      <c r="BU80" s="63"/>
      <c r="BV80" s="63"/>
      <c r="BW80" s="63"/>
      <c r="BX80" s="63"/>
      <c r="BY80" s="63"/>
      <c r="BZ80" s="6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2"/>
      <c r="BM81" s="63"/>
      <c r="BN81" s="63"/>
      <c r="BO81" s="63"/>
      <c r="BP81" s="63"/>
      <c r="BQ81" s="63"/>
      <c r="BR81" s="63"/>
      <c r="BS81" s="63"/>
      <c r="BT81" s="63"/>
      <c r="BU81" s="63"/>
      <c r="BV81" s="63"/>
      <c r="BW81" s="63"/>
      <c r="BX81" s="63"/>
      <c r="BY81" s="63"/>
      <c r="BZ81" s="6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5"/>
      <c r="BM82" s="66"/>
      <c r="BN82" s="66"/>
      <c r="BO82" s="66"/>
      <c r="BP82" s="66"/>
      <c r="BQ82" s="66"/>
      <c r="BR82" s="66"/>
      <c r="BS82" s="66"/>
      <c r="BT82" s="66"/>
      <c r="BU82" s="66"/>
      <c r="BV82" s="66"/>
      <c r="BW82" s="66"/>
      <c r="BX82" s="66"/>
      <c r="BY82" s="66"/>
      <c r="BZ82" s="67"/>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xkPDOWEH/kgPTAcGxwL7ylF9UZmsQGfSW7GdSRfWqN+3H7FiX8YkrJ1Op/okazY859UKnavxlcWqy8SsIwdtxg==" saltValue="34yt/9/WZSjxlG50sJ3g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topLeftCell="BZ1" zoomScale="115" zoomScaleNormal="115" workbookViewId="0">
      <selection activeCell="CE10" sqref="CE10"/>
    </sheetView>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221309</v>
      </c>
      <c r="D6" s="19">
        <f t="shared" si="3"/>
        <v>46</v>
      </c>
      <c r="E6" s="19">
        <f t="shared" si="3"/>
        <v>17</v>
      </c>
      <c r="F6" s="19">
        <f t="shared" si="3"/>
        <v>1</v>
      </c>
      <c r="G6" s="19">
        <f t="shared" si="3"/>
        <v>0</v>
      </c>
      <c r="H6" s="19" t="str">
        <f t="shared" si="3"/>
        <v>静岡県　浜松市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62.63</v>
      </c>
      <c r="P6" s="20">
        <f t="shared" si="3"/>
        <v>72.78</v>
      </c>
      <c r="Q6" s="20">
        <f t="shared" si="3"/>
        <v>83.71</v>
      </c>
      <c r="R6" s="20">
        <f t="shared" si="3"/>
        <v>2948</v>
      </c>
      <c r="S6" s="20">
        <f t="shared" si="3"/>
        <v>788985</v>
      </c>
      <c r="T6" s="20">
        <f t="shared" si="3"/>
        <v>1558.11</v>
      </c>
      <c r="U6" s="20">
        <f t="shared" si="3"/>
        <v>506.37</v>
      </c>
      <c r="V6" s="20">
        <f t="shared" si="3"/>
        <v>572620</v>
      </c>
      <c r="W6" s="20">
        <f t="shared" si="3"/>
        <v>118.11</v>
      </c>
      <c r="X6" s="20">
        <f t="shared" si="3"/>
        <v>4848.1899999999996</v>
      </c>
      <c r="Y6" s="21">
        <f>IF(Y7="",NA(),Y7)</f>
        <v>116.46</v>
      </c>
      <c r="Z6" s="21">
        <f t="shared" ref="Z6:AH6" si="4">IF(Z7="",NA(),Z7)</f>
        <v>115.62</v>
      </c>
      <c r="AA6" s="21">
        <f t="shared" si="4"/>
        <v>116.38</v>
      </c>
      <c r="AB6" s="21">
        <f t="shared" si="4"/>
        <v>114.6</v>
      </c>
      <c r="AC6" s="28">
        <f t="shared" si="4"/>
        <v>115.51727185178888</v>
      </c>
      <c r="AD6" s="21">
        <f t="shared" si="4"/>
        <v>108.24</v>
      </c>
      <c r="AE6" s="21">
        <f t="shared" si="4"/>
        <v>105.16</v>
      </c>
      <c r="AF6" s="21">
        <f t="shared" si="4"/>
        <v>106.23</v>
      </c>
      <c r="AG6" s="21">
        <f t="shared" si="4"/>
        <v>104.46</v>
      </c>
      <c r="AH6" s="21">
        <f t="shared" si="4"/>
        <v>104.13</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【3.03】</v>
      </c>
      <c r="AU6" s="21">
        <f>IF(AU7="",NA(),AU7)</f>
        <v>61.57</v>
      </c>
      <c r="AV6" s="21">
        <f t="shared" ref="AV6:BD6" si="6">IF(AV7="",NA(),AV7)</f>
        <v>65.010000000000005</v>
      </c>
      <c r="AW6" s="21">
        <f t="shared" si="6"/>
        <v>70.83</v>
      </c>
      <c r="AX6" s="21">
        <f t="shared" si="6"/>
        <v>67.239999999999995</v>
      </c>
      <c r="AY6" s="21">
        <f t="shared" si="6"/>
        <v>76.42</v>
      </c>
      <c r="AZ6" s="21">
        <f t="shared" si="6"/>
        <v>72.92</v>
      </c>
      <c r="BA6" s="21">
        <f t="shared" si="6"/>
        <v>71.39</v>
      </c>
      <c r="BB6" s="21">
        <f t="shared" si="6"/>
        <v>74.09</v>
      </c>
      <c r="BC6" s="21">
        <f t="shared" si="6"/>
        <v>71.900000000000006</v>
      </c>
      <c r="BD6" s="21">
        <f t="shared" si="6"/>
        <v>73.75</v>
      </c>
      <c r="BE6" s="20" t="str">
        <f>IF(BE7="","",IF(BE7="-","【-】","【"&amp;SUBSTITUTE(TEXT(BE7,"#,##0.00"),"-","△")&amp;"】"))</f>
        <v>【78.43】</v>
      </c>
      <c r="BF6" s="21">
        <f>IF(BF7="",NA(),BF7)</f>
        <v>844.49</v>
      </c>
      <c r="BG6" s="21">
        <f t="shared" ref="BG6:BO6" si="7">IF(BG7="",NA(),BG7)</f>
        <v>829.76</v>
      </c>
      <c r="BH6" s="21">
        <f t="shared" si="7"/>
        <v>797.86</v>
      </c>
      <c r="BI6" s="21">
        <f t="shared" si="7"/>
        <v>766.48</v>
      </c>
      <c r="BJ6" s="28">
        <f t="shared" si="7"/>
        <v>731.31157308543663</v>
      </c>
      <c r="BK6" s="21">
        <f t="shared" si="7"/>
        <v>531.38</v>
      </c>
      <c r="BL6" s="21">
        <f t="shared" si="7"/>
        <v>551.04</v>
      </c>
      <c r="BM6" s="21">
        <f t="shared" si="7"/>
        <v>523.58000000000004</v>
      </c>
      <c r="BN6" s="21">
        <f t="shared" si="7"/>
        <v>508.99</v>
      </c>
      <c r="BO6" s="21">
        <f t="shared" si="7"/>
        <v>497.17</v>
      </c>
      <c r="BP6" s="20" t="str">
        <f>IF(BP7="","",IF(BP7="-","【-】","【"&amp;SUBSTITUTE(TEXT(BP7,"#,##0.00"),"-","△")&amp;"】"))</f>
        <v>【630.82】</v>
      </c>
      <c r="BQ6" s="21">
        <f>IF(BQ7="",NA(),BQ7)</f>
        <v>114.06</v>
      </c>
      <c r="BR6" s="21">
        <f t="shared" ref="BR6:BZ6" si="8">IF(BR7="",NA(),BR7)</f>
        <v>112.45</v>
      </c>
      <c r="BS6" s="21">
        <f t="shared" si="8"/>
        <v>116.04</v>
      </c>
      <c r="BT6" s="21">
        <f t="shared" si="8"/>
        <v>112.2</v>
      </c>
      <c r="BU6" s="28">
        <f t="shared" si="8"/>
        <v>113.40055493013779</v>
      </c>
      <c r="BV6" s="21">
        <f t="shared" si="8"/>
        <v>110.92</v>
      </c>
      <c r="BW6" s="21">
        <f t="shared" si="8"/>
        <v>105.67</v>
      </c>
      <c r="BX6" s="21">
        <f t="shared" si="8"/>
        <v>105.37</v>
      </c>
      <c r="BY6" s="21">
        <f t="shared" si="8"/>
        <v>99.93</v>
      </c>
      <c r="BZ6" s="21">
        <f t="shared" si="8"/>
        <v>100.14</v>
      </c>
      <c r="CA6" s="20" t="str">
        <f>IF(CA7="","",IF(CA7="-","【-】","【"&amp;SUBSTITUTE(TEXT(CA7,"#,##0.00"),"-","△")&amp;"】"))</f>
        <v>【97.81】</v>
      </c>
      <c r="CB6" s="21">
        <f>IF(CB7="",NA(),CB7)</f>
        <v>141.82</v>
      </c>
      <c r="CC6" s="21">
        <f t="shared" ref="CC6:CK6" si="9">IF(CC7="",NA(),CC7)</f>
        <v>142.30000000000001</v>
      </c>
      <c r="CD6" s="21">
        <f t="shared" si="9"/>
        <v>138.69999999999999</v>
      </c>
      <c r="CE6" s="21">
        <f t="shared" si="9"/>
        <v>144.38</v>
      </c>
      <c r="CF6" s="28">
        <f t="shared" si="9"/>
        <v>143.49055551833257</v>
      </c>
      <c r="CG6" s="21">
        <f t="shared" si="9"/>
        <v>119.33</v>
      </c>
      <c r="CH6" s="21">
        <f t="shared" si="9"/>
        <v>118.72</v>
      </c>
      <c r="CI6" s="21">
        <f t="shared" si="9"/>
        <v>120.5</v>
      </c>
      <c r="CJ6" s="21">
        <f t="shared" si="9"/>
        <v>127.3</v>
      </c>
      <c r="CK6" s="21">
        <f t="shared" si="9"/>
        <v>126.99</v>
      </c>
      <c r="CL6" s="20" t="str">
        <f>IF(CL7="","",IF(CL7="-","【-】","【"&amp;SUBSTITUTE(TEXT(CL7,"#,##0.00"),"-","△")&amp;"】"))</f>
        <v>【138.75】</v>
      </c>
      <c r="CM6" s="21">
        <f>IF(CM7="",NA(),CM7)</f>
        <v>70.67</v>
      </c>
      <c r="CN6" s="21">
        <f t="shared" ref="CN6:CV6" si="10">IF(CN7="",NA(),CN7)</f>
        <v>70.3</v>
      </c>
      <c r="CO6" s="21">
        <f t="shared" si="10"/>
        <v>69.98</v>
      </c>
      <c r="CP6" s="21">
        <f t="shared" si="10"/>
        <v>69.41</v>
      </c>
      <c r="CQ6" s="21">
        <f t="shared" si="10"/>
        <v>69.010000000000005</v>
      </c>
      <c r="CR6" s="21">
        <f t="shared" si="10"/>
        <v>58.09</v>
      </c>
      <c r="CS6" s="21">
        <f t="shared" si="10"/>
        <v>58.16</v>
      </c>
      <c r="CT6" s="21">
        <f t="shared" si="10"/>
        <v>58.91</v>
      </c>
      <c r="CU6" s="21">
        <f t="shared" si="10"/>
        <v>58.31</v>
      </c>
      <c r="CV6" s="21">
        <f t="shared" si="10"/>
        <v>57.8</v>
      </c>
      <c r="CW6" s="20" t="str">
        <f>IF(CW7="","",IF(CW7="-","【-】","【"&amp;SUBSTITUTE(TEXT(CW7,"#,##0.00"),"-","△")&amp;"】"))</f>
        <v>【58.94】</v>
      </c>
      <c r="CX6" s="21">
        <f>IF(CX7="",NA(),CX7)</f>
        <v>97.58</v>
      </c>
      <c r="CY6" s="21">
        <f t="shared" ref="CY6:DG6" si="11">IF(CY7="",NA(),CY7)</f>
        <v>97.78</v>
      </c>
      <c r="CZ6" s="21">
        <f t="shared" si="11"/>
        <v>98.25</v>
      </c>
      <c r="DA6" s="21">
        <f t="shared" si="11"/>
        <v>98.62</v>
      </c>
      <c r="DB6" s="21">
        <f t="shared" si="11"/>
        <v>98.59</v>
      </c>
      <c r="DC6" s="21">
        <f t="shared" si="11"/>
        <v>99.01</v>
      </c>
      <c r="DD6" s="21">
        <f t="shared" si="11"/>
        <v>99.1</v>
      </c>
      <c r="DE6" s="21">
        <f t="shared" si="11"/>
        <v>99.16</v>
      </c>
      <c r="DF6" s="21">
        <f t="shared" si="11"/>
        <v>99.21</v>
      </c>
      <c r="DG6" s="21">
        <f t="shared" si="11"/>
        <v>99.25</v>
      </c>
      <c r="DH6" s="20" t="str">
        <f>IF(DH7="","",IF(DH7="-","【-】","【"&amp;SUBSTITUTE(TEXT(DH7,"#,##0.00"),"-","△")&amp;"】"))</f>
        <v>【95.91】</v>
      </c>
      <c r="DI6" s="21">
        <f>IF(DI7="",NA(),DI7)</f>
        <v>48.26</v>
      </c>
      <c r="DJ6" s="21">
        <f t="shared" ref="DJ6:DR6" si="12">IF(DJ7="",NA(),DJ7)</f>
        <v>48.92</v>
      </c>
      <c r="DK6" s="21">
        <f t="shared" si="12"/>
        <v>50.18</v>
      </c>
      <c r="DL6" s="21">
        <f t="shared" si="12"/>
        <v>51.54</v>
      </c>
      <c r="DM6" s="21">
        <f t="shared" si="12"/>
        <v>52.91</v>
      </c>
      <c r="DN6" s="21">
        <f t="shared" si="12"/>
        <v>48.25</v>
      </c>
      <c r="DO6" s="21">
        <f t="shared" si="12"/>
        <v>49.35</v>
      </c>
      <c r="DP6" s="21">
        <f t="shared" si="12"/>
        <v>50.38</v>
      </c>
      <c r="DQ6" s="21">
        <f t="shared" si="12"/>
        <v>51.54</v>
      </c>
      <c r="DR6" s="21">
        <f t="shared" si="12"/>
        <v>52.5</v>
      </c>
      <c r="DS6" s="20" t="str">
        <f>IF(DS7="","",IF(DS7="-","【-】","【"&amp;SUBSTITUTE(TEXT(DS7,"#,##0.00"),"-","△")&amp;"】"))</f>
        <v>【41.09】</v>
      </c>
      <c r="DT6" s="21">
        <f>IF(DT7="",NA(),DT7)</f>
        <v>1.85</v>
      </c>
      <c r="DU6" s="21">
        <f t="shared" ref="DU6:EC6" si="13">IF(DU7="",NA(),DU7)</f>
        <v>2.27</v>
      </c>
      <c r="DV6" s="21">
        <f t="shared" si="13"/>
        <v>2.72</v>
      </c>
      <c r="DW6" s="21">
        <f t="shared" si="13"/>
        <v>3.73</v>
      </c>
      <c r="DX6" s="21">
        <f t="shared" si="13"/>
        <v>5.0599999999999996</v>
      </c>
      <c r="DY6" s="21">
        <f t="shared" si="13"/>
        <v>10.76</v>
      </c>
      <c r="DZ6" s="21">
        <f t="shared" si="13"/>
        <v>12.06</v>
      </c>
      <c r="EA6" s="21">
        <f t="shared" si="13"/>
        <v>13.41</v>
      </c>
      <c r="EB6" s="21">
        <f t="shared" si="13"/>
        <v>15.06</v>
      </c>
      <c r="EC6" s="21">
        <f t="shared" si="13"/>
        <v>16.87</v>
      </c>
      <c r="ED6" s="20" t="str">
        <f>IF(ED7="","",IF(ED7="-","【-】","【"&amp;SUBSTITUTE(TEXT(ED7,"#,##0.00"),"-","△")&amp;"】"))</f>
        <v>【8.68】</v>
      </c>
      <c r="EE6" s="21">
        <f>IF(EE7="",NA(),EE7)</f>
        <v>0.06</v>
      </c>
      <c r="EF6" s="21">
        <f t="shared" ref="EF6:EN6" si="14">IF(EF7="",NA(),EF7)</f>
        <v>7.0000000000000007E-2</v>
      </c>
      <c r="EG6" s="21">
        <f t="shared" si="14"/>
        <v>0.05</v>
      </c>
      <c r="EH6" s="21">
        <f t="shared" si="14"/>
        <v>0.05</v>
      </c>
      <c r="EI6" s="21">
        <f t="shared" si="14"/>
        <v>0.04</v>
      </c>
      <c r="EJ6" s="21">
        <f t="shared" si="14"/>
        <v>0.41</v>
      </c>
      <c r="EK6" s="21">
        <f t="shared" si="14"/>
        <v>0.41</v>
      </c>
      <c r="EL6" s="21">
        <f t="shared" si="14"/>
        <v>0.45</v>
      </c>
      <c r="EM6" s="21">
        <f t="shared" si="14"/>
        <v>0.44</v>
      </c>
      <c r="EN6" s="21">
        <f t="shared" si="14"/>
        <v>0.36</v>
      </c>
      <c r="EO6" s="20" t="str">
        <f>IF(EO7="","",IF(EO7="-","【-】","【"&amp;SUBSTITUTE(TEXT(EO7,"#,##0.00"),"-","△")&amp;"】"))</f>
        <v>【0.22】</v>
      </c>
    </row>
    <row r="7" spans="1:148" s="22" customFormat="1" x14ac:dyDescent="0.15">
      <c r="A7" s="14"/>
      <c r="B7" s="23">
        <v>2023</v>
      </c>
      <c r="C7" s="23">
        <v>221309</v>
      </c>
      <c r="D7" s="23">
        <v>46</v>
      </c>
      <c r="E7" s="23">
        <v>17</v>
      </c>
      <c r="F7" s="23">
        <v>1</v>
      </c>
      <c r="G7" s="23">
        <v>0</v>
      </c>
      <c r="H7" s="23" t="s">
        <v>96</v>
      </c>
      <c r="I7" s="23" t="s">
        <v>97</v>
      </c>
      <c r="J7" s="23" t="s">
        <v>98</v>
      </c>
      <c r="K7" s="23" t="s">
        <v>99</v>
      </c>
      <c r="L7" s="23" t="s">
        <v>100</v>
      </c>
      <c r="M7" s="23" t="s">
        <v>101</v>
      </c>
      <c r="N7" s="24" t="s">
        <v>102</v>
      </c>
      <c r="O7" s="24">
        <v>62.63</v>
      </c>
      <c r="P7" s="24">
        <v>72.78</v>
      </c>
      <c r="Q7" s="24">
        <v>83.71</v>
      </c>
      <c r="R7" s="24">
        <v>2948</v>
      </c>
      <c r="S7" s="24">
        <v>788985</v>
      </c>
      <c r="T7" s="24">
        <v>1558.11</v>
      </c>
      <c r="U7" s="24">
        <v>506.37</v>
      </c>
      <c r="V7" s="24">
        <v>572620</v>
      </c>
      <c r="W7" s="24">
        <v>118.11</v>
      </c>
      <c r="X7" s="24">
        <v>4848.1899999999996</v>
      </c>
      <c r="Y7" s="24">
        <v>116.46</v>
      </c>
      <c r="Z7" s="24">
        <v>115.62</v>
      </c>
      <c r="AA7" s="24">
        <v>116.38</v>
      </c>
      <c r="AB7" s="24">
        <v>114.6</v>
      </c>
      <c r="AC7" s="29">
        <v>115.51727185178888</v>
      </c>
      <c r="AD7" s="24">
        <v>108.24</v>
      </c>
      <c r="AE7" s="24">
        <v>105.16</v>
      </c>
      <c r="AF7" s="24">
        <v>106.23</v>
      </c>
      <c r="AG7" s="24">
        <v>104.46</v>
      </c>
      <c r="AH7" s="24">
        <v>104.13</v>
      </c>
      <c r="AI7" s="24">
        <v>105.91</v>
      </c>
      <c r="AJ7" s="24">
        <v>0</v>
      </c>
      <c r="AK7" s="24">
        <v>0</v>
      </c>
      <c r="AL7" s="24">
        <v>0</v>
      </c>
      <c r="AM7" s="24">
        <v>0</v>
      </c>
      <c r="AN7" s="24">
        <v>0</v>
      </c>
      <c r="AO7" s="24">
        <v>0</v>
      </c>
      <c r="AP7" s="24">
        <v>0</v>
      </c>
      <c r="AQ7" s="24">
        <v>0</v>
      </c>
      <c r="AR7" s="24">
        <v>0</v>
      </c>
      <c r="AS7" s="24">
        <v>0</v>
      </c>
      <c r="AT7" s="24">
        <v>3.03</v>
      </c>
      <c r="AU7" s="24">
        <v>61.57</v>
      </c>
      <c r="AV7" s="24">
        <v>65.010000000000005</v>
      </c>
      <c r="AW7" s="24">
        <v>70.83</v>
      </c>
      <c r="AX7" s="24">
        <v>67.239999999999995</v>
      </c>
      <c r="AY7" s="24">
        <v>76.42</v>
      </c>
      <c r="AZ7" s="24">
        <v>72.92</v>
      </c>
      <c r="BA7" s="24">
        <v>71.39</v>
      </c>
      <c r="BB7" s="24">
        <v>74.09</v>
      </c>
      <c r="BC7" s="24">
        <v>71.900000000000006</v>
      </c>
      <c r="BD7" s="24">
        <v>73.75</v>
      </c>
      <c r="BE7" s="24">
        <v>78.430000000000007</v>
      </c>
      <c r="BF7" s="24">
        <v>844.49</v>
      </c>
      <c r="BG7" s="24">
        <v>829.76</v>
      </c>
      <c r="BH7" s="24">
        <v>797.86</v>
      </c>
      <c r="BI7" s="24">
        <v>766.48</v>
      </c>
      <c r="BJ7" s="29">
        <v>731.31157308543663</v>
      </c>
      <c r="BK7" s="24">
        <v>531.38</v>
      </c>
      <c r="BL7" s="24">
        <v>551.04</v>
      </c>
      <c r="BM7" s="24">
        <v>523.58000000000004</v>
      </c>
      <c r="BN7" s="24">
        <v>508.99</v>
      </c>
      <c r="BO7" s="24">
        <v>497.17</v>
      </c>
      <c r="BP7" s="24">
        <v>630.82000000000005</v>
      </c>
      <c r="BQ7" s="24">
        <v>114.06</v>
      </c>
      <c r="BR7" s="24">
        <v>112.45</v>
      </c>
      <c r="BS7" s="24">
        <v>116.04</v>
      </c>
      <c r="BT7" s="24">
        <v>112.2</v>
      </c>
      <c r="BU7" s="29">
        <v>113.40055493013779</v>
      </c>
      <c r="BV7" s="24">
        <v>110.92</v>
      </c>
      <c r="BW7" s="24">
        <v>105.67</v>
      </c>
      <c r="BX7" s="24">
        <v>105.37</v>
      </c>
      <c r="BY7" s="24">
        <v>99.93</v>
      </c>
      <c r="BZ7" s="24">
        <v>100.14</v>
      </c>
      <c r="CA7" s="24">
        <v>97.81</v>
      </c>
      <c r="CB7" s="24">
        <v>141.82</v>
      </c>
      <c r="CC7" s="24">
        <v>142.30000000000001</v>
      </c>
      <c r="CD7" s="24">
        <v>138.69999999999999</v>
      </c>
      <c r="CE7" s="24">
        <v>144.38</v>
      </c>
      <c r="CF7" s="29">
        <v>143.49055551833257</v>
      </c>
      <c r="CG7" s="24">
        <v>119.33</v>
      </c>
      <c r="CH7" s="24">
        <v>118.72</v>
      </c>
      <c r="CI7" s="24">
        <v>120.5</v>
      </c>
      <c r="CJ7" s="24">
        <v>127.3</v>
      </c>
      <c r="CK7" s="24">
        <v>126.99</v>
      </c>
      <c r="CL7" s="24">
        <v>138.75</v>
      </c>
      <c r="CM7" s="24">
        <v>70.67</v>
      </c>
      <c r="CN7" s="24">
        <v>70.3</v>
      </c>
      <c r="CO7" s="24">
        <v>69.98</v>
      </c>
      <c r="CP7" s="24">
        <v>69.41</v>
      </c>
      <c r="CQ7" s="24">
        <v>69.010000000000005</v>
      </c>
      <c r="CR7" s="24">
        <v>58.09</v>
      </c>
      <c r="CS7" s="24">
        <v>58.16</v>
      </c>
      <c r="CT7" s="24">
        <v>58.91</v>
      </c>
      <c r="CU7" s="24">
        <v>58.31</v>
      </c>
      <c r="CV7" s="24">
        <v>57.8</v>
      </c>
      <c r="CW7" s="24">
        <v>58.94</v>
      </c>
      <c r="CX7" s="24">
        <v>97.58</v>
      </c>
      <c r="CY7" s="24">
        <v>97.78</v>
      </c>
      <c r="CZ7" s="24">
        <v>98.25</v>
      </c>
      <c r="DA7" s="24">
        <v>98.62</v>
      </c>
      <c r="DB7" s="24">
        <v>98.59</v>
      </c>
      <c r="DC7" s="24">
        <v>99.01</v>
      </c>
      <c r="DD7" s="24">
        <v>99.1</v>
      </c>
      <c r="DE7" s="24">
        <v>99.16</v>
      </c>
      <c r="DF7" s="24">
        <v>99.21</v>
      </c>
      <c r="DG7" s="24">
        <v>99.25</v>
      </c>
      <c r="DH7" s="24">
        <v>95.91</v>
      </c>
      <c r="DI7" s="24">
        <v>48.26</v>
      </c>
      <c r="DJ7" s="24">
        <v>48.92</v>
      </c>
      <c r="DK7" s="24">
        <v>50.18</v>
      </c>
      <c r="DL7" s="24">
        <v>51.54</v>
      </c>
      <c r="DM7" s="24">
        <v>52.91</v>
      </c>
      <c r="DN7" s="24">
        <v>48.25</v>
      </c>
      <c r="DO7" s="24">
        <v>49.35</v>
      </c>
      <c r="DP7" s="24">
        <v>50.38</v>
      </c>
      <c r="DQ7" s="24">
        <v>51.54</v>
      </c>
      <c r="DR7" s="24">
        <v>52.5</v>
      </c>
      <c r="DS7" s="24">
        <v>41.09</v>
      </c>
      <c r="DT7" s="24">
        <v>1.85</v>
      </c>
      <c r="DU7" s="24">
        <v>2.27</v>
      </c>
      <c r="DV7" s="24">
        <v>2.72</v>
      </c>
      <c r="DW7" s="24">
        <v>3.73</v>
      </c>
      <c r="DX7" s="24">
        <v>5.0599999999999996</v>
      </c>
      <c r="DY7" s="24">
        <v>10.76</v>
      </c>
      <c r="DZ7" s="24">
        <v>12.06</v>
      </c>
      <c r="EA7" s="24">
        <v>13.41</v>
      </c>
      <c r="EB7" s="24">
        <v>15.06</v>
      </c>
      <c r="EC7" s="24">
        <v>16.87</v>
      </c>
      <c r="ED7" s="24">
        <v>8.68</v>
      </c>
      <c r="EE7" s="24">
        <v>0.06</v>
      </c>
      <c r="EF7" s="24">
        <v>7.0000000000000007E-2</v>
      </c>
      <c r="EG7" s="24">
        <v>0.05</v>
      </c>
      <c r="EH7" s="24">
        <v>0.05</v>
      </c>
      <c r="EI7" s="24">
        <v>0.04</v>
      </c>
      <c r="EJ7" s="24">
        <v>0.41</v>
      </c>
      <c r="EK7" s="24">
        <v>0.41</v>
      </c>
      <c r="EL7" s="24">
        <v>0.45</v>
      </c>
      <c r="EM7" s="24">
        <v>0.44</v>
      </c>
      <c r="EN7" s="24">
        <v>0.36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3" ma:contentTypeDescription="新しいドキュメントを作成します。" ma:contentTypeScope="" ma:versionID="47bf177b73af665ab6191225eba940a3">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ddc816f2265bb84ef6b08d73464857"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8F3DAC2-12EF-43A1-A28E-9C5D349AC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D39E8F-D74A-4B32-90A6-B6558C807CFF}">
  <ds:schemaRefs>
    <ds:schemaRef ds:uri="http://schemas.microsoft.com/sharepoint/v3/contenttype/forms"/>
  </ds:schemaRefs>
</ds:datastoreItem>
</file>

<file path=customXml/itemProps3.xml><?xml version="1.0" encoding="utf-8"?>
<ds:datastoreItem xmlns:ds="http://schemas.openxmlformats.org/officeDocument/2006/customXml" ds:itemID="{8F96D058-763A-4C98-88D3-9A394C0570A3}">
  <ds:schemaRefs>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fd32c9f7-8932-4d07-b49b-91c8a1e26893"/>
    <ds:schemaRef ds:uri="96f7774a-1fa4-49d3-a956-75b9c85e9b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2025-02-03T08:12:15Z</cp:lastPrinted>
  <dcterms:created xsi:type="dcterms:W3CDTF">2025-01-24T07:02:36Z</dcterms:created>
  <dcterms:modified xsi:type="dcterms:W3CDTF">2025-02-03T08:26:46Z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