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7701\H007701_財務会計データ\02_下水道\02010_決算\05_決算統計\R4\19経営比較分析（0117依頼あり）\02作業\"/>
    </mc:Choice>
  </mc:AlternateContent>
  <workbookProtection workbookAlgorithmName="SHA-512" workbookHashValue="EDsPM7w/7QCdlYuAZvSQkenWvjHWvzoX0TMitE1F8OAr7bDy0+MOCw0aCZHb9+jtMDmRBQM+kq5PEQbhUCuYQg==" workbookSaltValue="4znyumbmnHqn2aip8+RPX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<sst xmlns="http://schemas.openxmlformats.org/spreadsheetml/2006/main" count="231" uniqueCount="116">
  <si>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</si>
  <si>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</si>
  <si>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</si>
  <si>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</si>
  <si>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</si>
  <si>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</si>
  <si>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</si>
  <si>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</si>
  <si>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</si>
  <si>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</si>
  <si>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</si>
  <si>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</si>
  <si>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</si>
  <si>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</si>
  <si>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</si>
  <si>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</si>
  <si>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</si>
  <si>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</si>
  <si>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</si>
  <si>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</si>
  <si>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</si>
  <si>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</si>
  <si>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</si>
  <si>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</si>
  <si>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</si>
  <si>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</si>
  <si>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</si>
  <si>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</si>
  <si>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</si>
  <si>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</si>
  <si>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</si>
  <si>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</si>
  <si>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</si>
  <si>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</si>
  <si>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</si>
  <si>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</si>
  <si>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</si>
  <si>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</si>
  <si>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</si>
  <si>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</si>
  <si>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</si>
  <si>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</si>
  <si>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</si>
  <si>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</si>
  <si>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</si>
  <si>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</si>
  <si>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</si>
  <si>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</si>
  <si>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</si>
  <si>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</si>
  <si>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</si>
  <si>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</si>
  <si>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</si>
  <si>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</si>
  <si>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</si>
  <si>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</si>
  <si>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</si>
  <si>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</si>
  <si>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</si>
  <si>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</si>
  <si>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</si>
  <si>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</si>
  <si>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</si>
  <si>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</si>
  <si>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</si>
  <si>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</si>
  <si>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</si>
  <si>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</si>
  <si>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</si>
  <si>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</si>
  <si>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</si>
  <si>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</si>
  <si>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</si>
  <si>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</si>
  <si>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</si>
  <si>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</si>
  <si>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</si>
  <si>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</si>
  <si>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</si>
  <si>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</si>
  <si>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</si>
  <si>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</si>
  <si>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</si>
  <si>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</si>
  <si>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</si>
  <si>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</si>
  <si>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</si>
  <si>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</si>
  <si>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</si>
  <si>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</si>
  <si>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</si>
  <si>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</si>
  <si>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</si>
  <si>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</si>
  <si>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</si>
  <si>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</si>
  <si>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</si>
  <si>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</si>
  <si>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</si>
  <si>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</si>
  <si>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</si>
  <si>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</si>
  <si>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</si>
  <si>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</si>
  <si>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</si>
  <si>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</si>
  <si>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</si>
  <si>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</si>
  <si>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</si>
  <si>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</si>
  <si>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</si>
  <si>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</si>
  <si>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</si>
  <si>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
　単年度収支は、黒字を示す100％以上で継続的に推移している。平成30年度からは浜松市公共下水道終末処理場（西遠処理区）運営事業（以下「西遠運営委託事業」という。）を開始し、民間活力や創意工夫を生かした事業運営により、経営改善を図っている。
②累積欠損金比率
　累積欠損金は、発生していない。
③流動比率
　流動比率は100％を下回っているものの、平成29年10月に実施した下水道使用料改定の効果等により上昇傾向にある。経営状況は黒字であり、流動負債の大半を占める企業債の償還財源も確保できていることから、支払能力に問題はないと考える。 
④企業債残高対事業規模比率
　下水道使用料改定や効率的かつ優先順位を考慮した建設投資により企業債残高の削減を図っており、引き続き減少する見込み。
⑤経費回収率、⑥汚水処理原価
　経費回収率は100％を超え、汚水処理に係る経費を回収できており、汚水処理原価も安定的に推移している。
⑦施設利用率
　僅かに低下傾向にあるものの、類似団体平均値と比べ高い数値で推移し、施設は有効活用できている。
⑧水洗化率
　未接続世帯へ2、3年の周期で訪問するなど、積極的な接続勧奨等の取組により数値は上昇傾向にある。</t>
    <rPh sb="162" eb="166">
      <t>リュウドウヒリツ</t>
    </rPh>
    <rPh sb="172" eb="174">
      <t>シタマワ</t>
    </rPh>
    <rPh sb="182" eb="184">
      <t>ヘイセイ</t>
    </rPh>
    <rPh sb="186" eb="187">
      <t>ネン</t>
    </rPh>
    <rPh sb="189" eb="190">
      <t>ガツ</t>
    </rPh>
    <rPh sb="191" eb="193">
      <t>ジッシ</t>
    </rPh>
    <rPh sb="195" eb="201">
      <t>ゲスイドウシヨウリョウ</t>
    </rPh>
    <rPh sb="201" eb="203">
      <t>カイテイ</t>
    </rPh>
    <rPh sb="204" eb="207">
      <t>コウカトウ</t>
    </rPh>
    <rPh sb="210" eb="214">
      <t>ジョウショウケイコウ</t>
    </rPh>
    <rPh sb="218" eb="222">
      <t>ケイエイジョウキョウ</t>
    </rPh>
    <rPh sb="223" eb="225">
      <t>クロジ</t>
    </rPh>
    <rPh sb="229" eb="233">
      <t>リュウドウフサイ</t>
    </rPh>
    <rPh sb="234" eb="236">
      <t>タイハン</t>
    </rPh>
    <rPh sb="237" eb="238">
      <t>シ</t>
    </rPh>
    <rPh sb="240" eb="243">
      <t>キギョウサイ</t>
    </rPh>
    <rPh sb="244" eb="248">
      <t>ショウカンザイゲン</t>
    </rPh>
    <rPh sb="249" eb="251">
      <t>カクホ</t>
    </rPh>
    <rPh sb="261" eb="263">
      <t>シハラ</t>
    </rPh>
    <rPh sb="263" eb="265">
      <t>ノウリョク</t>
    </rPh>
    <rPh sb="266" eb="268">
      <t>モンダイ</t>
    </rPh>
    <rPh sb="272" eb="273">
      <t>カンガ</t>
    </rPh>
    <rPh sb="293" eb="299">
      <t>ゲスイドウシヨウリョウ</t>
    </rPh>
    <rPh sb="299" eb="301">
      <t>カイテイ</t>
    </rPh>
    <rPh sb="302" eb="305">
      <t>コウリツテキ</t>
    </rPh>
    <rPh sb="381" eb="383">
      <t>オスイ</t>
    </rPh>
    <rPh sb="383" eb="385">
      <t>ショリ</t>
    </rPh>
    <rPh sb="386" eb="387">
      <t>カカ</t>
    </rPh>
    <rPh sb="388" eb="390">
      <t>ケイヒ</t>
    </rPh>
    <rPh sb="391" eb="393">
      <t>カイシュウ</t>
    </rPh>
    <rPh sb="480" eb="485">
      <t>ミセツゾクセタイ</t>
    </rPh>
    <rPh sb="489" eb="490">
      <t>ネン</t>
    </rPh>
    <rPh sb="491" eb="493">
      <t>シュウキ</t>
    </rPh>
    <rPh sb="494" eb="496">
      <t>ホウモン</t>
    </rPh>
    <rPh sb="501" eb="504">
      <t>セッキョクテキ</t>
    </rPh>
    <rPh sb="511" eb="512">
      <t>ト</t>
    </rPh>
    <rPh sb="512" eb="513">
      <t>ク</t>
    </rPh>
    <rPh sb="516" eb="518">
      <t>スウチ</t>
    </rPh>
    <rPh sb="519" eb="521">
      <t>ジョウショウ</t>
    </rPh>
    <rPh sb="521" eb="523">
      <t>ケイコウ</t>
    </rPh>
    <phoneticPr fontId="4"/>
  </si>
  <si>
    <t>①有形固定資産減価償却率
　類似団体と同様に上昇傾向となっており、施設の改築等の必要性が高まっているため、引き続き適切な維持管理と計画的な改築更新を進めていく必要がある。
②管渠老朽化率
　類似団体平均値を下回るなど低い状況にあるものの上昇傾向にあり、法定耐用年数を超過した管渠は今後も増加する見込み。
③管渠改善率
　管渠老朽化率が低いことなどから、類似団体平均値を下回っているものの、地震対策や実耐用年数に基づく予防保全型の維持管理と改築更新に重点を置き、事業を推進している。
　本市は広大な市域を有していることから、管渠延長が長く、今後も施設や管渠の老朽化率は上昇していくことが予想される。令和3年度に策定したアセットマネジメント計画に基づき、今後も計画的な更新を進めていく。</t>
    <rPh sb="14" eb="16">
      <t>ルイジ</t>
    </rPh>
    <rPh sb="16" eb="18">
      <t>ダンタイ</t>
    </rPh>
    <rPh sb="19" eb="21">
      <t>ドウヨウ</t>
    </rPh>
    <rPh sb="22" eb="24">
      <t>ジョウショウ</t>
    </rPh>
    <rPh sb="24" eb="26">
      <t>ケイコウ</t>
    </rPh>
    <rPh sb="33" eb="35">
      <t>シセツ</t>
    </rPh>
    <rPh sb="36" eb="39">
      <t>カイチクトウ</t>
    </rPh>
    <rPh sb="40" eb="43">
      <t>ヒツヨウセイ</t>
    </rPh>
    <rPh sb="44" eb="45">
      <t>タカ</t>
    </rPh>
    <rPh sb="53" eb="54">
      <t>ヒ</t>
    </rPh>
    <rPh sb="55" eb="56">
      <t>ツヅ</t>
    </rPh>
    <rPh sb="57" eb="59">
      <t>テキセツ</t>
    </rPh>
    <rPh sb="60" eb="64">
      <t>イジカンリ</t>
    </rPh>
    <rPh sb="65" eb="68">
      <t>ケイカクテキ</t>
    </rPh>
    <rPh sb="69" eb="73">
      <t>カイチクコウシン</t>
    </rPh>
    <rPh sb="74" eb="75">
      <t>スス</t>
    </rPh>
    <rPh sb="79" eb="81">
      <t>ヒツヨウ</t>
    </rPh>
    <rPh sb="118" eb="120">
      <t>ジョウショウ</t>
    </rPh>
    <rPh sb="120" eb="122">
      <t>ケイコウ</t>
    </rPh>
    <rPh sb="199" eb="200">
      <t>ジツ</t>
    </rPh>
    <rPh sb="200" eb="204">
      <t>タイヨウネンスウ</t>
    </rPh>
    <rPh sb="205" eb="206">
      <t>モト</t>
    </rPh>
    <rPh sb="270" eb="272">
      <t>コンゴ</t>
    </rPh>
    <rPh sb="273" eb="275">
      <t>シセツ</t>
    </rPh>
    <rPh sb="276" eb="278">
      <t>カンキョ</t>
    </rPh>
    <rPh sb="279" eb="282">
      <t>ロウキュウカ</t>
    </rPh>
    <rPh sb="282" eb="283">
      <t>リツ</t>
    </rPh>
    <rPh sb="284" eb="286">
      <t>ジョウショウ</t>
    </rPh>
    <rPh sb="293" eb="295">
      <t>ヨソウ</t>
    </rPh>
    <phoneticPr fontId="4"/>
  </si>
  <si>
    <t>　継続的に経常利益を計上した上で、平成30年度から西遠運営委託事業を開始するなど、効率的な経営の実現と継続的な改善を図っている。
　一方で、過去の投資による多額の企業債償還が経営を圧迫しているとともに、下水道事業を取り巻く環境は、人口減少や資産の大量更新時期の到来、豪雨の頻発化など悪化の状況にある。
　持続可能な事業運営を推進するため、施設の統廃合や汚泥処理の集約化などによる維持管理費や改築更新経費の削減により、計画的で効率的な下水処理体制の構築に努める必要がある。</t>
    <rPh sb="172" eb="175">
      <t>トウハイゴウ</t>
    </rPh>
    <rPh sb="176" eb="180">
      <t>オデイショリ</t>
    </rPh>
    <rPh sb="181" eb="184">
      <t>シュウヤクカ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</si>
</sst>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0.11</c:v>
                </c:pt>
                <c:pt idx="1">
                  <c:v>0.06</c:v>
                </c:pt>
                <c:pt idx="2">
                  <c:v>7.0000000000000007E-2</c:v>
                </c:pt>
                <c:pt idx="3">
                  <c:v>0.05</c:v>
                </c:pt>
                <c:pt idx="4">
                  <c:v>0.05</c:v>
                </c:pt>
              </c:numCache>
            </c:numRef>
          </c:val>
          <c:extLst>
            <c:ext xmlns:c16="http://schemas.microsoft.com/office/drawing/2014/chart" uri="{C3380CC4-5D6E-409C-BE32-E72D297353CC}">
              <c16:uniqueId val="{00000000-EDA1-4BA2-A5AA-3062860FB8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0.41</c:v>
                </c:pt>
                <c:pt idx="2">
                  <c:v>0.41</c:v>
                </c:pt>
                <c:pt idx="3">
                  <c:v>0.45</c:v>
                </c:pt>
                <c:pt idx="4">
                  <c:v>0.44</c:v>
                </c:pt>
              </c:numCache>
            </c:numRef>
          </c:val>
          <c:smooth val="0"/>
          <c:extLst>
            <c:ext xmlns:c16="http://schemas.microsoft.com/office/drawing/2014/chart" uri="{C3380CC4-5D6E-409C-BE32-E72D297353CC}">
              <c16:uniqueId val="{00000001-EDA1-4BA2-A5AA-3062860FB8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71.16</c:v>
                </c:pt>
                <c:pt idx="1">
                  <c:v>70.67</c:v>
                </c:pt>
                <c:pt idx="2">
                  <c:v>70.3</c:v>
                </c:pt>
                <c:pt idx="3">
                  <c:v>69.98</c:v>
                </c:pt>
                <c:pt idx="4">
                  <c:v>69.41</c:v>
                </c:pt>
              </c:numCache>
            </c:numRef>
          </c:val>
          <c:extLst>
            <c:ext xmlns:c16="http://schemas.microsoft.com/office/drawing/2014/chart" uri="{C3380CC4-5D6E-409C-BE32-E72D297353CC}">
              <c16:uniqueId val="{00000000-B172-4227-AEA9-A6C99D1D570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57.38</c:v>
                </c:pt>
                <c:pt idx="1">
                  <c:v>58.09</c:v>
                </c:pt>
                <c:pt idx="2">
                  <c:v>58.16</c:v>
                </c:pt>
                <c:pt idx="3">
                  <c:v>58.91</c:v>
                </c:pt>
                <c:pt idx="4">
                  <c:v>58.31</c:v>
                </c:pt>
              </c:numCache>
            </c:numRef>
          </c:val>
          <c:smooth val="0"/>
          <c:extLst>
            <c:ext xmlns:c16="http://schemas.microsoft.com/office/drawing/2014/chart" uri="{C3380CC4-5D6E-409C-BE32-E72D297353CC}">
              <c16:uniqueId val="{00000001-B172-4227-AEA9-A6C99D1D570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97.39</c:v>
                </c:pt>
                <c:pt idx="1">
                  <c:v>97.58</c:v>
                </c:pt>
                <c:pt idx="2">
                  <c:v>97.78</c:v>
                </c:pt>
                <c:pt idx="3">
                  <c:v>98.25</c:v>
                </c:pt>
                <c:pt idx="4">
                  <c:v>98.62</c:v>
                </c:pt>
              </c:numCache>
            </c:numRef>
          </c:val>
          <c:extLst>
            <c:ext xmlns:c16="http://schemas.microsoft.com/office/drawing/2014/chart" uri="{C3380CC4-5D6E-409C-BE32-E72D297353CC}">
              <c16:uniqueId val="{00000000-1F39-491E-9E28-2C67A35B17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98.98</c:v>
                </c:pt>
                <c:pt idx="1">
                  <c:v>99.01</c:v>
                </c:pt>
                <c:pt idx="2">
                  <c:v>99.1</c:v>
                </c:pt>
                <c:pt idx="3">
                  <c:v>99.16</c:v>
                </c:pt>
                <c:pt idx="4">
                  <c:v>99.21</c:v>
                </c:pt>
              </c:numCache>
            </c:numRef>
          </c:val>
          <c:smooth val="0"/>
          <c:extLst>
            <c:ext xmlns:c16="http://schemas.microsoft.com/office/drawing/2014/chart" uri="{C3380CC4-5D6E-409C-BE32-E72D297353CC}">
              <c16:uniqueId val="{00000001-1F39-491E-9E28-2C67A35B17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114.76</c:v>
                </c:pt>
                <c:pt idx="1">
                  <c:v>116.46</c:v>
                </c:pt>
                <c:pt idx="2">
                  <c:v>115.62</c:v>
                </c:pt>
                <c:pt idx="3">
                  <c:v>116.38</c:v>
                </c:pt>
                <c:pt idx="4">
                  <c:v>114.6</c:v>
                </c:pt>
              </c:numCache>
            </c:numRef>
          </c:val>
          <c:extLst>
            <c:ext xmlns:c16="http://schemas.microsoft.com/office/drawing/2014/chart" uri="{C3380CC4-5D6E-409C-BE32-E72D297353CC}">
              <c16:uniqueId val="{00000000-DC3A-4688-B593-C64209BD7F2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c:v>
                </c:pt>
                <c:pt idx="1">
                  <c:v>108.24</c:v>
                </c:pt>
                <c:pt idx="2">
                  <c:v>105.16</c:v>
                </c:pt>
                <c:pt idx="3">
                  <c:v>106.23</c:v>
                </c:pt>
                <c:pt idx="4">
                  <c:v>104.46</c:v>
                </c:pt>
              </c:numCache>
            </c:numRef>
          </c:val>
          <c:smooth val="0"/>
          <c:extLst>
            <c:ext xmlns:c16="http://schemas.microsoft.com/office/drawing/2014/chart" uri="{C3380CC4-5D6E-409C-BE32-E72D297353CC}">
              <c16:uniqueId val="{00000001-DC3A-4688-B593-C64209BD7F2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46.71</c:v>
                </c:pt>
                <c:pt idx="1">
                  <c:v>48.26</c:v>
                </c:pt>
                <c:pt idx="2">
                  <c:v>48.92</c:v>
                </c:pt>
                <c:pt idx="3">
                  <c:v>50.18</c:v>
                </c:pt>
                <c:pt idx="4">
                  <c:v>51.54</c:v>
                </c:pt>
              </c:numCache>
            </c:numRef>
          </c:val>
          <c:extLst>
            <c:ext xmlns:c16="http://schemas.microsoft.com/office/drawing/2014/chart" uri="{C3380CC4-5D6E-409C-BE32-E72D297353CC}">
              <c16:uniqueId val="{00000000-F745-48CB-9715-65FA4448D6D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47.06</c:v>
                </c:pt>
                <c:pt idx="1">
                  <c:v>48.25</c:v>
                </c:pt>
                <c:pt idx="2">
                  <c:v>49.35</c:v>
                </c:pt>
                <c:pt idx="3">
                  <c:v>50.38</c:v>
                </c:pt>
                <c:pt idx="4">
                  <c:v>51.54</c:v>
                </c:pt>
              </c:numCache>
            </c:numRef>
          </c:val>
          <c:smooth val="0"/>
          <c:extLst>
            <c:ext xmlns:c16="http://schemas.microsoft.com/office/drawing/2014/chart" uri="{C3380CC4-5D6E-409C-BE32-E72D297353CC}">
              <c16:uniqueId val="{00000001-F745-48CB-9715-65FA4448D6D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1.67</c:v>
                </c:pt>
                <c:pt idx="1">
                  <c:v>1.85</c:v>
                </c:pt>
                <c:pt idx="2">
                  <c:v>2.27</c:v>
                </c:pt>
                <c:pt idx="3">
                  <c:v>2.72</c:v>
                </c:pt>
                <c:pt idx="4">
                  <c:v>3.73</c:v>
                </c:pt>
              </c:numCache>
            </c:numRef>
          </c:val>
          <c:extLst>
            <c:ext xmlns:c16="http://schemas.microsoft.com/office/drawing/2014/chart" uri="{C3380CC4-5D6E-409C-BE32-E72D297353CC}">
              <c16:uniqueId val="{00000000-ECAA-4855-9636-B4639AA6AD7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9.6300000000000008</c:v>
                </c:pt>
                <c:pt idx="1">
                  <c:v>10.76</c:v>
                </c:pt>
                <c:pt idx="2">
                  <c:v>12.06</c:v>
                </c:pt>
                <c:pt idx="3">
                  <c:v>13.41</c:v>
                </c:pt>
                <c:pt idx="4">
                  <c:v>15.06</c:v>
                </c:pt>
              </c:numCache>
            </c:numRef>
          </c:val>
          <c:smooth val="0"/>
          <c:extLst>
            <c:ext xmlns:c16="http://schemas.microsoft.com/office/drawing/2014/chart" uri="{C3380CC4-5D6E-409C-BE32-E72D297353CC}">
              <c16:uniqueId val="{00000001-ECAA-4855-9636-B4639AA6AD7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F2-4B88-B007-225B004086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0.01</c:v>
                </c:pt>
                <c:pt idx="1">
                  <c:v>0</c:v>
                </c:pt>
                <c:pt idx="2">
                  <c:v>0</c:v>
                </c:pt>
                <c:pt idx="3">
                  <c:v>0</c:v>
                </c:pt>
                <c:pt idx="4">
                  <c:v>0</c:v>
                </c:pt>
              </c:numCache>
            </c:numRef>
          </c:val>
          <c:smooth val="0"/>
          <c:extLst>
            <c:ext xmlns:c16="http://schemas.microsoft.com/office/drawing/2014/chart" uri="{C3380CC4-5D6E-409C-BE32-E72D297353CC}">
              <c16:uniqueId val="{00000001-C7F2-4B88-B007-225B004086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55.4</c:v>
                </c:pt>
                <c:pt idx="1">
                  <c:v>61.57</c:v>
                </c:pt>
                <c:pt idx="2">
                  <c:v>65.010000000000005</c:v>
                </c:pt>
                <c:pt idx="3">
                  <c:v>70.83</c:v>
                </c:pt>
                <c:pt idx="4">
                  <c:v>67.239999999999995</c:v>
                </c:pt>
              </c:numCache>
            </c:numRef>
          </c:val>
          <c:extLst>
            <c:ext xmlns:c16="http://schemas.microsoft.com/office/drawing/2014/chart" uri="{C3380CC4-5D6E-409C-BE32-E72D297353CC}">
              <c16:uniqueId val="{00000000-F3D8-4FBE-9EBA-CE3E0EE8FC3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70.08</c:v>
                </c:pt>
                <c:pt idx="1">
                  <c:v>72.92</c:v>
                </c:pt>
                <c:pt idx="2">
                  <c:v>71.39</c:v>
                </c:pt>
                <c:pt idx="3">
                  <c:v>74.09</c:v>
                </c:pt>
                <c:pt idx="4">
                  <c:v>71.900000000000006</c:v>
                </c:pt>
              </c:numCache>
            </c:numRef>
          </c:val>
          <c:smooth val="0"/>
          <c:extLst>
            <c:ext xmlns:c16="http://schemas.microsoft.com/office/drawing/2014/chart" uri="{C3380CC4-5D6E-409C-BE32-E72D297353CC}">
              <c16:uniqueId val="{00000001-F3D8-4FBE-9EBA-CE3E0EE8FC3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866.28</c:v>
                </c:pt>
                <c:pt idx="1">
                  <c:v>844.49</c:v>
                </c:pt>
                <c:pt idx="2">
                  <c:v>829.76</c:v>
                </c:pt>
                <c:pt idx="3">
                  <c:v>797.86</c:v>
                </c:pt>
                <c:pt idx="4">
                  <c:v>766.48</c:v>
                </c:pt>
              </c:numCache>
            </c:numRef>
          </c:val>
          <c:extLst>
            <c:ext xmlns:c16="http://schemas.microsoft.com/office/drawing/2014/chart" uri="{C3380CC4-5D6E-409C-BE32-E72D297353CC}">
              <c16:uniqueId val="{00000000-A781-47E3-8A65-D2FCBBE9A6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537.13</c:v>
                </c:pt>
                <c:pt idx="1">
                  <c:v>531.38</c:v>
                </c:pt>
                <c:pt idx="2">
                  <c:v>551.04</c:v>
                </c:pt>
                <c:pt idx="3">
                  <c:v>523.58000000000004</c:v>
                </c:pt>
                <c:pt idx="4">
                  <c:v>508.99</c:v>
                </c:pt>
              </c:numCache>
            </c:numRef>
          </c:val>
          <c:smooth val="0"/>
          <c:extLst>
            <c:ext xmlns:c16="http://schemas.microsoft.com/office/drawing/2014/chart" uri="{C3380CC4-5D6E-409C-BE32-E72D297353CC}">
              <c16:uniqueId val="{00000001-A781-47E3-8A65-D2FCBBE9A6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111.23</c:v>
                </c:pt>
                <c:pt idx="1">
                  <c:v>114.06</c:v>
                </c:pt>
                <c:pt idx="2">
                  <c:v>112.45</c:v>
                </c:pt>
                <c:pt idx="3">
                  <c:v>116.04</c:v>
                </c:pt>
                <c:pt idx="4">
                  <c:v>112.2</c:v>
                </c:pt>
              </c:numCache>
            </c:numRef>
          </c:val>
          <c:extLst>
            <c:ext xmlns:c16="http://schemas.microsoft.com/office/drawing/2014/chart" uri="{C3380CC4-5D6E-409C-BE32-E72D297353CC}">
              <c16:uniqueId val="{00000000-0A29-4686-8AC6-9A0AC466DB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112.43</c:v>
                </c:pt>
                <c:pt idx="1">
                  <c:v>110.92</c:v>
                </c:pt>
                <c:pt idx="2">
                  <c:v>105.67</c:v>
                </c:pt>
                <c:pt idx="3">
                  <c:v>105.37</c:v>
                </c:pt>
                <c:pt idx="4">
                  <c:v>99.93</c:v>
                </c:pt>
              </c:numCache>
            </c:numRef>
          </c:val>
          <c:smooth val="0"/>
          <c:extLst>
            <c:ext xmlns:c16="http://schemas.microsoft.com/office/drawing/2014/chart" uri="{C3380CC4-5D6E-409C-BE32-E72D297353CC}">
              <c16:uniqueId val="{00000001-0A29-4686-8AC6-9A0AC466DB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144.94999999999999</c:v>
                </c:pt>
                <c:pt idx="1">
                  <c:v>141.82</c:v>
                </c:pt>
                <c:pt idx="2">
                  <c:v>142.30000000000001</c:v>
                </c:pt>
                <c:pt idx="3">
                  <c:v>138.69999999999999</c:v>
                </c:pt>
                <c:pt idx="4">
                  <c:v>144.38</c:v>
                </c:pt>
              </c:numCache>
            </c:numRef>
          </c:val>
          <c:extLst>
            <c:ext xmlns:c16="http://schemas.microsoft.com/office/drawing/2014/chart" uri="{C3380CC4-5D6E-409C-BE32-E72D297353CC}">
              <c16:uniqueId val="{00000000-2BF4-476E-BE07-1C9E6471FD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118.55</c:v>
                </c:pt>
                <c:pt idx="1">
                  <c:v>119.33</c:v>
                </c:pt>
                <c:pt idx="2">
                  <c:v>118.72</c:v>
                </c:pt>
                <c:pt idx="3">
                  <c:v>120.5</c:v>
                </c:pt>
                <c:pt idx="4">
                  <c:v>127.3</c:v>
                </c:pt>
              </c:numCache>
            </c:numRef>
          </c:val>
          <c:smooth val="0"/>
          <c:extLst>
            <c:ext xmlns:c16="http://schemas.microsoft.com/office/drawing/2014/chart" uri="{C3380CC4-5D6E-409C-BE32-E72D297353CC}">
              <c16:uniqueId val="{00000001-2BF4-476E-BE07-1C9E6471FD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28"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静岡県　浜松市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政令市等</v>
      </c>
      <c r="X8" s="40"/>
      <c r="Y8" s="40"/>
      <c r="Z8" s="40"/>
      <c r="AA8" s="40"/>
      <c r="AB8" s="40"/>
      <c r="AC8" s="40"/>
      <c r="AD8" s="41" t="str">
        <f>データ!$M$6</f>
        <v>自治体職員</v>
      </c>
      <c r="AE8" s="41"/>
      <c r="AF8" s="41"/>
      <c r="AG8" s="41"/>
      <c r="AH8" s="41"/>
      <c r="AI8" s="41"/>
      <c r="AJ8" s="41"/>
      <c r="AK8" s="3"/>
      <c r="AL8" s="42">
        <f>データ!S6</f>
        <v>792704</v>
      </c>
      <c r="AM8" s="42"/>
      <c r="AN8" s="42"/>
      <c r="AO8" s="42"/>
      <c r="AP8" s="42"/>
      <c r="AQ8" s="42"/>
      <c r="AR8" s="42"/>
      <c r="AS8" s="42"/>
      <c r="AT8" s="35">
        <f>データ!T6</f>
        <v>1558.06</v>
      </c>
      <c r="AU8" s="35"/>
      <c r="AV8" s="35"/>
      <c r="AW8" s="35"/>
      <c r="AX8" s="35"/>
      <c r="AY8" s="35"/>
      <c r="AZ8" s="35"/>
      <c r="BA8" s="35"/>
      <c r="BB8" s="35">
        <f>データ!U6</f>
        <v>508.78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62.47</v>
      </c>
      <c r="J10" s="35"/>
      <c r="K10" s="35"/>
      <c r="L10" s="35"/>
      <c r="M10" s="35"/>
      <c r="N10" s="35"/>
      <c r="O10" s="35"/>
      <c r="P10" s="35">
        <f>データ!P6</f>
        <v>72.45</v>
      </c>
      <c r="Q10" s="35"/>
      <c r="R10" s="35"/>
      <c r="S10" s="35"/>
      <c r="T10" s="35"/>
      <c r="U10" s="35"/>
      <c r="V10" s="35"/>
      <c r="W10" s="35">
        <f>データ!Q6</f>
        <v>84.2</v>
      </c>
      <c r="X10" s="35"/>
      <c r="Y10" s="35"/>
      <c r="Z10" s="35"/>
      <c r="AA10" s="35"/>
      <c r="AB10" s="35"/>
      <c r="AC10" s="35"/>
      <c r="AD10" s="42">
        <f>データ!R6</f>
        <v>2948</v>
      </c>
      <c r="AE10" s="42"/>
      <c r="AF10" s="42"/>
      <c r="AG10" s="42"/>
      <c r="AH10" s="42"/>
      <c r="AI10" s="42"/>
      <c r="AJ10" s="42"/>
      <c r="AK10" s="2"/>
      <c r="AL10" s="42">
        <f>データ!V6</f>
        <v>572795</v>
      </c>
      <c r="AM10" s="42"/>
      <c r="AN10" s="42"/>
      <c r="AO10" s="42"/>
      <c r="AP10" s="42"/>
      <c r="AQ10" s="42"/>
      <c r="AR10" s="42"/>
      <c r="AS10" s="42"/>
      <c r="AT10" s="35">
        <f>データ!W6</f>
        <v>117.99</v>
      </c>
      <c r="AU10" s="35"/>
      <c r="AV10" s="35"/>
      <c r="AW10" s="35"/>
      <c r="AX10" s="35"/>
      <c r="AY10" s="35"/>
      <c r="AZ10" s="35"/>
      <c r="BA10" s="35"/>
      <c r="BB10" s="35">
        <f>データ!X6</f>
        <v>4854.6099999999997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Mbi2D9hQgVgEObZ3EvCbvJFWeaZaGI0Bac1R2KM7LUoMO1lzObmuOZAzuV64yel9RSvWztG/Rp1IKWCVj54Sfg==" saltValue="qYUqUhKUcJYOf15mhJVHY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221309</v>
      </c>
      <c r="D6" s="19">
        <f t="shared" si="3"/>
        <v>46</v>
      </c>
      <c r="E6" s="19">
        <f t="shared" si="3"/>
        <v>17</v>
      </c>
      <c r="F6" s="19">
        <f t="shared" si="3"/>
        <v>1</v>
      </c>
      <c r="G6" s="19">
        <f t="shared" si="3"/>
        <v>0</v>
      </c>
      <c r="H6" s="19" t="str">
        <f t="shared" si="3"/>
        <v>静岡県　浜松市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62.47</v>
      </c>
      <c r="P6" s="20">
        <f t="shared" si="3"/>
        <v>72.45</v>
      </c>
      <c r="Q6" s="20">
        <f t="shared" si="3"/>
        <v>84.2</v>
      </c>
      <c r="R6" s="20">
        <f t="shared" si="3"/>
        <v>2948</v>
      </c>
      <c r="S6" s="20">
        <f t="shared" si="3"/>
        <v>792704</v>
      </c>
      <c r="T6" s="20">
        <f t="shared" si="3"/>
        <v>1558.06</v>
      </c>
      <c r="U6" s="20">
        <f t="shared" si="3"/>
        <v>508.78</v>
      </c>
      <c r="V6" s="20">
        <f t="shared" si="3"/>
        <v>572795</v>
      </c>
      <c r="W6" s="20">
        <f t="shared" si="3"/>
        <v>117.99</v>
      </c>
      <c r="X6" s="20">
        <f t="shared" si="3"/>
        <v>4854.6099999999997</v>
      </c>
      <c r="Y6" s="21">
        <f>IF(Y7="",NA(),Y7)</f>
        <v>114.76</v>
      </c>
      <c r="Z6" s="21">
        <f t="shared" ref="Z6:AH6" si="4">IF(Z7="",NA(),Z7)</f>
        <v>116.46</v>
      </c>
      <c r="AA6" s="21">
        <f t="shared" si="4"/>
        <v>115.62</v>
      </c>
      <c r="AB6" s="21">
        <f t="shared" si="4"/>
        <v>116.38</v>
      </c>
      <c r="AC6" s="21">
        <f t="shared" si="4"/>
        <v>114.6</v>
      </c>
      <c r="AD6" s="21">
        <f t="shared" si="4"/>
        <v>109.5</v>
      </c>
      <c r="AE6" s="21">
        <f t="shared" si="4"/>
        <v>108.24</v>
      </c>
      <c r="AF6" s="21">
        <f t="shared" si="4"/>
        <v>105.16</v>
      </c>
      <c r="AG6" s="21">
        <f t="shared" si="4"/>
        <v>106.23</v>
      </c>
      <c r="AH6" s="21">
        <f t="shared" si="4"/>
        <v>104.46</v>
      </c>
      <c r="AI6" s="20" t="str">
        <f>IF(AI7="","",IF(AI7="-","【-】","【"&amp;SUBSTITUTE(TEXT(AI7,"#,##0.00"),"-","△")&amp;"】"))</f>
        <v>【106.11】</v>
      </c>
      <c r="AJ6" s="20">
        <f>IF(AJ7="",NA(),AJ7)</f>
        <v>0</v>
      </c>
      <c r="AK6" s="20">
        <f t="shared" ref="AK6:AS6" si="5">IF(AK7="",NA(),AK7)</f>
        <v>0</v>
      </c>
      <c r="AL6" s="20">
        <f t="shared" si="5"/>
        <v>0</v>
      </c>
      <c r="AM6" s="20">
        <f t="shared" si="5"/>
        <v>0</v>
      </c>
      <c r="AN6" s="20">
        <f t="shared" si="5"/>
        <v>0</v>
      </c>
      <c r="AO6" s="21">
        <f t="shared" si="5"/>
        <v>0.01</v>
      </c>
      <c r="AP6" s="20">
        <f t="shared" si="5"/>
        <v>0</v>
      </c>
      <c r="AQ6" s="20">
        <f t="shared" si="5"/>
        <v>0</v>
      </c>
      <c r="AR6" s="20">
        <f t="shared" si="5"/>
        <v>0</v>
      </c>
      <c r="AS6" s="20">
        <f t="shared" si="5"/>
        <v>0</v>
      </c>
      <c r="AT6" s="20" t="str">
        <f>IF(AT7="","",IF(AT7="-","【-】","【"&amp;SUBSTITUTE(TEXT(AT7,"#,##0.00"),"-","△")&amp;"】"))</f>
        <v>【3.15】</v>
      </c>
      <c r="AU6" s="21">
        <f>IF(AU7="",NA(),AU7)</f>
        <v>55.4</v>
      </c>
      <c r="AV6" s="21">
        <f t="shared" ref="AV6:BD6" si="6">IF(AV7="",NA(),AV7)</f>
        <v>61.57</v>
      </c>
      <c r="AW6" s="21">
        <f t="shared" si="6"/>
        <v>65.010000000000005</v>
      </c>
      <c r="AX6" s="21">
        <f t="shared" si="6"/>
        <v>70.83</v>
      </c>
      <c r="AY6" s="21">
        <f t="shared" si="6"/>
        <v>67.239999999999995</v>
      </c>
      <c r="AZ6" s="21">
        <f t="shared" si="6"/>
        <v>70.08</v>
      </c>
      <c r="BA6" s="21">
        <f t="shared" si="6"/>
        <v>72.92</v>
      </c>
      <c r="BB6" s="21">
        <f t="shared" si="6"/>
        <v>71.39</v>
      </c>
      <c r="BC6" s="21">
        <f t="shared" si="6"/>
        <v>74.09</v>
      </c>
      <c r="BD6" s="21">
        <f t="shared" si="6"/>
        <v>71.900000000000006</v>
      </c>
      <c r="BE6" s="20" t="str">
        <f>IF(BE7="","",IF(BE7="-","【-】","【"&amp;SUBSTITUTE(TEXT(BE7,"#,##0.00"),"-","△")&amp;"】"))</f>
        <v>【73.44】</v>
      </c>
      <c r="BF6" s="21">
        <f>IF(BF7="",NA(),BF7)</f>
        <v>866.28</v>
      </c>
      <c r="BG6" s="21">
        <f t="shared" ref="BG6:BO6" si="7">IF(BG7="",NA(),BG7)</f>
        <v>844.49</v>
      </c>
      <c r="BH6" s="21">
        <f t="shared" si="7"/>
        <v>829.76</v>
      </c>
      <c r="BI6" s="21">
        <f t="shared" si="7"/>
        <v>797.86</v>
      </c>
      <c r="BJ6" s="21">
        <f t="shared" si="7"/>
        <v>766.48</v>
      </c>
      <c r="BK6" s="21">
        <f t="shared" si="7"/>
        <v>537.13</v>
      </c>
      <c r="BL6" s="21">
        <f t="shared" si="7"/>
        <v>531.38</v>
      </c>
      <c r="BM6" s="21">
        <f t="shared" si="7"/>
        <v>551.04</v>
      </c>
      <c r="BN6" s="21">
        <f t="shared" si="7"/>
        <v>523.58000000000004</v>
      </c>
      <c r="BO6" s="21">
        <f t="shared" si="7"/>
        <v>508.99</v>
      </c>
      <c r="BP6" s="20" t="str">
        <f>IF(BP7="","",IF(BP7="-","【-】","【"&amp;SUBSTITUTE(TEXT(BP7,"#,##0.00"),"-","△")&amp;"】"))</f>
        <v>【652.82】</v>
      </c>
      <c r="BQ6" s="21">
        <f>IF(BQ7="",NA(),BQ7)</f>
        <v>111.23</v>
      </c>
      <c r="BR6" s="21">
        <f t="shared" ref="BR6:BZ6" si="8">IF(BR7="",NA(),BR7)</f>
        <v>114.06</v>
      </c>
      <c r="BS6" s="21">
        <f t="shared" si="8"/>
        <v>112.45</v>
      </c>
      <c r="BT6" s="21">
        <f t="shared" si="8"/>
        <v>116.04</v>
      </c>
      <c r="BU6" s="21">
        <f t="shared" si="8"/>
        <v>112.2</v>
      </c>
      <c r="BV6" s="21">
        <f t="shared" si="8"/>
        <v>112.43</v>
      </c>
      <c r="BW6" s="21">
        <f t="shared" si="8"/>
        <v>110.92</v>
      </c>
      <c r="BX6" s="21">
        <f t="shared" si="8"/>
        <v>105.67</v>
      </c>
      <c r="BY6" s="21">
        <f t="shared" si="8"/>
        <v>105.37</v>
      </c>
      <c r="BZ6" s="21">
        <f t="shared" si="8"/>
        <v>99.93</v>
      </c>
      <c r="CA6" s="20" t="str">
        <f>IF(CA7="","",IF(CA7="-","【-】","【"&amp;SUBSTITUTE(TEXT(CA7,"#,##0.00"),"-","△")&amp;"】"))</f>
        <v>【97.61】</v>
      </c>
      <c r="CB6" s="21">
        <f>IF(CB7="",NA(),CB7)</f>
        <v>144.94999999999999</v>
      </c>
      <c r="CC6" s="21">
        <f t="shared" ref="CC6:CK6" si="9">IF(CC7="",NA(),CC7)</f>
        <v>141.82</v>
      </c>
      <c r="CD6" s="21">
        <f t="shared" si="9"/>
        <v>142.30000000000001</v>
      </c>
      <c r="CE6" s="21">
        <f t="shared" si="9"/>
        <v>138.69999999999999</v>
      </c>
      <c r="CF6" s="21">
        <f t="shared" si="9"/>
        <v>144.38</v>
      </c>
      <c r="CG6" s="21">
        <f t="shared" si="9"/>
        <v>118.55</v>
      </c>
      <c r="CH6" s="21">
        <f t="shared" si="9"/>
        <v>119.33</v>
      </c>
      <c r="CI6" s="21">
        <f t="shared" si="9"/>
        <v>118.72</v>
      </c>
      <c r="CJ6" s="21">
        <f t="shared" si="9"/>
        <v>120.5</v>
      </c>
      <c r="CK6" s="21">
        <f t="shared" si="9"/>
        <v>127.3</v>
      </c>
      <c r="CL6" s="20" t="str">
        <f>IF(CL7="","",IF(CL7="-","【-】","【"&amp;SUBSTITUTE(TEXT(CL7,"#,##0.00"),"-","△")&amp;"】"))</f>
        <v>【138.29】</v>
      </c>
      <c r="CM6" s="21">
        <f>IF(CM7="",NA(),CM7)</f>
        <v>71.16</v>
      </c>
      <c r="CN6" s="21">
        <f t="shared" ref="CN6:CV6" si="10">IF(CN7="",NA(),CN7)</f>
        <v>70.67</v>
      </c>
      <c r="CO6" s="21">
        <f t="shared" si="10"/>
        <v>70.3</v>
      </c>
      <c r="CP6" s="21">
        <f t="shared" si="10"/>
        <v>69.98</v>
      </c>
      <c r="CQ6" s="21">
        <f t="shared" si="10"/>
        <v>69.41</v>
      </c>
      <c r="CR6" s="21">
        <f t="shared" si="10"/>
        <v>57.38</v>
      </c>
      <c r="CS6" s="21">
        <f t="shared" si="10"/>
        <v>58.09</v>
      </c>
      <c r="CT6" s="21">
        <f t="shared" si="10"/>
        <v>58.16</v>
      </c>
      <c r="CU6" s="21">
        <f t="shared" si="10"/>
        <v>58.91</v>
      </c>
      <c r="CV6" s="21">
        <f t="shared" si="10"/>
        <v>58.31</v>
      </c>
      <c r="CW6" s="20" t="str">
        <f>IF(CW7="","",IF(CW7="-","【-】","【"&amp;SUBSTITUTE(TEXT(CW7,"#,##0.00"),"-","△")&amp;"】"))</f>
        <v>【59.10】</v>
      </c>
      <c r="CX6" s="21">
        <f>IF(CX7="",NA(),CX7)</f>
        <v>97.39</v>
      </c>
      <c r="CY6" s="21">
        <f t="shared" ref="CY6:DG6" si="11">IF(CY7="",NA(),CY7)</f>
        <v>97.58</v>
      </c>
      <c r="CZ6" s="21">
        <f t="shared" si="11"/>
        <v>97.78</v>
      </c>
      <c r="DA6" s="21">
        <f t="shared" si="11"/>
        <v>98.25</v>
      </c>
      <c r="DB6" s="21">
        <f t="shared" si="11"/>
        <v>98.62</v>
      </c>
      <c r="DC6" s="21">
        <f t="shared" si="11"/>
        <v>98.98</v>
      </c>
      <c r="DD6" s="21">
        <f t="shared" si="11"/>
        <v>99.01</v>
      </c>
      <c r="DE6" s="21">
        <f t="shared" si="11"/>
        <v>99.1</v>
      </c>
      <c r="DF6" s="21">
        <f t="shared" si="11"/>
        <v>99.16</v>
      </c>
      <c r="DG6" s="21">
        <f t="shared" si="11"/>
        <v>99.21</v>
      </c>
      <c r="DH6" s="20" t="str">
        <f>IF(DH7="","",IF(DH7="-","【-】","【"&amp;SUBSTITUTE(TEXT(DH7,"#,##0.00"),"-","△")&amp;"】"))</f>
        <v>【95.82】</v>
      </c>
      <c r="DI6" s="21">
        <f>IF(DI7="",NA(),DI7)</f>
        <v>46.71</v>
      </c>
      <c r="DJ6" s="21">
        <f t="shared" ref="DJ6:DR6" si="12">IF(DJ7="",NA(),DJ7)</f>
        <v>48.26</v>
      </c>
      <c r="DK6" s="21">
        <f t="shared" si="12"/>
        <v>48.92</v>
      </c>
      <c r="DL6" s="21">
        <f t="shared" si="12"/>
        <v>50.18</v>
      </c>
      <c r="DM6" s="21">
        <f t="shared" si="12"/>
        <v>51.54</v>
      </c>
      <c r="DN6" s="21">
        <f t="shared" si="12"/>
        <v>47.06</v>
      </c>
      <c r="DO6" s="21">
        <f t="shared" si="12"/>
        <v>48.25</v>
      </c>
      <c r="DP6" s="21">
        <f t="shared" si="12"/>
        <v>49.35</v>
      </c>
      <c r="DQ6" s="21">
        <f t="shared" si="12"/>
        <v>50.38</v>
      </c>
      <c r="DR6" s="21">
        <f t="shared" si="12"/>
        <v>51.54</v>
      </c>
      <c r="DS6" s="20" t="str">
        <f>IF(DS7="","",IF(DS7="-","【-】","【"&amp;SUBSTITUTE(TEXT(DS7,"#,##0.00"),"-","△")&amp;"】"))</f>
        <v>【39.74】</v>
      </c>
      <c r="DT6" s="21">
        <f>IF(DT7="",NA(),DT7)</f>
        <v>1.67</v>
      </c>
      <c r="DU6" s="21">
        <f t="shared" ref="DU6:EC6" si="13">IF(DU7="",NA(),DU7)</f>
        <v>1.85</v>
      </c>
      <c r="DV6" s="21">
        <f t="shared" si="13"/>
        <v>2.27</v>
      </c>
      <c r="DW6" s="21">
        <f t="shared" si="13"/>
        <v>2.72</v>
      </c>
      <c r="DX6" s="21">
        <f t="shared" si="13"/>
        <v>3.73</v>
      </c>
      <c r="DY6" s="21">
        <f t="shared" si="13"/>
        <v>9.6300000000000008</v>
      </c>
      <c r="DZ6" s="21">
        <f t="shared" si="13"/>
        <v>10.76</v>
      </c>
      <c r="EA6" s="21">
        <f t="shared" si="13"/>
        <v>12.06</v>
      </c>
      <c r="EB6" s="21">
        <f t="shared" si="13"/>
        <v>13.41</v>
      </c>
      <c r="EC6" s="21">
        <f t="shared" si="13"/>
        <v>15.06</v>
      </c>
      <c r="ED6" s="20" t="str">
        <f>IF(ED7="","",IF(ED7="-","【-】","【"&amp;SUBSTITUTE(TEXT(ED7,"#,##0.00"),"-","△")&amp;"】"))</f>
        <v>【7.62】</v>
      </c>
      <c r="EE6" s="21">
        <f>IF(EE7="",NA(),EE7)</f>
        <v>0.11</v>
      </c>
      <c r="EF6" s="21">
        <f t="shared" ref="EF6:EN6" si="14">IF(EF7="",NA(),EF7)</f>
        <v>0.06</v>
      </c>
      <c r="EG6" s="21">
        <f t="shared" si="14"/>
        <v>7.0000000000000007E-2</v>
      </c>
      <c r="EH6" s="21">
        <f t="shared" si="14"/>
        <v>0.05</v>
      </c>
      <c r="EI6" s="21">
        <f t="shared" si="14"/>
        <v>0.05</v>
      </c>
      <c r="EJ6" s="21">
        <f t="shared" si="14"/>
        <v>0.39</v>
      </c>
      <c r="EK6" s="21">
        <f t="shared" si="14"/>
        <v>0.41</v>
      </c>
      <c r="EL6" s="21">
        <f t="shared" si="14"/>
        <v>0.41</v>
      </c>
      <c r="EM6" s="21">
        <f t="shared" si="14"/>
        <v>0.45</v>
      </c>
      <c r="EN6" s="21">
        <f t="shared" si="14"/>
        <v>0.44</v>
      </c>
      <c r="EO6" s="20" t="str">
        <f>IF(EO7="","",IF(EO7="-","【-】","【"&amp;SUBSTITUTE(TEXT(EO7,"#,##0.00"),"-","△")&amp;"】"))</f>
        <v>【0.23】</v>
      </c>
    </row>
    <row r="7" spans="1:148" s="22" customFormat="1" x14ac:dyDescent="0.15">
      <c r="A7" s="14"/>
      <c r="B7" s="23">
        <v>2022</v>
      </c>
      <c r="C7" s="23">
        <v>221309</v>
      </c>
      <c r="D7" s="23">
        <v>46</v>
      </c>
      <c r="E7" s="23">
        <v>17</v>
      </c>
      <c r="F7" s="23">
        <v>1</v>
      </c>
      <c r="G7" s="23">
        <v>0</v>
      </c>
      <c r="H7" s="23" t="s">
        <v>96</v>
      </c>
      <c r="I7" s="23" t="s">
        <v>97</v>
      </c>
      <c r="J7" s="23" t="s">
        <v>98</v>
      </c>
      <c r="K7" s="23" t="s">
        <v>99</v>
      </c>
      <c r="L7" s="23" t="s">
        <v>100</v>
      </c>
      <c r="M7" s="23" t="s">
        <v>101</v>
      </c>
      <c r="N7" s="24" t="s">
        <v>102</v>
      </c>
      <c r="O7" s="24">
        <v>62.47</v>
      </c>
      <c r="P7" s="24">
        <v>72.45</v>
      </c>
      <c r="Q7" s="24">
        <v>84.2</v>
      </c>
      <c r="R7" s="24">
        <v>2948</v>
      </c>
      <c r="S7" s="24">
        <v>792704</v>
      </c>
      <c r="T7" s="24">
        <v>1558.06</v>
      </c>
      <c r="U7" s="24">
        <v>508.78</v>
      </c>
      <c r="V7" s="24">
        <v>572795</v>
      </c>
      <c r="W7" s="24">
        <v>117.99</v>
      </c>
      <c r="X7" s="24">
        <v>4854.6099999999997</v>
      </c>
      <c r="Y7" s="24">
        <v>114.76</v>
      </c>
      <c r="Z7" s="24">
        <v>116.46</v>
      </c>
      <c r="AA7" s="24">
        <v>115.62</v>
      </c>
      <c r="AB7" s="24">
        <v>116.38</v>
      </c>
      <c r="AC7" s="24">
        <v>114.6</v>
      </c>
      <c r="AD7" s="24">
        <v>109.5</v>
      </c>
      <c r="AE7" s="24">
        <v>108.24</v>
      </c>
      <c r="AF7" s="24">
        <v>105.16</v>
      </c>
      <c r="AG7" s="24">
        <v>106.23</v>
      </c>
      <c r="AH7" s="24">
        <v>104.46</v>
      </c>
      <c r="AI7" s="24">
        <v>106.11</v>
      </c>
      <c r="AJ7" s="24">
        <v>0</v>
      </c>
      <c r="AK7" s="24">
        <v>0</v>
      </c>
      <c r="AL7" s="24">
        <v>0</v>
      </c>
      <c r="AM7" s="24">
        <v>0</v>
      </c>
      <c r="AN7" s="24">
        <v>0</v>
      </c>
      <c r="AO7" s="24">
        <v>0.01</v>
      </c>
      <c r="AP7" s="24">
        <v>0</v>
      </c>
      <c r="AQ7" s="24">
        <v>0</v>
      </c>
      <c r="AR7" s="24">
        <v>0</v>
      </c>
      <c r="AS7" s="24">
        <v>0</v>
      </c>
      <c r="AT7" s="24">
        <v>3.15</v>
      </c>
      <c r="AU7" s="24">
        <v>55.4</v>
      </c>
      <c r="AV7" s="24">
        <v>61.57</v>
      </c>
      <c r="AW7" s="24">
        <v>65.010000000000005</v>
      </c>
      <c r="AX7" s="24">
        <v>70.83</v>
      </c>
      <c r="AY7" s="24">
        <v>67.239999999999995</v>
      </c>
      <c r="AZ7" s="24">
        <v>70.08</v>
      </c>
      <c r="BA7" s="24">
        <v>72.92</v>
      </c>
      <c r="BB7" s="24">
        <v>71.39</v>
      </c>
      <c r="BC7" s="24">
        <v>74.09</v>
      </c>
      <c r="BD7" s="24">
        <v>71.900000000000006</v>
      </c>
      <c r="BE7" s="24">
        <v>73.44</v>
      </c>
      <c r="BF7" s="24">
        <v>866.28</v>
      </c>
      <c r="BG7" s="24">
        <v>844.49</v>
      </c>
      <c r="BH7" s="24">
        <v>829.76</v>
      </c>
      <c r="BI7" s="24">
        <v>797.86</v>
      </c>
      <c r="BJ7" s="24">
        <v>766.48</v>
      </c>
      <c r="BK7" s="24">
        <v>537.13</v>
      </c>
      <c r="BL7" s="24">
        <v>531.38</v>
      </c>
      <c r="BM7" s="24">
        <v>551.04</v>
      </c>
      <c r="BN7" s="24">
        <v>523.58000000000004</v>
      </c>
      <c r="BO7" s="24">
        <v>508.99</v>
      </c>
      <c r="BP7" s="24">
        <v>652.82000000000005</v>
      </c>
      <c r="BQ7" s="24">
        <v>111.23</v>
      </c>
      <c r="BR7" s="24">
        <v>114.06</v>
      </c>
      <c r="BS7" s="24">
        <v>112.45</v>
      </c>
      <c r="BT7" s="24">
        <v>116.04</v>
      </c>
      <c r="BU7" s="24">
        <v>112.2</v>
      </c>
      <c r="BV7" s="24">
        <v>112.43</v>
      </c>
      <c r="BW7" s="24">
        <v>110.92</v>
      </c>
      <c r="BX7" s="24">
        <v>105.67</v>
      </c>
      <c r="BY7" s="24">
        <v>105.37</v>
      </c>
      <c r="BZ7" s="24">
        <v>99.93</v>
      </c>
      <c r="CA7" s="24">
        <v>97.61</v>
      </c>
      <c r="CB7" s="24">
        <v>144.94999999999999</v>
      </c>
      <c r="CC7" s="24">
        <v>141.82</v>
      </c>
      <c r="CD7" s="24">
        <v>142.30000000000001</v>
      </c>
      <c r="CE7" s="24">
        <v>138.69999999999999</v>
      </c>
      <c r="CF7" s="24">
        <v>144.38</v>
      </c>
      <c r="CG7" s="24">
        <v>118.55</v>
      </c>
      <c r="CH7" s="24">
        <v>119.33</v>
      </c>
      <c r="CI7" s="24">
        <v>118.72</v>
      </c>
      <c r="CJ7" s="24">
        <v>120.5</v>
      </c>
      <c r="CK7" s="24">
        <v>127.3</v>
      </c>
      <c r="CL7" s="24">
        <v>138.29</v>
      </c>
      <c r="CM7" s="24">
        <v>71.16</v>
      </c>
      <c r="CN7" s="24">
        <v>70.67</v>
      </c>
      <c r="CO7" s="24">
        <v>70.3</v>
      </c>
      <c r="CP7" s="24">
        <v>69.98</v>
      </c>
      <c r="CQ7" s="24">
        <v>69.41</v>
      </c>
      <c r="CR7" s="24">
        <v>57.38</v>
      </c>
      <c r="CS7" s="24">
        <v>58.09</v>
      </c>
      <c r="CT7" s="24">
        <v>58.16</v>
      </c>
      <c r="CU7" s="24">
        <v>58.91</v>
      </c>
      <c r="CV7" s="24">
        <v>58.31</v>
      </c>
      <c r="CW7" s="24">
        <v>59.1</v>
      </c>
      <c r="CX7" s="24">
        <v>97.39</v>
      </c>
      <c r="CY7" s="24">
        <v>97.58</v>
      </c>
      <c r="CZ7" s="24">
        <v>97.78</v>
      </c>
      <c r="DA7" s="24">
        <v>98.25</v>
      </c>
      <c r="DB7" s="24">
        <v>98.62</v>
      </c>
      <c r="DC7" s="24">
        <v>98.98</v>
      </c>
      <c r="DD7" s="24">
        <v>99.01</v>
      </c>
      <c r="DE7" s="24">
        <v>99.1</v>
      </c>
      <c r="DF7" s="24">
        <v>99.16</v>
      </c>
      <c r="DG7" s="24">
        <v>99.21</v>
      </c>
      <c r="DH7" s="24">
        <v>95.82</v>
      </c>
      <c r="DI7" s="24">
        <v>46.71</v>
      </c>
      <c r="DJ7" s="24">
        <v>48.26</v>
      </c>
      <c r="DK7" s="24">
        <v>48.92</v>
      </c>
      <c r="DL7" s="24">
        <v>50.18</v>
      </c>
      <c r="DM7" s="24">
        <v>51.54</v>
      </c>
      <c r="DN7" s="24">
        <v>47.06</v>
      </c>
      <c r="DO7" s="24">
        <v>48.25</v>
      </c>
      <c r="DP7" s="24">
        <v>49.35</v>
      </c>
      <c r="DQ7" s="24">
        <v>50.38</v>
      </c>
      <c r="DR7" s="24">
        <v>51.54</v>
      </c>
      <c r="DS7" s="24">
        <v>39.74</v>
      </c>
      <c r="DT7" s="24">
        <v>1.67</v>
      </c>
      <c r="DU7" s="24">
        <v>1.85</v>
      </c>
      <c r="DV7" s="24">
        <v>2.27</v>
      </c>
      <c r="DW7" s="24">
        <v>2.72</v>
      </c>
      <c r="DX7" s="24">
        <v>3.73</v>
      </c>
      <c r="DY7" s="24">
        <v>9.6300000000000008</v>
      </c>
      <c r="DZ7" s="24">
        <v>10.76</v>
      </c>
      <c r="EA7" s="24">
        <v>12.06</v>
      </c>
      <c r="EB7" s="24">
        <v>13.41</v>
      </c>
      <c r="EC7" s="24">
        <v>15.06</v>
      </c>
      <c r="ED7" s="24">
        <v>7.62</v>
      </c>
      <c r="EE7" s="24">
        <v>0.11</v>
      </c>
      <c r="EF7" s="24">
        <v>0.06</v>
      </c>
      <c r="EG7" s="24">
        <v>7.0000000000000007E-2</v>
      </c>
      <c r="EH7" s="24">
        <v>0.05</v>
      </c>
      <c r="EI7" s="24">
        <v>0.05</v>
      </c>
      <c r="EJ7" s="24">
        <v>0.39</v>
      </c>
      <c r="EK7" s="24">
        <v>0.41</v>
      </c>
      <c r="EL7" s="24">
        <v>0.41</v>
      </c>
      <c r="EM7" s="24">
        <v>0.45</v>
      </c>
      <c r="EN7" s="24">
        <v>0.44</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2024-01-30T07:35:26Z</cp:lastPrinted>
  <dcterms:created xsi:type="dcterms:W3CDTF">2023-12-12T00:47:20Z</dcterms:created>
  <dcterms:modified xsi:type="dcterms:W3CDTF">2024-01-31T01:20:55Z</dcterms:modified>
  <cp:category/>
</cp:coreProperties>
</file>