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H2348\Desktop\◎自分用作成資料\勤務形態一覧表\"/>
    </mc:Choice>
  </mc:AlternateContent>
  <bookViews>
    <workbookView xWindow="-105" yWindow="-105" windowWidth="23250" windowHeight="12450"/>
  </bookViews>
  <sheets>
    <sheet name="作成要領" sheetId="19" r:id="rId1"/>
    <sheet name="シフト記号表" sheetId="2" r:id="rId2"/>
    <sheet name="ますた君 " sheetId="18" state="hidden" r:id="rId3"/>
    <sheet name="事業所名を入力してください！" sheetId="23" r:id="rId4"/>
    <sheet name="【提出必要】取扱件数算出表" sheetId="22" r:id="rId5"/>
    <sheet name="【参考】常勤や兼務の考え方" sheetId="20" r:id="rId6"/>
    <sheet name="選択肢" sheetId="6" r:id="rId7"/>
  </sheets>
  <externalReferences>
    <externalReference r:id="rId8"/>
    <externalReference r:id="rId9"/>
    <externalReference r:id="rId10"/>
    <externalReference r:id="rId11"/>
    <externalReference r:id="rId12"/>
  </externalReferences>
  <definedNames>
    <definedName name="___kk06" localSheetId="2">#REF!</definedName>
    <definedName name="___kk29" localSheetId="2">#REF!</definedName>
    <definedName name="__kk06" localSheetId="2">#REF!</definedName>
    <definedName name="__kk29" localSheetId="2">#REF!</definedName>
    <definedName name="_box1" localSheetId="2">[1]帳票設定!#REF!</definedName>
    <definedName name="_kk06" localSheetId="2">#REF!</definedName>
    <definedName name="_kk29" localSheetId="2">#REF!</definedName>
    <definedName name="Avrg" localSheetId="2">#REF!</definedName>
    <definedName name="avrg1" localSheetId="2">#REF!</definedName>
    <definedName name="jiritu" localSheetId="2">#REF!</definedName>
    <definedName name="KK_03" localSheetId="2">#REF!</definedName>
    <definedName name="kk_04" localSheetId="2">#REF!</definedName>
    <definedName name="KK_06" localSheetId="2">#REF!</definedName>
    <definedName name="kk_07" localSheetId="2">#REF!</definedName>
    <definedName name="KK2_3" localSheetId="2">#REF!</definedName>
    <definedName name="_xlnm.Print_Area" localSheetId="5">【参考】常勤や兼務の考え方!$A$1:$T$32</definedName>
    <definedName name="_xlnm.Print_Area" localSheetId="1">シフト記号表!$A$1:$Z$58</definedName>
    <definedName name="_xlnm.Print_Area" localSheetId="2">'ますた君 '!$A:$F</definedName>
    <definedName name="_xlnm.Print_Area" localSheetId="0">作成要領!$A$1:$AU$55</definedName>
    <definedName name="_xlnm.Print_Area" localSheetId="3">'事業所名を入力してください！'!$A$1:$AT$88</definedName>
    <definedName name="Roman_01" localSheetId="2">#REF!</definedName>
    <definedName name="Roman_03" localSheetId="2">#REF!</definedName>
    <definedName name="Roman_04" localSheetId="2">#REF!</definedName>
    <definedName name="Roman_06" localSheetId="2">#REF!</definedName>
    <definedName name="roman_09" localSheetId="2">#REF!</definedName>
    <definedName name="roman_11" localSheetId="2">#REF!</definedName>
    <definedName name="roman11" localSheetId="2">#REF!</definedName>
    <definedName name="Roman2_1" localSheetId="2">#REF!</definedName>
    <definedName name="Roman2_3" localSheetId="2">#REF!</definedName>
    <definedName name="roman31" localSheetId="2">#REF!</definedName>
    <definedName name="roman33" localSheetId="2">#REF!</definedName>
    <definedName name="roman4_3" localSheetId="2">#REF!</definedName>
    <definedName name="roman7_1" localSheetId="2">#REF!</definedName>
    <definedName name="roman77" localSheetId="2">#REF!</definedName>
    <definedName name="romann_12" localSheetId="2">#REF!</definedName>
    <definedName name="romann_66" localSheetId="2">#REF!</definedName>
    <definedName name="romann33" localSheetId="2">#REF!</definedName>
    <definedName name="sendmonth" localSheetId="2">#REF!</definedName>
    <definedName name="serv" localSheetId="2">#REF!</definedName>
    <definedName name="serv_" localSheetId="2">#REF!</definedName>
    <definedName name="Serv_LIST" localSheetId="2">#REF!</definedName>
    <definedName name="servo1" localSheetId="2">#REF!</definedName>
    <definedName name="ｔａｂｉｅ＿04" localSheetId="2">#REF!</definedName>
    <definedName name="table_03" localSheetId="2">#REF!</definedName>
    <definedName name="table_06" localSheetId="2">#REF!</definedName>
    <definedName name="table2_3" localSheetId="2">#REF!</definedName>
    <definedName name="tapi2" localSheetId="2">#REF!</definedName>
    <definedName name="tebie_o7" localSheetId="2">#REF!</definedName>
    <definedName name="tebie08" localSheetId="2">#REF!</definedName>
    <definedName name="tebie33" localSheetId="2">#REF!</definedName>
    <definedName name="tebiroo" localSheetId="2">#REF!</definedName>
    <definedName name="teble" localSheetId="2">#REF!</definedName>
    <definedName name="teble_09" localSheetId="2">#REF!</definedName>
    <definedName name="teble77" localSheetId="2">#REF!</definedName>
    <definedName name="あるふぁるふぁ">[2]プルダウン・リスト!$C$17:$L$17</definedName>
    <definedName name="一般相談支援事業">選択肢!$B$2:$D$2</definedName>
    <definedName name="資格種類">選択肢!$B$5:$S$5</definedName>
    <definedName name="就労継続支援Ｂ型" localSheetId="2">選択肢!#REF!</definedName>
    <definedName name="障害児相談支援">選択肢!$B$4:$E$4</definedName>
    <definedName name="職種" localSheetId="5">[2]プルダウン・リスト!$C$17:$L$17</definedName>
    <definedName name="職種" localSheetId="0">[3]プルダウン・リスト!$C$12:$K$12</definedName>
    <definedName name="職種">[4]プルダウン・リスト!$C$17:$L$17</definedName>
    <definedName name="食事" localSheetId="2">#REF!</definedName>
    <definedName name="町っ油" localSheetId="2">#REF!</definedName>
    <definedName name="特定相談支援">選択肢!$B$3:$E$3</definedName>
    <definedName name="曜日" localSheetId="3">#REF!</definedName>
    <definedName name="曜日">#REF!</definedName>
    <definedName name="利用日数記入例" localSheetId="2">#REF!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3" i="23" l="1"/>
  <c r="J33" i="23"/>
  <c r="K33" i="23"/>
  <c r="L33" i="23"/>
  <c r="M33" i="23"/>
  <c r="N33" i="23"/>
  <c r="O33" i="23"/>
  <c r="P33" i="23"/>
  <c r="Q33" i="23"/>
  <c r="R33" i="23"/>
  <c r="S33" i="23"/>
  <c r="T33" i="23"/>
  <c r="U33" i="23"/>
  <c r="V33" i="23"/>
  <c r="W33" i="23"/>
  <c r="X33" i="23"/>
  <c r="Y33" i="23"/>
  <c r="Z33" i="23"/>
  <c r="AA33" i="23"/>
  <c r="AB33" i="23"/>
  <c r="AC33" i="23"/>
  <c r="AD33" i="23"/>
  <c r="AE33" i="23"/>
  <c r="AF33" i="23"/>
  <c r="AG33" i="23"/>
  <c r="AH33" i="23"/>
  <c r="AI33" i="23"/>
  <c r="AJ33" i="23"/>
  <c r="AK33" i="23"/>
  <c r="AL33" i="23"/>
  <c r="AM33" i="23"/>
  <c r="I36" i="23"/>
  <c r="J36" i="23"/>
  <c r="K36" i="23"/>
  <c r="L36" i="23"/>
  <c r="M36" i="23"/>
  <c r="N36" i="23"/>
  <c r="O36" i="23"/>
  <c r="P36" i="23"/>
  <c r="Q36" i="23"/>
  <c r="R36" i="23"/>
  <c r="S36" i="23"/>
  <c r="T36" i="23"/>
  <c r="U36" i="23"/>
  <c r="V36" i="23"/>
  <c r="W36" i="23"/>
  <c r="X36" i="23"/>
  <c r="Y36" i="23"/>
  <c r="Z36" i="23"/>
  <c r="AA36" i="23"/>
  <c r="AB36" i="23"/>
  <c r="AC36" i="23"/>
  <c r="AD36" i="23"/>
  <c r="AE36" i="23"/>
  <c r="AF36" i="23"/>
  <c r="AG36" i="23"/>
  <c r="AH36" i="23"/>
  <c r="AI36" i="23"/>
  <c r="AJ36" i="23"/>
  <c r="AK36" i="23"/>
  <c r="AL36" i="23"/>
  <c r="AM36" i="23"/>
  <c r="I39" i="23"/>
  <c r="J39" i="23"/>
  <c r="K39" i="23"/>
  <c r="L39" i="23"/>
  <c r="M39" i="23"/>
  <c r="N39" i="23"/>
  <c r="O39" i="23"/>
  <c r="P39" i="23"/>
  <c r="Q39" i="23"/>
  <c r="R39" i="23"/>
  <c r="S39" i="23"/>
  <c r="T39" i="23"/>
  <c r="U39" i="23"/>
  <c r="V39" i="23"/>
  <c r="W39" i="23"/>
  <c r="X39" i="23"/>
  <c r="Y39" i="23"/>
  <c r="Z39" i="23"/>
  <c r="AA39" i="23"/>
  <c r="AB39" i="23"/>
  <c r="AC39" i="23"/>
  <c r="AD39" i="23"/>
  <c r="AE39" i="23"/>
  <c r="AF39" i="23"/>
  <c r="AG39" i="23"/>
  <c r="AH39" i="23"/>
  <c r="AI39" i="23"/>
  <c r="AJ39" i="23"/>
  <c r="AK39" i="23"/>
  <c r="AL39" i="23"/>
  <c r="AM39" i="23"/>
  <c r="I42" i="23"/>
  <c r="J42" i="23"/>
  <c r="K42" i="23"/>
  <c r="L42" i="23"/>
  <c r="M42" i="23"/>
  <c r="N42" i="23"/>
  <c r="O42" i="23"/>
  <c r="P42" i="23"/>
  <c r="Q42" i="23"/>
  <c r="R42" i="23"/>
  <c r="S42" i="23"/>
  <c r="T42" i="23"/>
  <c r="U42" i="23"/>
  <c r="V42" i="23"/>
  <c r="W42" i="23"/>
  <c r="X42" i="23"/>
  <c r="Y42" i="23"/>
  <c r="Z42" i="23"/>
  <c r="AA42" i="23"/>
  <c r="AB42" i="23"/>
  <c r="AC42" i="23"/>
  <c r="AD42" i="23"/>
  <c r="AE42" i="23"/>
  <c r="AF42" i="23"/>
  <c r="AG42" i="23"/>
  <c r="AH42" i="23"/>
  <c r="AI42" i="23"/>
  <c r="AJ42" i="23"/>
  <c r="AK42" i="23"/>
  <c r="AL42" i="23"/>
  <c r="AM42" i="23"/>
  <c r="I45" i="23"/>
  <c r="J45" i="23"/>
  <c r="K45" i="23"/>
  <c r="L45" i="23"/>
  <c r="M45" i="23"/>
  <c r="N45" i="23"/>
  <c r="O45" i="23"/>
  <c r="P45" i="23"/>
  <c r="Q45" i="23"/>
  <c r="R45" i="23"/>
  <c r="S45" i="23"/>
  <c r="T45" i="23"/>
  <c r="U45" i="23"/>
  <c r="V45" i="23"/>
  <c r="W45" i="23"/>
  <c r="X45" i="23"/>
  <c r="Y45" i="23"/>
  <c r="Z45" i="23"/>
  <c r="AA45" i="23"/>
  <c r="AB45" i="23"/>
  <c r="AC45" i="23"/>
  <c r="AD45" i="23"/>
  <c r="AE45" i="23"/>
  <c r="AF45" i="23"/>
  <c r="AG45" i="23"/>
  <c r="AH45" i="23"/>
  <c r="AI45" i="23"/>
  <c r="AJ45" i="23"/>
  <c r="AK45" i="23"/>
  <c r="AL45" i="23"/>
  <c r="AM45" i="23"/>
  <c r="I48" i="23"/>
  <c r="J48" i="23"/>
  <c r="K48" i="23"/>
  <c r="L48" i="23"/>
  <c r="M48" i="23"/>
  <c r="N48" i="23"/>
  <c r="O48" i="23"/>
  <c r="P48" i="23"/>
  <c r="Q48" i="23"/>
  <c r="R48" i="23"/>
  <c r="S48" i="23"/>
  <c r="T48" i="23"/>
  <c r="U48" i="23"/>
  <c r="V48" i="23"/>
  <c r="W48" i="23"/>
  <c r="X48" i="23"/>
  <c r="Y48" i="23"/>
  <c r="Z48" i="23"/>
  <c r="AA48" i="23"/>
  <c r="AB48" i="23"/>
  <c r="AC48" i="23"/>
  <c r="AD48" i="23"/>
  <c r="AE48" i="23"/>
  <c r="AF48" i="23"/>
  <c r="AG48" i="23"/>
  <c r="AH48" i="23"/>
  <c r="AI48" i="23"/>
  <c r="AJ48" i="23"/>
  <c r="AK48" i="23"/>
  <c r="AL48" i="23"/>
  <c r="AM48" i="23"/>
  <c r="I51" i="23"/>
  <c r="J51" i="23"/>
  <c r="K51" i="23"/>
  <c r="L51" i="23"/>
  <c r="M51" i="23"/>
  <c r="N51" i="23"/>
  <c r="O51" i="23"/>
  <c r="P51" i="23"/>
  <c r="Q51" i="23"/>
  <c r="R51" i="23"/>
  <c r="S51" i="23"/>
  <c r="T51" i="23"/>
  <c r="U51" i="23"/>
  <c r="V51" i="23"/>
  <c r="W51" i="23"/>
  <c r="X51" i="23"/>
  <c r="Y51" i="23"/>
  <c r="Z51" i="23"/>
  <c r="AA51" i="23"/>
  <c r="AB51" i="23"/>
  <c r="AC51" i="23"/>
  <c r="AD51" i="23"/>
  <c r="AE51" i="23"/>
  <c r="AF51" i="23"/>
  <c r="AG51" i="23"/>
  <c r="AH51" i="23"/>
  <c r="AI51" i="23"/>
  <c r="AJ51" i="23"/>
  <c r="AK51" i="23"/>
  <c r="AL51" i="23"/>
  <c r="AM51" i="23"/>
  <c r="I54" i="23"/>
  <c r="J54" i="23"/>
  <c r="K54" i="23"/>
  <c r="L54" i="23"/>
  <c r="M54" i="23"/>
  <c r="N54" i="23"/>
  <c r="O54" i="23"/>
  <c r="P54" i="23"/>
  <c r="Q54" i="23"/>
  <c r="R54" i="23"/>
  <c r="S54" i="23"/>
  <c r="T54" i="23"/>
  <c r="U54" i="23"/>
  <c r="V54" i="23"/>
  <c r="W54" i="23"/>
  <c r="X54" i="23"/>
  <c r="Y54" i="23"/>
  <c r="Z54" i="23"/>
  <c r="AA54" i="23"/>
  <c r="AB54" i="23"/>
  <c r="AC54" i="23"/>
  <c r="AD54" i="23"/>
  <c r="AE54" i="23"/>
  <c r="AF54" i="23"/>
  <c r="AG54" i="23"/>
  <c r="AH54" i="23"/>
  <c r="AI54" i="23"/>
  <c r="AJ54" i="23"/>
  <c r="AK54" i="23"/>
  <c r="AL54" i="23"/>
  <c r="AM54" i="23"/>
  <c r="I57" i="23"/>
  <c r="J57" i="23"/>
  <c r="K57" i="23"/>
  <c r="L57" i="23"/>
  <c r="M57" i="23"/>
  <c r="N57" i="23"/>
  <c r="O57" i="23"/>
  <c r="P57" i="23"/>
  <c r="Q57" i="23"/>
  <c r="R57" i="23"/>
  <c r="S57" i="23"/>
  <c r="T57" i="23"/>
  <c r="U57" i="23"/>
  <c r="V57" i="23"/>
  <c r="W57" i="23"/>
  <c r="X57" i="23"/>
  <c r="Y57" i="23"/>
  <c r="Z57" i="23"/>
  <c r="AA57" i="23"/>
  <c r="AB57" i="23"/>
  <c r="AC57" i="23"/>
  <c r="AD57" i="23"/>
  <c r="AE57" i="23"/>
  <c r="AF57" i="23"/>
  <c r="AG57" i="23"/>
  <c r="AH57" i="23"/>
  <c r="AI57" i="23"/>
  <c r="AJ57" i="23"/>
  <c r="AK57" i="23"/>
  <c r="AL57" i="23"/>
  <c r="AM57" i="23"/>
  <c r="I60" i="23"/>
  <c r="J60" i="23"/>
  <c r="K60" i="23"/>
  <c r="L60" i="23"/>
  <c r="M60" i="23"/>
  <c r="N60" i="23"/>
  <c r="O60" i="23"/>
  <c r="P60" i="23"/>
  <c r="Q60" i="23"/>
  <c r="R60" i="23"/>
  <c r="S60" i="23"/>
  <c r="T60" i="23"/>
  <c r="U60" i="23"/>
  <c r="V60" i="23"/>
  <c r="W60" i="23"/>
  <c r="X60" i="23"/>
  <c r="Y60" i="23"/>
  <c r="Z60" i="23"/>
  <c r="AA60" i="23"/>
  <c r="AB60" i="23"/>
  <c r="AC60" i="23"/>
  <c r="AD60" i="23"/>
  <c r="AE60" i="23"/>
  <c r="AF60" i="23"/>
  <c r="AG60" i="23"/>
  <c r="AH60" i="23"/>
  <c r="AI60" i="23"/>
  <c r="AJ60" i="23"/>
  <c r="AK60" i="23"/>
  <c r="AL60" i="23"/>
  <c r="AM60" i="23"/>
  <c r="I63" i="23"/>
  <c r="J63" i="23"/>
  <c r="K63" i="23"/>
  <c r="L63" i="23"/>
  <c r="M63" i="23"/>
  <c r="N63" i="23"/>
  <c r="O63" i="23"/>
  <c r="P63" i="23"/>
  <c r="Q63" i="23"/>
  <c r="R63" i="23"/>
  <c r="S63" i="23"/>
  <c r="T63" i="23"/>
  <c r="U63" i="23"/>
  <c r="V63" i="23"/>
  <c r="W63" i="23"/>
  <c r="X63" i="23"/>
  <c r="Y63" i="23"/>
  <c r="Z63" i="23"/>
  <c r="AA63" i="23"/>
  <c r="AB63" i="23"/>
  <c r="AC63" i="23"/>
  <c r="AD63" i="23"/>
  <c r="AE63" i="23"/>
  <c r="AF63" i="23"/>
  <c r="AG63" i="23"/>
  <c r="AH63" i="23"/>
  <c r="AI63" i="23"/>
  <c r="AJ63" i="23"/>
  <c r="AK63" i="23"/>
  <c r="AL63" i="23"/>
  <c r="AM63" i="23"/>
  <c r="I66" i="23"/>
  <c r="J66" i="23"/>
  <c r="K66" i="23"/>
  <c r="L66" i="23"/>
  <c r="M66" i="23"/>
  <c r="N66" i="23"/>
  <c r="O66" i="23"/>
  <c r="P66" i="23"/>
  <c r="Q66" i="23"/>
  <c r="R66" i="23"/>
  <c r="S66" i="23"/>
  <c r="T66" i="23"/>
  <c r="U66" i="23"/>
  <c r="V66" i="23"/>
  <c r="W66" i="23"/>
  <c r="X66" i="23"/>
  <c r="Y66" i="23"/>
  <c r="Z66" i="23"/>
  <c r="AA66" i="23"/>
  <c r="AB66" i="23"/>
  <c r="AC66" i="23"/>
  <c r="AD66" i="23"/>
  <c r="AE66" i="23"/>
  <c r="AF66" i="23"/>
  <c r="AG66" i="23"/>
  <c r="AH66" i="23"/>
  <c r="AI66" i="23"/>
  <c r="AJ66" i="23"/>
  <c r="AK66" i="23"/>
  <c r="AL66" i="23"/>
  <c r="AM66" i="23"/>
  <c r="I69" i="23"/>
  <c r="J69" i="23"/>
  <c r="K69" i="23"/>
  <c r="L69" i="23"/>
  <c r="M69" i="23"/>
  <c r="N69" i="23"/>
  <c r="O69" i="23"/>
  <c r="P69" i="23"/>
  <c r="Q69" i="23"/>
  <c r="R69" i="23"/>
  <c r="S69" i="23"/>
  <c r="T69" i="23"/>
  <c r="U69" i="23"/>
  <c r="V69" i="23"/>
  <c r="W69" i="23"/>
  <c r="X69" i="23"/>
  <c r="Y69" i="23"/>
  <c r="Z69" i="23"/>
  <c r="AA69" i="23"/>
  <c r="AB69" i="23"/>
  <c r="AC69" i="23"/>
  <c r="AD69" i="23"/>
  <c r="AE69" i="23"/>
  <c r="AF69" i="23"/>
  <c r="AG69" i="23"/>
  <c r="AH69" i="23"/>
  <c r="AI69" i="23"/>
  <c r="AJ69" i="23"/>
  <c r="AK69" i="23"/>
  <c r="AL69" i="23"/>
  <c r="AM69" i="23"/>
  <c r="I72" i="23"/>
  <c r="J72" i="23"/>
  <c r="K72" i="23"/>
  <c r="L72" i="23"/>
  <c r="M72" i="23"/>
  <c r="N72" i="23"/>
  <c r="O72" i="23"/>
  <c r="P72" i="23"/>
  <c r="Q72" i="23"/>
  <c r="R72" i="23"/>
  <c r="S72" i="23"/>
  <c r="T72" i="23"/>
  <c r="U72" i="23"/>
  <c r="V72" i="23"/>
  <c r="W72" i="23"/>
  <c r="X72" i="23"/>
  <c r="Y72" i="23"/>
  <c r="Z72" i="23"/>
  <c r="AA72" i="23"/>
  <c r="AB72" i="23"/>
  <c r="AC72" i="23"/>
  <c r="AD72" i="23"/>
  <c r="AE72" i="23"/>
  <c r="AF72" i="23"/>
  <c r="AG72" i="23"/>
  <c r="AH72" i="23"/>
  <c r="AI72" i="23"/>
  <c r="AJ72" i="23"/>
  <c r="AK72" i="23"/>
  <c r="AL72" i="23"/>
  <c r="AM72" i="23"/>
  <c r="I75" i="23"/>
  <c r="J75" i="23"/>
  <c r="K75" i="23"/>
  <c r="L75" i="23"/>
  <c r="M75" i="23"/>
  <c r="N75" i="23"/>
  <c r="O75" i="23"/>
  <c r="P75" i="23"/>
  <c r="Q75" i="23"/>
  <c r="R75" i="23"/>
  <c r="S75" i="23"/>
  <c r="T75" i="23"/>
  <c r="U75" i="23"/>
  <c r="V75" i="23"/>
  <c r="W75" i="23"/>
  <c r="X75" i="23"/>
  <c r="Y75" i="23"/>
  <c r="Z75" i="23"/>
  <c r="AA75" i="23"/>
  <c r="AB75" i="23"/>
  <c r="AC75" i="23"/>
  <c r="AD75" i="23"/>
  <c r="AE75" i="23"/>
  <c r="AF75" i="23"/>
  <c r="AG75" i="23"/>
  <c r="AH75" i="23"/>
  <c r="AI75" i="23"/>
  <c r="AJ75" i="23"/>
  <c r="AK75" i="23"/>
  <c r="AL75" i="23"/>
  <c r="AM75" i="23"/>
  <c r="I78" i="23"/>
  <c r="J78" i="23"/>
  <c r="K78" i="23"/>
  <c r="L78" i="23"/>
  <c r="M78" i="23"/>
  <c r="N78" i="23"/>
  <c r="O78" i="23"/>
  <c r="P78" i="23"/>
  <c r="Q78" i="23"/>
  <c r="R78" i="23"/>
  <c r="S78" i="23"/>
  <c r="T78" i="23"/>
  <c r="U78" i="23"/>
  <c r="V78" i="23"/>
  <c r="W78" i="23"/>
  <c r="X78" i="23"/>
  <c r="Y78" i="23"/>
  <c r="Z78" i="23"/>
  <c r="AA78" i="23"/>
  <c r="AB78" i="23"/>
  <c r="AC78" i="23"/>
  <c r="AD78" i="23"/>
  <c r="AE78" i="23"/>
  <c r="AF78" i="23"/>
  <c r="AG78" i="23"/>
  <c r="AH78" i="23"/>
  <c r="AI78" i="23"/>
  <c r="AJ78" i="23"/>
  <c r="AK78" i="23"/>
  <c r="AL78" i="23"/>
  <c r="AM78" i="23"/>
  <c r="I81" i="23"/>
  <c r="J81" i="23"/>
  <c r="K81" i="23"/>
  <c r="L81" i="23"/>
  <c r="M81" i="23"/>
  <c r="N81" i="23"/>
  <c r="O81" i="23"/>
  <c r="P81" i="23"/>
  <c r="Q81" i="23"/>
  <c r="R81" i="23"/>
  <c r="S81" i="23"/>
  <c r="T81" i="23"/>
  <c r="U81" i="23"/>
  <c r="V81" i="23"/>
  <c r="W81" i="23"/>
  <c r="X81" i="23"/>
  <c r="Y81" i="23"/>
  <c r="Z81" i="23"/>
  <c r="AA81" i="23"/>
  <c r="AB81" i="23"/>
  <c r="AC81" i="23"/>
  <c r="AD81" i="23"/>
  <c r="AE81" i="23"/>
  <c r="AF81" i="23"/>
  <c r="AG81" i="23"/>
  <c r="AH81" i="23"/>
  <c r="AI81" i="23"/>
  <c r="AJ81" i="23"/>
  <c r="AK81" i="23"/>
  <c r="AL81" i="23"/>
  <c r="AM81" i="23"/>
  <c r="I84" i="23"/>
  <c r="J84" i="23"/>
  <c r="K84" i="23"/>
  <c r="L84" i="23"/>
  <c r="M84" i="23"/>
  <c r="N84" i="23"/>
  <c r="O84" i="23"/>
  <c r="P84" i="23"/>
  <c r="Q84" i="23"/>
  <c r="R84" i="23"/>
  <c r="S84" i="23"/>
  <c r="T84" i="23"/>
  <c r="U84" i="23"/>
  <c r="V84" i="23"/>
  <c r="W84" i="23"/>
  <c r="X84" i="23"/>
  <c r="Y84" i="23"/>
  <c r="Z84" i="23"/>
  <c r="AA84" i="23"/>
  <c r="AB84" i="23"/>
  <c r="AC84" i="23"/>
  <c r="AD84" i="23"/>
  <c r="AE84" i="23"/>
  <c r="AF84" i="23"/>
  <c r="AG84" i="23"/>
  <c r="AH84" i="23"/>
  <c r="AI84" i="23"/>
  <c r="AJ84" i="23"/>
  <c r="AK84" i="23"/>
  <c r="AL84" i="23"/>
  <c r="AM84" i="23"/>
  <c r="I87" i="23"/>
  <c r="J87" i="23"/>
  <c r="K87" i="23"/>
  <c r="L87" i="23"/>
  <c r="M87" i="23"/>
  <c r="N87" i="23"/>
  <c r="O87" i="23"/>
  <c r="P87" i="23"/>
  <c r="Q87" i="23"/>
  <c r="R87" i="23"/>
  <c r="S87" i="23"/>
  <c r="T87" i="23"/>
  <c r="U87" i="23"/>
  <c r="V87" i="23"/>
  <c r="W87" i="23"/>
  <c r="X87" i="23"/>
  <c r="Y87" i="23"/>
  <c r="Z87" i="23"/>
  <c r="AA87" i="23"/>
  <c r="AB87" i="23"/>
  <c r="AC87" i="23"/>
  <c r="AD87" i="23"/>
  <c r="AE87" i="23"/>
  <c r="AF87" i="23"/>
  <c r="AG87" i="23"/>
  <c r="AH87" i="23"/>
  <c r="AI87" i="23"/>
  <c r="AJ87" i="23"/>
  <c r="AK87" i="23"/>
  <c r="AL87" i="23"/>
  <c r="AM87" i="23"/>
  <c r="I90" i="23"/>
  <c r="J90" i="23"/>
  <c r="K90" i="23"/>
  <c r="L90" i="23"/>
  <c r="M90" i="23"/>
  <c r="N90" i="23"/>
  <c r="O90" i="23"/>
  <c r="P90" i="23"/>
  <c r="Q90" i="23"/>
  <c r="R90" i="23"/>
  <c r="S90" i="23"/>
  <c r="T90" i="23"/>
  <c r="U90" i="23"/>
  <c r="V90" i="23"/>
  <c r="W90" i="23"/>
  <c r="X90" i="23"/>
  <c r="Y90" i="23"/>
  <c r="Z90" i="23"/>
  <c r="AA90" i="23"/>
  <c r="AB90" i="23"/>
  <c r="AC90" i="23"/>
  <c r="AD90" i="23"/>
  <c r="AE90" i="23"/>
  <c r="AF90" i="23"/>
  <c r="AG90" i="23"/>
  <c r="AH90" i="23"/>
  <c r="AI90" i="23"/>
  <c r="AJ90" i="23"/>
  <c r="AK90" i="23"/>
  <c r="AL90" i="23"/>
  <c r="AM90" i="23"/>
  <c r="I93" i="23"/>
  <c r="J93" i="23"/>
  <c r="K93" i="23"/>
  <c r="L93" i="23"/>
  <c r="M93" i="23"/>
  <c r="N93" i="23"/>
  <c r="O93" i="23"/>
  <c r="P93" i="23"/>
  <c r="Q93" i="23"/>
  <c r="R93" i="23"/>
  <c r="S93" i="23"/>
  <c r="T93" i="23"/>
  <c r="U93" i="23"/>
  <c r="V93" i="23"/>
  <c r="W93" i="23"/>
  <c r="X93" i="23"/>
  <c r="Y93" i="23"/>
  <c r="Z93" i="23"/>
  <c r="AA93" i="23"/>
  <c r="AB93" i="23"/>
  <c r="AC93" i="23"/>
  <c r="AD93" i="23"/>
  <c r="AE93" i="23"/>
  <c r="AF93" i="23"/>
  <c r="AG93" i="23"/>
  <c r="AH93" i="23"/>
  <c r="AI93" i="23"/>
  <c r="AJ93" i="23"/>
  <c r="AK93" i="23"/>
  <c r="AL93" i="23"/>
  <c r="AM93" i="23"/>
  <c r="I96" i="23"/>
  <c r="J96" i="23"/>
  <c r="K96" i="23"/>
  <c r="L96" i="23"/>
  <c r="M96" i="23"/>
  <c r="N96" i="23"/>
  <c r="O96" i="23"/>
  <c r="P96" i="23"/>
  <c r="Q96" i="23"/>
  <c r="R96" i="23"/>
  <c r="S96" i="23"/>
  <c r="T96" i="23"/>
  <c r="U96" i="23"/>
  <c r="V96" i="23"/>
  <c r="W96" i="23"/>
  <c r="X96" i="23"/>
  <c r="Y96" i="23"/>
  <c r="Z96" i="23"/>
  <c r="AA96" i="23"/>
  <c r="AB96" i="23"/>
  <c r="AC96" i="23"/>
  <c r="AD96" i="23"/>
  <c r="AE96" i="23"/>
  <c r="AF96" i="23"/>
  <c r="AG96" i="23"/>
  <c r="AH96" i="23"/>
  <c r="AI96" i="23"/>
  <c r="AJ96" i="23"/>
  <c r="AK96" i="23"/>
  <c r="AL96" i="23"/>
  <c r="AM96" i="23"/>
  <c r="I99" i="23"/>
  <c r="J99" i="23"/>
  <c r="K99" i="23"/>
  <c r="L99" i="23"/>
  <c r="M99" i="23"/>
  <c r="N99" i="23"/>
  <c r="O99" i="23"/>
  <c r="P99" i="23"/>
  <c r="Q99" i="23"/>
  <c r="R99" i="23"/>
  <c r="S99" i="23"/>
  <c r="T99" i="23"/>
  <c r="U99" i="23"/>
  <c r="V99" i="23"/>
  <c r="W99" i="23"/>
  <c r="X99" i="23"/>
  <c r="Y99" i="23"/>
  <c r="Z99" i="23"/>
  <c r="AA99" i="23"/>
  <c r="AB99" i="23"/>
  <c r="AC99" i="23"/>
  <c r="AD99" i="23"/>
  <c r="AE99" i="23"/>
  <c r="AF99" i="23"/>
  <c r="AG99" i="23"/>
  <c r="AH99" i="23"/>
  <c r="AI99" i="23"/>
  <c r="AJ99" i="23"/>
  <c r="AK99" i="23"/>
  <c r="AL99" i="23"/>
  <c r="AM99" i="23"/>
  <c r="I102" i="23"/>
  <c r="J102" i="23"/>
  <c r="K102" i="23"/>
  <c r="L102" i="23"/>
  <c r="M102" i="23"/>
  <c r="N102" i="23"/>
  <c r="O102" i="23"/>
  <c r="P102" i="23"/>
  <c r="Q102" i="23"/>
  <c r="R102" i="23"/>
  <c r="S102" i="23"/>
  <c r="T102" i="23"/>
  <c r="U102" i="23"/>
  <c r="V102" i="23"/>
  <c r="W102" i="23"/>
  <c r="X102" i="23"/>
  <c r="Y102" i="23"/>
  <c r="Z102" i="23"/>
  <c r="AA102" i="23"/>
  <c r="AB102" i="23"/>
  <c r="AC102" i="23"/>
  <c r="AD102" i="23"/>
  <c r="AE102" i="23"/>
  <c r="AF102" i="23"/>
  <c r="AG102" i="23"/>
  <c r="AH102" i="23"/>
  <c r="AI102" i="23"/>
  <c r="AJ102" i="23"/>
  <c r="AK102" i="23"/>
  <c r="AL102" i="23"/>
  <c r="AM102" i="23"/>
  <c r="I105" i="23"/>
  <c r="J105" i="23"/>
  <c r="K105" i="23"/>
  <c r="L105" i="23"/>
  <c r="M105" i="23"/>
  <c r="N105" i="23"/>
  <c r="O105" i="23"/>
  <c r="P105" i="23"/>
  <c r="Q105" i="23"/>
  <c r="R105" i="23"/>
  <c r="S105" i="23"/>
  <c r="T105" i="23"/>
  <c r="U105" i="23"/>
  <c r="V105" i="23"/>
  <c r="W105" i="23"/>
  <c r="X105" i="23"/>
  <c r="Y105" i="23"/>
  <c r="Z105" i="23"/>
  <c r="AA105" i="23"/>
  <c r="AB105" i="23"/>
  <c r="AC105" i="23"/>
  <c r="AD105" i="23"/>
  <c r="AE105" i="23"/>
  <c r="AF105" i="23"/>
  <c r="AG105" i="23"/>
  <c r="AH105" i="23"/>
  <c r="AI105" i="23"/>
  <c r="AJ105" i="23"/>
  <c r="AK105" i="23"/>
  <c r="AL105" i="23"/>
  <c r="AM105" i="23"/>
  <c r="I108" i="23"/>
  <c r="J108" i="23"/>
  <c r="K108" i="23"/>
  <c r="L108" i="23"/>
  <c r="M108" i="23"/>
  <c r="N108" i="23"/>
  <c r="O108" i="23"/>
  <c r="P108" i="23"/>
  <c r="Q108" i="23"/>
  <c r="R108" i="23"/>
  <c r="S108" i="23"/>
  <c r="T108" i="23"/>
  <c r="U108" i="23"/>
  <c r="V108" i="23"/>
  <c r="W108" i="23"/>
  <c r="X108" i="23"/>
  <c r="Y108" i="23"/>
  <c r="Z108" i="23"/>
  <c r="AA108" i="23"/>
  <c r="AB108" i="23"/>
  <c r="AC108" i="23"/>
  <c r="AD108" i="23"/>
  <c r="AE108" i="23"/>
  <c r="AF108" i="23"/>
  <c r="AG108" i="23"/>
  <c r="AH108" i="23"/>
  <c r="AI108" i="23"/>
  <c r="AJ108" i="23"/>
  <c r="AK108" i="23"/>
  <c r="AL108" i="23"/>
  <c r="AM108" i="23"/>
  <c r="I111" i="23"/>
  <c r="J111" i="23"/>
  <c r="K111" i="23"/>
  <c r="L111" i="23"/>
  <c r="M111" i="23"/>
  <c r="N111" i="23"/>
  <c r="O111" i="23"/>
  <c r="P111" i="23"/>
  <c r="Q111" i="23"/>
  <c r="R111" i="23"/>
  <c r="S111" i="23"/>
  <c r="T111" i="23"/>
  <c r="U111" i="23"/>
  <c r="V111" i="23"/>
  <c r="W111" i="23"/>
  <c r="X111" i="23"/>
  <c r="Y111" i="23"/>
  <c r="Z111" i="23"/>
  <c r="AA111" i="23"/>
  <c r="AB111" i="23"/>
  <c r="AC111" i="23"/>
  <c r="AD111" i="23"/>
  <c r="AE111" i="23"/>
  <c r="AF111" i="23"/>
  <c r="AG111" i="23"/>
  <c r="AH111" i="23"/>
  <c r="AI111" i="23"/>
  <c r="AJ111" i="23"/>
  <c r="AK111" i="23"/>
  <c r="AL111" i="23"/>
  <c r="AM111" i="23"/>
  <c r="I114" i="23"/>
  <c r="J114" i="23"/>
  <c r="K114" i="23"/>
  <c r="L114" i="23"/>
  <c r="M114" i="23"/>
  <c r="N114" i="23"/>
  <c r="O114" i="23"/>
  <c r="P114" i="23"/>
  <c r="Q114" i="23"/>
  <c r="R114" i="23"/>
  <c r="S114" i="23"/>
  <c r="T114" i="23"/>
  <c r="U114" i="23"/>
  <c r="V114" i="23"/>
  <c r="W114" i="23"/>
  <c r="X114" i="23"/>
  <c r="Y114" i="23"/>
  <c r="Z114" i="23"/>
  <c r="AA114" i="23"/>
  <c r="AB114" i="23"/>
  <c r="AC114" i="23"/>
  <c r="AD114" i="23"/>
  <c r="AE114" i="23"/>
  <c r="AF114" i="23"/>
  <c r="AG114" i="23"/>
  <c r="AH114" i="23"/>
  <c r="AI114" i="23"/>
  <c r="AJ114" i="23"/>
  <c r="AK114" i="23"/>
  <c r="AL114" i="23"/>
  <c r="AM114" i="23"/>
  <c r="I117" i="23"/>
  <c r="J117" i="23"/>
  <c r="K117" i="23"/>
  <c r="L117" i="23"/>
  <c r="M117" i="23"/>
  <c r="N117" i="23"/>
  <c r="O117" i="23"/>
  <c r="P117" i="23"/>
  <c r="Q117" i="23"/>
  <c r="R117" i="23"/>
  <c r="S117" i="23"/>
  <c r="T117" i="23"/>
  <c r="U117" i="23"/>
  <c r="V117" i="23"/>
  <c r="W117" i="23"/>
  <c r="X117" i="23"/>
  <c r="Y117" i="23"/>
  <c r="Z117" i="23"/>
  <c r="AA117" i="23"/>
  <c r="AB117" i="23"/>
  <c r="AC117" i="23"/>
  <c r="AD117" i="23"/>
  <c r="AE117" i="23"/>
  <c r="AF117" i="23"/>
  <c r="AG117" i="23"/>
  <c r="AH117" i="23"/>
  <c r="AI117" i="23"/>
  <c r="AJ117" i="23"/>
  <c r="AK117" i="23"/>
  <c r="AL117" i="23"/>
  <c r="AM117" i="23"/>
  <c r="I120" i="23"/>
  <c r="J120" i="23"/>
  <c r="K120" i="23"/>
  <c r="L120" i="23"/>
  <c r="M120" i="23"/>
  <c r="N120" i="23"/>
  <c r="O120" i="23"/>
  <c r="P120" i="23"/>
  <c r="Q120" i="23"/>
  <c r="R120" i="23"/>
  <c r="S120" i="23"/>
  <c r="T120" i="23"/>
  <c r="U120" i="23"/>
  <c r="V120" i="23"/>
  <c r="W120" i="23"/>
  <c r="X120" i="23"/>
  <c r="Y120" i="23"/>
  <c r="Z120" i="23"/>
  <c r="AA120" i="23"/>
  <c r="AB120" i="23"/>
  <c r="AC120" i="23"/>
  <c r="AD120" i="23"/>
  <c r="AE120" i="23"/>
  <c r="AF120" i="23"/>
  <c r="AG120" i="23"/>
  <c r="AH120" i="23"/>
  <c r="AI120" i="23"/>
  <c r="AJ120" i="23"/>
  <c r="AK120" i="23"/>
  <c r="AL120" i="23"/>
  <c r="AM120" i="23"/>
  <c r="I123" i="23"/>
  <c r="J123" i="23"/>
  <c r="K123" i="23"/>
  <c r="L123" i="23"/>
  <c r="M123" i="23"/>
  <c r="N123" i="23"/>
  <c r="O123" i="23"/>
  <c r="P123" i="23"/>
  <c r="Q123" i="23"/>
  <c r="R123" i="23"/>
  <c r="S123" i="23"/>
  <c r="T123" i="23"/>
  <c r="U123" i="23"/>
  <c r="V123" i="23"/>
  <c r="W123" i="23"/>
  <c r="X123" i="23"/>
  <c r="Y123" i="23"/>
  <c r="Z123" i="23"/>
  <c r="AA123" i="23"/>
  <c r="AB123" i="23"/>
  <c r="AC123" i="23"/>
  <c r="AD123" i="23"/>
  <c r="AE123" i="23"/>
  <c r="AF123" i="23"/>
  <c r="AG123" i="23"/>
  <c r="AH123" i="23"/>
  <c r="AI123" i="23"/>
  <c r="AJ123" i="23"/>
  <c r="AK123" i="23"/>
  <c r="AL123" i="23"/>
  <c r="AM123" i="23"/>
  <c r="I126" i="23"/>
  <c r="J126" i="23"/>
  <c r="K126" i="23"/>
  <c r="L126" i="23"/>
  <c r="M126" i="23"/>
  <c r="N126" i="23"/>
  <c r="O126" i="23"/>
  <c r="P126" i="23"/>
  <c r="Q126" i="23"/>
  <c r="R126" i="23"/>
  <c r="S126" i="23"/>
  <c r="T126" i="23"/>
  <c r="U126" i="23"/>
  <c r="V126" i="23"/>
  <c r="W126" i="23"/>
  <c r="X126" i="23"/>
  <c r="Y126" i="23"/>
  <c r="Z126" i="23"/>
  <c r="AA126" i="23"/>
  <c r="AB126" i="23"/>
  <c r="AC126" i="23"/>
  <c r="AD126" i="23"/>
  <c r="AE126" i="23"/>
  <c r="AF126" i="23"/>
  <c r="AG126" i="23"/>
  <c r="AH126" i="23"/>
  <c r="AI126" i="23"/>
  <c r="AJ126" i="23"/>
  <c r="AK126" i="23"/>
  <c r="AL126" i="23"/>
  <c r="AM126" i="23"/>
  <c r="I129" i="23"/>
  <c r="J129" i="23"/>
  <c r="K129" i="23"/>
  <c r="L129" i="23"/>
  <c r="M129" i="23"/>
  <c r="N129" i="23"/>
  <c r="O129" i="23"/>
  <c r="P129" i="23"/>
  <c r="Q129" i="23"/>
  <c r="R129" i="23"/>
  <c r="S129" i="23"/>
  <c r="T129" i="23"/>
  <c r="U129" i="23"/>
  <c r="V129" i="23"/>
  <c r="W129" i="23"/>
  <c r="X129" i="23"/>
  <c r="Y129" i="23"/>
  <c r="Z129" i="23"/>
  <c r="AA129" i="23"/>
  <c r="AB129" i="23"/>
  <c r="AC129" i="23"/>
  <c r="AD129" i="23"/>
  <c r="AE129" i="23"/>
  <c r="AF129" i="23"/>
  <c r="AG129" i="23"/>
  <c r="AH129" i="23"/>
  <c r="AI129" i="23"/>
  <c r="AJ129" i="23"/>
  <c r="AK129" i="23"/>
  <c r="AL129" i="23"/>
  <c r="AM129" i="23"/>
  <c r="I132" i="23"/>
  <c r="J132" i="23"/>
  <c r="K132" i="23"/>
  <c r="L132" i="23"/>
  <c r="M132" i="23"/>
  <c r="N132" i="23"/>
  <c r="O132" i="23"/>
  <c r="P132" i="23"/>
  <c r="Q132" i="23"/>
  <c r="R132" i="23"/>
  <c r="S132" i="23"/>
  <c r="T132" i="23"/>
  <c r="U132" i="23"/>
  <c r="V132" i="23"/>
  <c r="W132" i="23"/>
  <c r="X132" i="23"/>
  <c r="Y132" i="23"/>
  <c r="Z132" i="23"/>
  <c r="AA132" i="23"/>
  <c r="AB132" i="23"/>
  <c r="AC132" i="23"/>
  <c r="AD132" i="23"/>
  <c r="AE132" i="23"/>
  <c r="AF132" i="23"/>
  <c r="AG132" i="23"/>
  <c r="AH132" i="23"/>
  <c r="AI132" i="23"/>
  <c r="AJ132" i="23"/>
  <c r="AK132" i="23"/>
  <c r="AL132" i="23"/>
  <c r="AM132" i="23"/>
  <c r="I135" i="23"/>
  <c r="J135" i="23"/>
  <c r="K135" i="23"/>
  <c r="L135" i="23"/>
  <c r="M135" i="23"/>
  <c r="N135" i="23"/>
  <c r="O135" i="23"/>
  <c r="P135" i="23"/>
  <c r="Q135" i="23"/>
  <c r="R135" i="23"/>
  <c r="S135" i="23"/>
  <c r="T135" i="23"/>
  <c r="U135" i="23"/>
  <c r="V135" i="23"/>
  <c r="W135" i="23"/>
  <c r="X135" i="23"/>
  <c r="Y135" i="23"/>
  <c r="Z135" i="23"/>
  <c r="AA135" i="23"/>
  <c r="AB135" i="23"/>
  <c r="AC135" i="23"/>
  <c r="AD135" i="23"/>
  <c r="AE135" i="23"/>
  <c r="AF135" i="23"/>
  <c r="AG135" i="23"/>
  <c r="AH135" i="23"/>
  <c r="AI135" i="23"/>
  <c r="AJ135" i="23"/>
  <c r="AK135" i="23"/>
  <c r="AL135" i="23"/>
  <c r="AM135" i="23"/>
  <c r="I138" i="23"/>
  <c r="J138" i="23"/>
  <c r="K138" i="23"/>
  <c r="L138" i="23"/>
  <c r="M138" i="23"/>
  <c r="N138" i="23"/>
  <c r="O138" i="23"/>
  <c r="P138" i="23"/>
  <c r="Q138" i="23"/>
  <c r="R138" i="23"/>
  <c r="S138" i="23"/>
  <c r="T138" i="23"/>
  <c r="U138" i="23"/>
  <c r="V138" i="23"/>
  <c r="W138" i="23"/>
  <c r="X138" i="23"/>
  <c r="Y138" i="23"/>
  <c r="Z138" i="23"/>
  <c r="AA138" i="23"/>
  <c r="AB138" i="23"/>
  <c r="AC138" i="23"/>
  <c r="AD138" i="23"/>
  <c r="AE138" i="23"/>
  <c r="AF138" i="23"/>
  <c r="AG138" i="23"/>
  <c r="AH138" i="23"/>
  <c r="AI138" i="23"/>
  <c r="AJ138" i="23"/>
  <c r="AK138" i="23"/>
  <c r="AL138" i="23"/>
  <c r="AM138" i="23"/>
  <c r="I141" i="23"/>
  <c r="J141" i="23"/>
  <c r="K141" i="23"/>
  <c r="L141" i="23"/>
  <c r="M141" i="23"/>
  <c r="N141" i="23"/>
  <c r="O141" i="23"/>
  <c r="P141" i="23"/>
  <c r="Q141" i="23"/>
  <c r="R141" i="23"/>
  <c r="S141" i="23"/>
  <c r="T141" i="23"/>
  <c r="U141" i="23"/>
  <c r="V141" i="23"/>
  <c r="W141" i="23"/>
  <c r="X141" i="23"/>
  <c r="Y141" i="23"/>
  <c r="Z141" i="23"/>
  <c r="AA141" i="23"/>
  <c r="AB141" i="23"/>
  <c r="AC141" i="23"/>
  <c r="AD141" i="23"/>
  <c r="AE141" i="23"/>
  <c r="AF141" i="23"/>
  <c r="AG141" i="23"/>
  <c r="AH141" i="23"/>
  <c r="AI141" i="23"/>
  <c r="AJ141" i="23"/>
  <c r="AK141" i="23"/>
  <c r="AL141" i="23"/>
  <c r="AM141" i="23"/>
  <c r="I144" i="23"/>
  <c r="J144" i="23"/>
  <c r="K144" i="23"/>
  <c r="L144" i="23"/>
  <c r="M144" i="23"/>
  <c r="N144" i="23"/>
  <c r="O144" i="23"/>
  <c r="P144" i="23"/>
  <c r="Q144" i="23"/>
  <c r="R144" i="23"/>
  <c r="S144" i="23"/>
  <c r="T144" i="23"/>
  <c r="U144" i="23"/>
  <c r="V144" i="23"/>
  <c r="W144" i="23"/>
  <c r="X144" i="23"/>
  <c r="Y144" i="23"/>
  <c r="Z144" i="23"/>
  <c r="AA144" i="23"/>
  <c r="AB144" i="23"/>
  <c r="AC144" i="23"/>
  <c r="AD144" i="23"/>
  <c r="AE144" i="23"/>
  <c r="AF144" i="23"/>
  <c r="AG144" i="23"/>
  <c r="AH144" i="23"/>
  <c r="AI144" i="23"/>
  <c r="AJ144" i="23"/>
  <c r="AK144" i="23"/>
  <c r="AL144" i="23"/>
  <c r="AM144" i="23"/>
  <c r="I147" i="23"/>
  <c r="J147" i="23"/>
  <c r="K147" i="23"/>
  <c r="L147" i="23"/>
  <c r="M147" i="23"/>
  <c r="N147" i="23"/>
  <c r="O147" i="23"/>
  <c r="P147" i="23"/>
  <c r="Q147" i="23"/>
  <c r="R147" i="23"/>
  <c r="S147" i="23"/>
  <c r="T147" i="23"/>
  <c r="U147" i="23"/>
  <c r="V147" i="23"/>
  <c r="W147" i="23"/>
  <c r="X147" i="23"/>
  <c r="Y147" i="23"/>
  <c r="Z147" i="23"/>
  <c r="AA147" i="23"/>
  <c r="AB147" i="23"/>
  <c r="AC147" i="23"/>
  <c r="AD147" i="23"/>
  <c r="AE147" i="23"/>
  <c r="AF147" i="23"/>
  <c r="AG147" i="23"/>
  <c r="AH147" i="23"/>
  <c r="AI147" i="23"/>
  <c r="AJ147" i="23"/>
  <c r="AK147" i="23"/>
  <c r="AL147" i="23"/>
  <c r="AM147" i="23"/>
  <c r="I150" i="23"/>
  <c r="J150" i="23"/>
  <c r="K150" i="23"/>
  <c r="L150" i="23"/>
  <c r="M150" i="23"/>
  <c r="N150" i="23"/>
  <c r="O150" i="23"/>
  <c r="P150" i="23"/>
  <c r="Q150" i="23"/>
  <c r="R150" i="23"/>
  <c r="S150" i="23"/>
  <c r="T150" i="23"/>
  <c r="U150" i="23"/>
  <c r="V150" i="23"/>
  <c r="W150" i="23"/>
  <c r="X150" i="23"/>
  <c r="Y150" i="23"/>
  <c r="Z150" i="23"/>
  <c r="AA150" i="23"/>
  <c r="AB150" i="23"/>
  <c r="AC150" i="23"/>
  <c r="AD150" i="23"/>
  <c r="AE150" i="23"/>
  <c r="AF150" i="23"/>
  <c r="AG150" i="23"/>
  <c r="AH150" i="23"/>
  <c r="AI150" i="23"/>
  <c r="AJ150" i="23"/>
  <c r="AK150" i="23"/>
  <c r="AL150" i="23"/>
  <c r="AM150" i="23"/>
  <c r="I153" i="23"/>
  <c r="J153" i="23"/>
  <c r="K153" i="23"/>
  <c r="L153" i="23"/>
  <c r="M153" i="23"/>
  <c r="N153" i="23"/>
  <c r="O153" i="23"/>
  <c r="P153" i="23"/>
  <c r="Q153" i="23"/>
  <c r="R153" i="23"/>
  <c r="S153" i="23"/>
  <c r="T153" i="23"/>
  <c r="U153" i="23"/>
  <c r="V153" i="23"/>
  <c r="W153" i="23"/>
  <c r="X153" i="23"/>
  <c r="Y153" i="23"/>
  <c r="Z153" i="23"/>
  <c r="AA153" i="23"/>
  <c r="AB153" i="23"/>
  <c r="AC153" i="23"/>
  <c r="AD153" i="23"/>
  <c r="AE153" i="23"/>
  <c r="AF153" i="23"/>
  <c r="AG153" i="23"/>
  <c r="AH153" i="23"/>
  <c r="AI153" i="23"/>
  <c r="AJ153" i="23"/>
  <c r="AK153" i="23"/>
  <c r="AL153" i="23"/>
  <c r="AM153" i="23"/>
  <c r="I156" i="23"/>
  <c r="J156" i="23"/>
  <c r="K156" i="23"/>
  <c r="L156" i="23"/>
  <c r="M156" i="23"/>
  <c r="N156" i="23"/>
  <c r="O156" i="23"/>
  <c r="P156" i="23"/>
  <c r="Q156" i="23"/>
  <c r="R156" i="23"/>
  <c r="S156" i="23"/>
  <c r="T156" i="23"/>
  <c r="U156" i="23"/>
  <c r="V156" i="23"/>
  <c r="W156" i="23"/>
  <c r="X156" i="23"/>
  <c r="Y156" i="23"/>
  <c r="Z156" i="23"/>
  <c r="AA156" i="23"/>
  <c r="AB156" i="23"/>
  <c r="AC156" i="23"/>
  <c r="AD156" i="23"/>
  <c r="AE156" i="23"/>
  <c r="AF156" i="23"/>
  <c r="AG156" i="23"/>
  <c r="AH156" i="23"/>
  <c r="AI156" i="23"/>
  <c r="AJ156" i="23"/>
  <c r="AK156" i="23"/>
  <c r="AL156" i="23"/>
  <c r="AM156" i="23"/>
  <c r="I159" i="23"/>
  <c r="J159" i="23"/>
  <c r="K159" i="23"/>
  <c r="L159" i="23"/>
  <c r="M159" i="23"/>
  <c r="N159" i="23"/>
  <c r="O159" i="23"/>
  <c r="P159" i="23"/>
  <c r="Q159" i="23"/>
  <c r="R159" i="23"/>
  <c r="S159" i="23"/>
  <c r="T159" i="23"/>
  <c r="U159" i="23"/>
  <c r="V159" i="23"/>
  <c r="W159" i="23"/>
  <c r="X159" i="23"/>
  <c r="Y159" i="23"/>
  <c r="Z159" i="23"/>
  <c r="AA159" i="23"/>
  <c r="AB159" i="23"/>
  <c r="AC159" i="23"/>
  <c r="AD159" i="23"/>
  <c r="AE159" i="23"/>
  <c r="AF159" i="23"/>
  <c r="AG159" i="23"/>
  <c r="AH159" i="23"/>
  <c r="AI159" i="23"/>
  <c r="AJ159" i="23"/>
  <c r="AK159" i="23"/>
  <c r="AL159" i="23"/>
  <c r="AM159" i="23"/>
  <c r="I162" i="23"/>
  <c r="J162" i="23"/>
  <c r="K162" i="23"/>
  <c r="L162" i="23"/>
  <c r="M162" i="23"/>
  <c r="N162" i="23"/>
  <c r="O162" i="23"/>
  <c r="P162" i="23"/>
  <c r="Q162" i="23"/>
  <c r="R162" i="23"/>
  <c r="S162" i="23"/>
  <c r="T162" i="23"/>
  <c r="U162" i="23"/>
  <c r="V162" i="23"/>
  <c r="W162" i="23"/>
  <c r="X162" i="23"/>
  <c r="Y162" i="23"/>
  <c r="Z162" i="23"/>
  <c r="AA162" i="23"/>
  <c r="AB162" i="23"/>
  <c r="AC162" i="23"/>
  <c r="AD162" i="23"/>
  <c r="AE162" i="23"/>
  <c r="AF162" i="23"/>
  <c r="AG162" i="23"/>
  <c r="AH162" i="23"/>
  <c r="AI162" i="23"/>
  <c r="AJ162" i="23"/>
  <c r="AK162" i="23"/>
  <c r="AL162" i="23"/>
  <c r="AM162" i="23"/>
  <c r="I165" i="23"/>
  <c r="J165" i="23"/>
  <c r="K165" i="23"/>
  <c r="L165" i="23"/>
  <c r="M165" i="23"/>
  <c r="N165" i="23"/>
  <c r="O165" i="23"/>
  <c r="P165" i="23"/>
  <c r="Q165" i="23"/>
  <c r="R165" i="23"/>
  <c r="S165" i="23"/>
  <c r="T165" i="23"/>
  <c r="U165" i="23"/>
  <c r="V165" i="23"/>
  <c r="W165" i="23"/>
  <c r="X165" i="23"/>
  <c r="Y165" i="23"/>
  <c r="Z165" i="23"/>
  <c r="AA165" i="23"/>
  <c r="AB165" i="23"/>
  <c r="AC165" i="23"/>
  <c r="AD165" i="23"/>
  <c r="AE165" i="23"/>
  <c r="AF165" i="23"/>
  <c r="AG165" i="23"/>
  <c r="AH165" i="23"/>
  <c r="AI165" i="23"/>
  <c r="AJ165" i="23"/>
  <c r="AK165" i="23"/>
  <c r="AL165" i="23"/>
  <c r="AM165" i="23"/>
  <c r="I168" i="23"/>
  <c r="J168" i="23"/>
  <c r="K168" i="23"/>
  <c r="L168" i="23"/>
  <c r="M168" i="23"/>
  <c r="N168" i="23"/>
  <c r="O168" i="23"/>
  <c r="P168" i="23"/>
  <c r="Q168" i="23"/>
  <c r="R168" i="23"/>
  <c r="S168" i="23"/>
  <c r="T168" i="23"/>
  <c r="U168" i="23"/>
  <c r="V168" i="23"/>
  <c r="W168" i="23"/>
  <c r="X168" i="23"/>
  <c r="Y168" i="23"/>
  <c r="Z168" i="23"/>
  <c r="AA168" i="23"/>
  <c r="AB168" i="23"/>
  <c r="AC168" i="23"/>
  <c r="AD168" i="23"/>
  <c r="AE168" i="23"/>
  <c r="AF168" i="23"/>
  <c r="AG168" i="23"/>
  <c r="AH168" i="23"/>
  <c r="AI168" i="23"/>
  <c r="AJ168" i="23"/>
  <c r="AK168" i="23"/>
  <c r="AL168" i="23"/>
  <c r="AM168" i="23"/>
  <c r="I171" i="23"/>
  <c r="J171" i="23"/>
  <c r="K171" i="23"/>
  <c r="L171" i="23"/>
  <c r="M171" i="23"/>
  <c r="N171" i="23"/>
  <c r="O171" i="23"/>
  <c r="P171" i="23"/>
  <c r="Q171" i="23"/>
  <c r="R171" i="23"/>
  <c r="S171" i="23"/>
  <c r="T171" i="23"/>
  <c r="U171" i="23"/>
  <c r="V171" i="23"/>
  <c r="W171" i="23"/>
  <c r="X171" i="23"/>
  <c r="Y171" i="23"/>
  <c r="Z171" i="23"/>
  <c r="AA171" i="23"/>
  <c r="AB171" i="23"/>
  <c r="AC171" i="23"/>
  <c r="AD171" i="23"/>
  <c r="AE171" i="23"/>
  <c r="AF171" i="23"/>
  <c r="AG171" i="23"/>
  <c r="AH171" i="23"/>
  <c r="AI171" i="23"/>
  <c r="AJ171" i="23"/>
  <c r="AK171" i="23"/>
  <c r="AL171" i="23"/>
  <c r="AM171" i="23"/>
  <c r="I174" i="23"/>
  <c r="J174" i="23"/>
  <c r="K174" i="23"/>
  <c r="L174" i="23"/>
  <c r="M174" i="23"/>
  <c r="N174" i="23"/>
  <c r="O174" i="23"/>
  <c r="P174" i="23"/>
  <c r="Q174" i="23"/>
  <c r="R174" i="23"/>
  <c r="S174" i="23"/>
  <c r="T174" i="23"/>
  <c r="U174" i="23"/>
  <c r="V174" i="23"/>
  <c r="W174" i="23"/>
  <c r="X174" i="23"/>
  <c r="Y174" i="23"/>
  <c r="Z174" i="23"/>
  <c r="AA174" i="23"/>
  <c r="AB174" i="23"/>
  <c r="AC174" i="23"/>
  <c r="AD174" i="23"/>
  <c r="AE174" i="23"/>
  <c r="AF174" i="23"/>
  <c r="AG174" i="23"/>
  <c r="AH174" i="23"/>
  <c r="AI174" i="23"/>
  <c r="AJ174" i="23"/>
  <c r="AK174" i="23"/>
  <c r="AL174" i="23"/>
  <c r="AM174" i="23"/>
  <c r="I177" i="23"/>
  <c r="J177" i="23"/>
  <c r="K177" i="23"/>
  <c r="L177" i="23"/>
  <c r="M177" i="23"/>
  <c r="N177" i="23"/>
  <c r="O177" i="23"/>
  <c r="P177" i="23"/>
  <c r="Q177" i="23"/>
  <c r="R177" i="23"/>
  <c r="S177" i="23"/>
  <c r="T177" i="23"/>
  <c r="U177" i="23"/>
  <c r="V177" i="23"/>
  <c r="W177" i="23"/>
  <c r="X177" i="23"/>
  <c r="Y177" i="23"/>
  <c r="Z177" i="23"/>
  <c r="AA177" i="23"/>
  <c r="AB177" i="23"/>
  <c r="AC177" i="23"/>
  <c r="AD177" i="23"/>
  <c r="AE177" i="23"/>
  <c r="AF177" i="23"/>
  <c r="AG177" i="23"/>
  <c r="AH177" i="23"/>
  <c r="AI177" i="23"/>
  <c r="AJ177" i="23"/>
  <c r="AK177" i="23"/>
  <c r="AL177" i="23"/>
  <c r="AM177" i="23"/>
  <c r="J30" i="23"/>
  <c r="K30" i="23"/>
  <c r="L30" i="23"/>
  <c r="M30" i="23"/>
  <c r="N30" i="23"/>
  <c r="O30" i="23"/>
  <c r="P30" i="23"/>
  <c r="Q30" i="23"/>
  <c r="R30" i="23"/>
  <c r="S30" i="23"/>
  <c r="T30" i="23"/>
  <c r="U30" i="23"/>
  <c r="V30" i="23"/>
  <c r="W30" i="23"/>
  <c r="X30" i="23"/>
  <c r="Y30" i="23"/>
  <c r="Z30" i="23"/>
  <c r="AA30" i="23"/>
  <c r="AB30" i="23"/>
  <c r="AC30" i="23"/>
  <c r="AD30" i="23"/>
  <c r="AE30" i="23"/>
  <c r="AF30" i="23"/>
  <c r="AG30" i="23"/>
  <c r="AH30" i="23"/>
  <c r="AI30" i="23"/>
  <c r="AJ30" i="23"/>
  <c r="AK30" i="23"/>
  <c r="AL30" i="23"/>
  <c r="AM30" i="23"/>
  <c r="AV27" i="23"/>
  <c r="AN26" i="23"/>
  <c r="AV24" i="23"/>
  <c r="AU24" i="23"/>
  <c r="AN23" i="23"/>
  <c r="Z22" i="23"/>
  <c r="O22" i="23"/>
  <c r="Z21" i="23"/>
  <c r="R21" i="23"/>
  <c r="J21" i="23"/>
  <c r="AR15" i="23"/>
  <c r="AP15" i="23"/>
  <c r="AN15" i="23"/>
  <c r="AH15" i="23"/>
  <c r="AB15" i="23"/>
  <c r="V15" i="23"/>
  <c r="P15" i="23"/>
  <c r="J15" i="23"/>
  <c r="G15" i="23"/>
  <c r="AS14" i="23"/>
  <c r="AR14" i="23"/>
  <c r="AQ14" i="23"/>
  <c r="AP14" i="23"/>
  <c r="AO14" i="23"/>
  <c r="AN14" i="23"/>
  <c r="AK14" i="23"/>
  <c r="AJ14" i="23"/>
  <c r="AI14" i="23"/>
  <c r="AH14" i="23"/>
  <c r="AE14" i="23"/>
  <c r="AD14" i="23"/>
  <c r="AC14" i="23"/>
  <c r="AB14" i="23"/>
  <c r="Y14" i="23"/>
  <c r="X14" i="23"/>
  <c r="W14" i="23"/>
  <c r="V14" i="23"/>
  <c r="S14" i="23"/>
  <c r="R14" i="23"/>
  <c r="Q14" i="23"/>
  <c r="P14" i="23"/>
  <c r="M14" i="23"/>
  <c r="L14" i="23"/>
  <c r="K14" i="23"/>
  <c r="J14" i="23"/>
  <c r="I14" i="23"/>
  <c r="H14" i="23"/>
  <c r="G14" i="23"/>
  <c r="F14" i="23"/>
  <c r="E14" i="23"/>
  <c r="AS13" i="23"/>
  <c r="AR13" i="23"/>
  <c r="AQ13" i="23"/>
  <c r="AP13" i="23"/>
  <c r="AO13" i="23"/>
  <c r="AN13" i="23"/>
  <c r="AK13" i="23"/>
  <c r="AH13" i="23"/>
  <c r="AE13" i="23"/>
  <c r="AB13" i="23"/>
  <c r="Y13" i="23"/>
  <c r="V13" i="23"/>
  <c r="S13" i="23"/>
  <c r="P13" i="23"/>
  <c r="M13" i="23"/>
  <c r="J13" i="23"/>
  <c r="I13" i="23"/>
  <c r="H13" i="23"/>
  <c r="AH18" i="23" s="1"/>
  <c r="G13" i="23"/>
  <c r="F13" i="23"/>
  <c r="E13" i="23"/>
  <c r="AN3" i="23"/>
  <c r="AE22" i="23"/>
  <c r="C14" i="23" l="1"/>
  <c r="R18" i="23"/>
  <c r="AN134" i="23"/>
  <c r="AV135" i="23" s="1"/>
  <c r="AN35" i="23"/>
  <c r="AV36" i="23" s="1"/>
  <c r="AN32" i="23"/>
  <c r="AV33" i="23" s="1"/>
  <c r="AN68" i="23"/>
  <c r="AV69" i="23" s="1"/>
  <c r="AN56" i="23"/>
  <c r="AV57" i="23" s="1"/>
  <c r="AN176" i="23"/>
  <c r="AV177" i="23" s="1"/>
  <c r="AN149" i="23"/>
  <c r="AV150" i="23" s="1"/>
  <c r="AN95" i="23"/>
  <c r="AV96" i="23" s="1"/>
  <c r="AN122" i="23"/>
  <c r="AV123" i="23" s="1"/>
  <c r="AN158" i="23"/>
  <c r="AV159" i="23" s="1"/>
  <c r="AN173" i="23"/>
  <c r="AV174" i="23" s="1"/>
  <c r="AN155" i="23"/>
  <c r="AV156" i="23" s="1"/>
  <c r="AN146" i="23"/>
  <c r="AV147" i="23" s="1"/>
  <c r="AN140" i="23"/>
  <c r="AV141" i="23" s="1"/>
  <c r="AN131" i="23"/>
  <c r="AV132" i="23" s="1"/>
  <c r="AN125" i="23"/>
  <c r="AV126" i="23" s="1"/>
  <c r="AN119" i="23"/>
  <c r="AV120" i="23" s="1"/>
  <c r="AN116" i="23"/>
  <c r="AV117" i="23" s="1"/>
  <c r="AN113" i="23"/>
  <c r="AV114" i="23" s="1"/>
  <c r="AN110" i="23"/>
  <c r="AV111" i="23" s="1"/>
  <c r="AN107" i="23"/>
  <c r="AV108" i="23" s="1"/>
  <c r="AN104" i="23"/>
  <c r="AV105" i="23" s="1"/>
  <c r="AN101" i="23"/>
  <c r="AV102" i="23" s="1"/>
  <c r="AN98" i="23"/>
  <c r="AV99" i="23" s="1"/>
  <c r="AN92" i="23"/>
  <c r="AV93" i="23" s="1"/>
  <c r="AN89" i="23"/>
  <c r="AV90" i="23" s="1"/>
  <c r="AN86" i="23"/>
  <c r="AV87" i="23" s="1"/>
  <c r="AN83" i="23"/>
  <c r="AV84" i="23" s="1"/>
  <c r="AN80" i="23"/>
  <c r="AV81" i="23" s="1"/>
  <c r="AN77" i="23"/>
  <c r="AV78" i="23" s="1"/>
  <c r="AN74" i="23"/>
  <c r="AV75" i="23" s="1"/>
  <c r="AN71" i="23"/>
  <c r="AV72" i="23" s="1"/>
  <c r="AN65" i="23"/>
  <c r="AV66" i="23" s="1"/>
  <c r="AN62" i="23"/>
  <c r="AV63" i="23" s="1"/>
  <c r="AN59" i="23"/>
  <c r="AV60" i="23" s="1"/>
  <c r="AN53" i="23"/>
  <c r="AV54" i="23" s="1"/>
  <c r="AN50" i="23"/>
  <c r="AV51" i="23" s="1"/>
  <c r="AN47" i="23"/>
  <c r="AV48" i="23" s="1"/>
  <c r="AN44" i="23"/>
  <c r="AV45" i="23" s="1"/>
  <c r="AN41" i="23"/>
  <c r="AV42" i="23" s="1"/>
  <c r="AN38" i="23"/>
  <c r="AV39" i="23" s="1"/>
  <c r="AN167" i="23"/>
  <c r="AV168" i="23" s="1"/>
  <c r="AN170" i="23"/>
  <c r="AV171" i="23" s="1"/>
  <c r="AN164" i="23"/>
  <c r="AV165" i="23" s="1"/>
  <c r="AN161" i="23"/>
  <c r="AV162" i="23" s="1"/>
  <c r="AN152" i="23"/>
  <c r="AV153" i="23" s="1"/>
  <c r="AN143" i="23"/>
  <c r="AV144" i="23" s="1"/>
  <c r="AN137" i="23"/>
  <c r="AV138" i="23" s="1"/>
  <c r="AN128" i="23"/>
  <c r="AV129" i="23" s="1"/>
  <c r="AI18" i="23"/>
  <c r="AA18" i="23"/>
  <c r="S18" i="23"/>
  <c r="K18" i="23"/>
  <c r="AM18" i="23"/>
  <c r="AE18" i="23"/>
  <c r="W18" i="23"/>
  <c r="O18" i="23"/>
  <c r="J18" i="23"/>
  <c r="Z18" i="23"/>
  <c r="M18" i="23"/>
  <c r="AC18" i="23"/>
  <c r="M21" i="23"/>
  <c r="AC21" i="23"/>
  <c r="R22" i="23"/>
  <c r="N18" i="23"/>
  <c r="AD18" i="23"/>
  <c r="N21" i="23"/>
  <c r="AD21" i="23"/>
  <c r="V22" i="23"/>
  <c r="AJ18" i="23"/>
  <c r="Q18" i="23"/>
  <c r="AG18" i="23"/>
  <c r="Q21" i="23"/>
  <c r="AG21" i="23"/>
  <c r="W22" i="23"/>
  <c r="V18" i="23"/>
  <c r="AL18" i="23"/>
  <c r="V21" i="23"/>
  <c r="J22" i="23"/>
  <c r="AC22" i="23"/>
  <c r="U22" i="23"/>
  <c r="M22" i="23"/>
  <c r="AJ21" i="23"/>
  <c r="AB21" i="23"/>
  <c r="T21" i="23"/>
  <c r="L21" i="23"/>
  <c r="AJ22" i="23"/>
  <c r="AB22" i="23"/>
  <c r="T22" i="23"/>
  <c r="L22" i="23"/>
  <c r="AI21" i="23"/>
  <c r="AA21" i="23"/>
  <c r="S21" i="23"/>
  <c r="K21" i="23"/>
  <c r="AI22" i="23"/>
  <c r="AA22" i="23"/>
  <c r="S22" i="23"/>
  <c r="K22" i="23"/>
  <c r="AH21" i="23"/>
  <c r="AG22" i="23"/>
  <c r="Y22" i="23"/>
  <c r="Q22" i="23"/>
  <c r="I22" i="23"/>
  <c r="AF21" i="23"/>
  <c r="X21" i="23"/>
  <c r="P21" i="23"/>
  <c r="AF22" i="23"/>
  <c r="X22" i="23"/>
  <c r="P22" i="23"/>
  <c r="AE21" i="23"/>
  <c r="W21" i="23"/>
  <c r="O21" i="23"/>
  <c r="U18" i="23"/>
  <c r="AK18" i="23"/>
  <c r="U21" i="23"/>
  <c r="AD22" i="23"/>
  <c r="C13" i="23"/>
  <c r="I18" i="23"/>
  <c r="Y18" i="23"/>
  <c r="I21" i="23"/>
  <c r="Y21" i="23"/>
  <c r="N22" i="23"/>
  <c r="AH22" i="23"/>
  <c r="AO65" i="23"/>
  <c r="AU66" i="23" s="1"/>
  <c r="AR65" i="23" s="1"/>
  <c r="AO83" i="23"/>
  <c r="AU84" i="23" s="1"/>
  <c r="AR83" i="23" s="1"/>
  <c r="AO95" i="23"/>
  <c r="AU96" i="23" s="1"/>
  <c r="AR95" i="23" s="1"/>
  <c r="AO113" i="23"/>
  <c r="AU114" i="23" s="1"/>
  <c r="AR113" i="23" s="1"/>
  <c r="AO119" i="23"/>
  <c r="AU120" i="23" s="1"/>
  <c r="AR119" i="23" s="1"/>
  <c r="AO161" i="23"/>
  <c r="AU162" i="23" s="1"/>
  <c r="AR161" i="23" s="1"/>
  <c r="AO167" i="23"/>
  <c r="AU168" i="23" s="1"/>
  <c r="AM21" i="23"/>
  <c r="AO35" i="23"/>
  <c r="AU36" i="23" s="1"/>
  <c r="AR35" i="23" s="1"/>
  <c r="P18" i="23"/>
  <c r="X18" i="23"/>
  <c r="AF18" i="23"/>
  <c r="AK20" i="23"/>
  <c r="AR167" i="23"/>
  <c r="AO56" i="23"/>
  <c r="AU57" i="23" s="1"/>
  <c r="AR56" i="23" s="1"/>
  <c r="AO68" i="23"/>
  <c r="AU69" i="23" s="1"/>
  <c r="AR68" i="23" s="1"/>
  <c r="AO80" i="23"/>
  <c r="AU81" i="23" s="1"/>
  <c r="AR80" i="23" s="1"/>
  <c r="AO92" i="23"/>
  <c r="AU93" i="23" s="1"/>
  <c r="AR92" i="23" s="1"/>
  <c r="AO104" i="23"/>
  <c r="AU105" i="23" s="1"/>
  <c r="AR104" i="23" s="1"/>
  <c r="AO116" i="23"/>
  <c r="AU117" i="23" s="1"/>
  <c r="AR116" i="23" s="1"/>
  <c r="AO122" i="23"/>
  <c r="AU123" i="23" s="1"/>
  <c r="AR122" i="23" s="1"/>
  <c r="AO128" i="23"/>
  <c r="AU129" i="23" s="1"/>
  <c r="AR128" i="23" s="1"/>
  <c r="AO164" i="23"/>
  <c r="AU165" i="23" s="1"/>
  <c r="AO170" i="23"/>
  <c r="AU171" i="23" s="1"/>
  <c r="AR170" i="23" s="1"/>
  <c r="AO32" i="23"/>
  <c r="AU33" i="23" s="1"/>
  <c r="AR32" i="23" s="1"/>
  <c r="AO38" i="23"/>
  <c r="AU39" i="23" s="1"/>
  <c r="AR38" i="23" s="1"/>
  <c r="L18" i="23"/>
  <c r="T18" i="23"/>
  <c r="AB18" i="23"/>
  <c r="AK22" i="23"/>
  <c r="AR164" i="23"/>
  <c r="T11" i="2"/>
  <c r="R11" i="2"/>
  <c r="Z55" i="2"/>
  <c r="J6" i="2"/>
  <c r="L6"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46" i="2"/>
  <c r="J47" i="2"/>
  <c r="J48" i="2"/>
  <c r="J49" i="2"/>
  <c r="J50" i="2"/>
  <c r="J51" i="2"/>
  <c r="J52" i="2"/>
  <c r="J53" i="2"/>
  <c r="J54" i="2"/>
  <c r="J11" i="2"/>
  <c r="H12" i="22"/>
  <c r="G12" i="22"/>
  <c r="I12" i="22" s="1"/>
  <c r="F12" i="22"/>
  <c r="E12" i="22"/>
  <c r="D12" i="22"/>
  <c r="C12" i="22"/>
  <c r="I11" i="22"/>
  <c r="I10" i="22"/>
  <c r="H9" i="22"/>
  <c r="G9" i="22"/>
  <c r="F9" i="22"/>
  <c r="E9" i="22"/>
  <c r="D9" i="22"/>
  <c r="C9" i="22"/>
  <c r="I8" i="22"/>
  <c r="I7" i="22"/>
  <c r="H6" i="22"/>
  <c r="G6" i="22"/>
  <c r="F6" i="22"/>
  <c r="E6" i="22"/>
  <c r="D6" i="22"/>
  <c r="C6" i="22"/>
  <c r="AO176" i="23" l="1"/>
  <c r="AU177" i="23" s="1"/>
  <c r="AR176" i="23" s="1"/>
  <c r="AO152" i="23"/>
  <c r="AU153" i="23" s="1"/>
  <c r="AR152" i="23" s="1"/>
  <c r="AO47" i="23"/>
  <c r="AU48" i="23" s="1"/>
  <c r="AR47" i="23" s="1"/>
  <c r="AO140" i="23"/>
  <c r="AU141" i="23" s="1"/>
  <c r="AR140" i="23" s="1"/>
  <c r="AO77" i="23"/>
  <c r="AU78" i="23" s="1"/>
  <c r="AR77" i="23" s="1"/>
  <c r="AO44" i="23"/>
  <c r="AU45" i="23" s="1"/>
  <c r="AR44" i="23" s="1"/>
  <c r="AO74" i="23"/>
  <c r="AU75" i="23" s="1"/>
  <c r="AR74" i="23" s="1"/>
  <c r="AO143" i="23"/>
  <c r="AU144" i="23" s="1"/>
  <c r="AR143" i="23" s="1"/>
  <c r="AO71" i="23"/>
  <c r="AU72" i="23" s="1"/>
  <c r="AR71" i="23" s="1"/>
  <c r="AO131" i="23"/>
  <c r="AU132" i="23" s="1"/>
  <c r="AR131" i="23" s="1"/>
  <c r="AO26" i="23"/>
  <c r="AU27" i="23" s="1"/>
  <c r="AO134" i="23"/>
  <c r="AU135" i="23" s="1"/>
  <c r="AR134" i="23" s="1"/>
  <c r="AO86" i="23"/>
  <c r="AU87" i="23" s="1"/>
  <c r="AR86" i="23" s="1"/>
  <c r="AO173" i="23"/>
  <c r="AU174" i="23" s="1"/>
  <c r="AR173" i="23" s="1"/>
  <c r="AO125" i="23"/>
  <c r="AU126" i="23" s="1"/>
  <c r="AR125" i="23" s="1"/>
  <c r="AL21" i="23"/>
  <c r="AK21" i="23"/>
  <c r="AM22" i="23"/>
  <c r="AL22" i="23"/>
  <c r="AO155" i="23"/>
  <c r="AU156" i="23" s="1"/>
  <c r="AR155" i="23" s="1"/>
  <c r="AO107" i="23"/>
  <c r="AU108" i="23" s="1"/>
  <c r="AR107" i="23" s="1"/>
  <c r="AO59" i="23"/>
  <c r="AU60" i="23" s="1"/>
  <c r="AR59" i="23" s="1"/>
  <c r="AO158" i="23"/>
  <c r="AU159" i="23" s="1"/>
  <c r="AR158" i="23" s="1"/>
  <c r="AO110" i="23"/>
  <c r="AU111" i="23" s="1"/>
  <c r="AR110" i="23" s="1"/>
  <c r="AO62" i="23"/>
  <c r="AU63" i="23" s="1"/>
  <c r="AR62" i="23" s="1"/>
  <c r="AO41" i="23"/>
  <c r="AU42" i="23" s="1"/>
  <c r="AR41" i="23" s="1"/>
  <c r="AO149" i="23"/>
  <c r="AU150" i="23" s="1"/>
  <c r="AR149" i="23" s="1"/>
  <c r="AO101" i="23"/>
  <c r="AU102" i="23" s="1"/>
  <c r="AR101" i="23" s="1"/>
  <c r="AO53" i="23"/>
  <c r="AU54" i="23" s="1"/>
  <c r="AR53" i="23" s="1"/>
  <c r="AO146" i="23"/>
  <c r="AU147" i="23" s="1"/>
  <c r="AR146" i="23" s="1"/>
  <c r="AO98" i="23"/>
  <c r="AU99" i="23" s="1"/>
  <c r="AR98" i="23" s="1"/>
  <c r="AO50" i="23"/>
  <c r="AU51" i="23" s="1"/>
  <c r="AR50" i="23" s="1"/>
  <c r="AO137" i="23"/>
  <c r="AU138" i="23" s="1"/>
  <c r="AR137" i="23" s="1"/>
  <c r="AO89" i="23"/>
  <c r="AU90" i="23" s="1"/>
  <c r="AR89" i="23" s="1"/>
  <c r="I9" i="22"/>
  <c r="J15" i="22" s="1"/>
  <c r="V12" i="2"/>
  <c r="V13" i="2"/>
  <c r="V14" i="2"/>
  <c r="V15" i="2"/>
  <c r="V16" i="2"/>
  <c r="V17" i="2"/>
  <c r="V18" i="2"/>
  <c r="V19" i="2"/>
  <c r="V20" i="2"/>
  <c r="V21" i="2"/>
  <c r="V22" i="2"/>
  <c r="V23" i="2"/>
  <c r="V24" i="2"/>
  <c r="V25" i="2"/>
  <c r="V26" i="2"/>
  <c r="V27" i="2"/>
  <c r="V28" i="2"/>
  <c r="V29" i="2"/>
  <c r="V30" i="2"/>
  <c r="V31" i="2"/>
  <c r="V32" i="2"/>
  <c r="V33" i="2"/>
  <c r="V34" i="2"/>
  <c r="V35" i="2"/>
  <c r="V36" i="2"/>
  <c r="V37" i="2"/>
  <c r="V38" i="2"/>
  <c r="V39" i="2"/>
  <c r="V40" i="2"/>
  <c r="V41" i="2"/>
  <c r="V42" i="2"/>
  <c r="V43" i="2"/>
  <c r="V44" i="2"/>
  <c r="V45" i="2"/>
  <c r="V46" i="2"/>
  <c r="V47" i="2"/>
  <c r="V48" i="2"/>
  <c r="V49" i="2"/>
  <c r="V50" i="2"/>
  <c r="V51" i="2"/>
  <c r="V52" i="2"/>
  <c r="V53" i="2"/>
  <c r="V54" i="2"/>
  <c r="V11" i="2"/>
  <c r="J5405" i="18" l="1"/>
  <c r="K5405" i="18"/>
  <c r="J5406" i="18"/>
  <c r="K5406" i="18"/>
  <c r="J5407" i="18"/>
  <c r="J5408" i="18"/>
  <c r="K5408" i="18"/>
  <c r="J5409" i="18"/>
  <c r="K5409" i="18"/>
  <c r="J5410" i="18"/>
  <c r="J5411" i="18"/>
  <c r="K5411" i="18"/>
  <c r="J5412" i="18"/>
  <c r="K5412" i="18"/>
  <c r="J5413" i="18"/>
  <c r="J5414" i="18"/>
  <c r="K5414" i="18"/>
  <c r="J5415" i="18"/>
  <c r="K5415" i="18"/>
  <c r="J5416" i="18"/>
  <c r="J5417" i="18"/>
  <c r="K5417" i="18"/>
  <c r="J5418" i="18"/>
  <c r="K5418" i="18"/>
  <c r="J5419" i="18"/>
  <c r="J5420" i="18"/>
  <c r="K5420" i="18"/>
  <c r="J5421" i="18"/>
  <c r="K5421" i="18"/>
  <c r="J5422" i="18"/>
  <c r="J5423" i="18"/>
  <c r="K5423" i="18"/>
  <c r="J5424" i="18"/>
  <c r="K5424" i="18"/>
  <c r="J5425" i="18"/>
  <c r="J5426" i="18"/>
  <c r="K5426" i="18"/>
  <c r="J5427" i="18"/>
  <c r="K5427" i="18"/>
  <c r="J5428" i="18"/>
  <c r="J5429" i="18"/>
  <c r="K5429" i="18"/>
  <c r="J5430" i="18"/>
  <c r="K5430" i="18"/>
  <c r="J5431" i="18"/>
  <c r="J5432" i="18"/>
  <c r="K5432" i="18"/>
  <c r="J5433" i="18"/>
  <c r="K5433" i="18"/>
  <c r="J5434" i="18"/>
  <c r="J5435" i="18"/>
  <c r="K5435" i="18"/>
  <c r="J5436" i="18"/>
  <c r="K5436" i="18"/>
  <c r="J5437" i="18"/>
  <c r="J5438" i="18"/>
  <c r="K5438" i="18"/>
  <c r="J5439" i="18"/>
  <c r="K5439" i="18"/>
  <c r="J5440" i="18"/>
  <c r="J5441" i="18"/>
  <c r="K5441" i="18"/>
  <c r="J5442" i="18"/>
  <c r="K5442" i="18"/>
  <c r="J5443" i="18"/>
  <c r="J5444" i="18"/>
  <c r="K5444" i="18"/>
  <c r="J5445" i="18"/>
  <c r="K5445" i="18"/>
  <c r="J5446" i="18"/>
  <c r="J5447" i="18"/>
  <c r="K5447" i="18"/>
  <c r="J5448" i="18"/>
  <c r="K5448" i="18"/>
  <c r="J5449" i="18"/>
  <c r="J5450" i="18"/>
  <c r="K5450" i="18"/>
  <c r="J5451" i="18"/>
  <c r="K5451" i="18"/>
  <c r="J5452" i="18"/>
  <c r="J5453" i="18"/>
  <c r="K5453" i="18"/>
  <c r="J5454" i="18"/>
  <c r="K5454" i="18"/>
  <c r="J5455" i="18"/>
  <c r="J5456" i="18"/>
  <c r="K5456" i="18"/>
  <c r="J5457" i="18"/>
  <c r="K5457" i="18"/>
  <c r="J5458" i="18"/>
  <c r="J5459" i="18"/>
  <c r="K5459" i="18"/>
  <c r="J5460" i="18"/>
  <c r="K5460" i="18"/>
  <c r="J5461" i="18"/>
  <c r="J5462" i="18"/>
  <c r="K5462" i="18"/>
  <c r="J5463" i="18"/>
  <c r="K5463" i="18"/>
  <c r="J5464" i="18"/>
  <c r="J5465" i="18"/>
  <c r="K5465" i="18"/>
  <c r="J5466" i="18"/>
  <c r="K5466" i="18"/>
  <c r="J5467" i="18"/>
  <c r="J5468" i="18"/>
  <c r="K5468" i="18"/>
  <c r="J5469" i="18"/>
  <c r="K5469" i="18"/>
  <c r="J5470" i="18"/>
  <c r="J5471" i="18"/>
  <c r="K5471" i="18"/>
  <c r="J5472" i="18"/>
  <c r="K5472" i="18"/>
  <c r="J5473" i="18"/>
  <c r="J5474" i="18"/>
  <c r="K5474" i="18"/>
  <c r="J5475" i="18"/>
  <c r="K5475" i="18"/>
  <c r="J5476" i="18"/>
  <c r="J5477" i="18"/>
  <c r="K5477" i="18"/>
  <c r="J5478" i="18"/>
  <c r="K5478" i="18"/>
  <c r="J5479" i="18"/>
  <c r="J5480" i="18"/>
  <c r="K5480" i="18"/>
  <c r="J5481" i="18"/>
  <c r="K5481" i="18"/>
  <c r="J5482" i="18"/>
  <c r="J5483" i="18"/>
  <c r="K5483" i="18"/>
  <c r="J5484" i="18"/>
  <c r="K5484" i="18"/>
  <c r="J5485" i="18"/>
  <c r="J5486" i="18"/>
  <c r="K5486" i="18"/>
  <c r="J5487" i="18"/>
  <c r="K5487" i="18"/>
  <c r="J5488" i="18"/>
  <c r="J5489" i="18"/>
  <c r="K5489" i="18"/>
  <c r="J5490" i="18"/>
  <c r="K5490" i="18"/>
  <c r="J5491" i="18"/>
  <c r="J5492" i="18"/>
  <c r="K5492" i="18"/>
  <c r="J5493" i="18"/>
  <c r="K5493" i="18"/>
  <c r="J5494" i="18"/>
  <c r="J5495" i="18"/>
  <c r="K5495" i="18"/>
  <c r="J5496" i="18"/>
  <c r="K5496" i="18"/>
  <c r="J5497" i="18"/>
  <c r="J5498" i="18"/>
  <c r="K5498" i="18"/>
  <c r="J5499" i="18"/>
  <c r="K5499" i="18"/>
  <c r="J5500" i="18"/>
  <c r="J5501" i="18"/>
  <c r="K5501" i="18"/>
  <c r="J5502" i="18"/>
  <c r="K5502" i="18"/>
  <c r="J5503" i="18"/>
  <c r="J5504" i="18"/>
  <c r="K5504" i="18"/>
  <c r="J5505" i="18"/>
  <c r="K5505" i="18"/>
  <c r="J5506" i="18"/>
  <c r="J5507" i="18"/>
  <c r="K5507" i="18"/>
  <c r="J5508" i="18"/>
  <c r="K5508" i="18"/>
  <c r="J5509" i="18"/>
  <c r="J5510" i="18"/>
  <c r="K5510" i="18"/>
  <c r="J5511" i="18"/>
  <c r="K5511" i="18"/>
  <c r="J5512" i="18"/>
  <c r="J5513" i="18"/>
  <c r="K5513" i="18"/>
  <c r="J5514" i="18"/>
  <c r="K5514" i="18"/>
  <c r="J5515" i="18"/>
  <c r="J5516" i="18"/>
  <c r="K5516" i="18"/>
  <c r="J5517" i="18"/>
  <c r="K5517" i="18"/>
  <c r="J5518" i="18"/>
  <c r="J5519" i="18"/>
  <c r="K5519" i="18"/>
  <c r="J5520" i="18"/>
  <c r="K5520" i="18"/>
  <c r="J5521" i="18"/>
  <c r="J5522" i="18"/>
  <c r="K5522" i="18"/>
  <c r="J5523" i="18"/>
  <c r="K5523" i="18"/>
  <c r="J5524" i="18"/>
  <c r="J5525" i="18"/>
  <c r="K5525" i="18"/>
  <c r="J5526" i="18"/>
  <c r="K5526" i="18"/>
  <c r="J5527" i="18"/>
  <c r="J5528" i="18"/>
  <c r="K5528" i="18"/>
  <c r="J5529" i="18"/>
  <c r="K5529" i="18"/>
  <c r="J5530" i="18"/>
  <c r="J5531" i="18"/>
  <c r="K5531" i="18"/>
  <c r="J5532" i="18"/>
  <c r="K5532" i="18"/>
  <c r="J5533" i="18"/>
  <c r="J5534" i="18"/>
  <c r="K5534" i="18"/>
  <c r="J5535" i="18"/>
  <c r="K5535" i="18"/>
  <c r="J5536" i="18"/>
  <c r="J5537" i="18"/>
  <c r="K5537" i="18"/>
  <c r="J5538" i="18"/>
  <c r="K5538" i="18"/>
  <c r="J5539" i="18"/>
  <c r="J5540" i="18"/>
  <c r="K5540" i="18"/>
  <c r="J5541" i="18"/>
  <c r="K5541" i="18"/>
  <c r="J5542" i="18"/>
  <c r="J5543" i="18"/>
  <c r="K5543" i="18"/>
  <c r="J5544" i="18"/>
  <c r="K5544" i="18"/>
  <c r="J5545" i="18"/>
  <c r="J5546" i="18"/>
  <c r="K5546" i="18"/>
  <c r="J5547" i="18"/>
  <c r="K5547" i="18"/>
  <c r="J5548" i="18"/>
  <c r="J5549" i="18"/>
  <c r="K5549" i="18"/>
  <c r="J5550" i="18"/>
  <c r="K5550" i="18"/>
  <c r="J5551" i="18"/>
  <c r="J5552" i="18"/>
  <c r="K5552" i="18"/>
  <c r="J5553" i="18"/>
  <c r="K5553" i="18"/>
  <c r="J5554" i="18"/>
  <c r="J5555" i="18"/>
  <c r="K5555" i="18"/>
  <c r="J5556" i="18"/>
  <c r="K5556" i="18"/>
  <c r="J5557" i="18"/>
  <c r="J5558" i="18"/>
  <c r="K5558" i="18"/>
  <c r="J5559" i="18"/>
  <c r="K5559" i="18"/>
  <c r="J5560" i="18"/>
  <c r="J5561" i="18"/>
  <c r="K5561" i="18"/>
  <c r="J5562" i="18"/>
  <c r="K5562" i="18"/>
  <c r="J5563" i="18"/>
  <c r="J5564" i="18"/>
  <c r="K5564" i="18"/>
  <c r="J5565" i="18"/>
  <c r="K5565" i="18"/>
  <c r="J5566" i="18"/>
  <c r="J5567" i="18"/>
  <c r="K5567" i="18"/>
  <c r="J5568" i="18"/>
  <c r="K5568" i="18"/>
  <c r="J5569" i="18"/>
  <c r="J5570" i="18"/>
  <c r="K5570" i="18"/>
  <c r="J5571" i="18"/>
  <c r="K5571" i="18"/>
  <c r="J5572" i="18"/>
  <c r="J5573" i="18"/>
  <c r="K5573" i="18"/>
  <c r="J5574" i="18"/>
  <c r="K5574" i="18"/>
  <c r="J5575" i="18"/>
  <c r="J5576" i="18"/>
  <c r="K5576" i="18"/>
  <c r="J5577" i="18"/>
  <c r="K5577" i="18"/>
  <c r="J5578" i="18"/>
  <c r="J5579" i="18"/>
  <c r="K5579" i="18"/>
  <c r="J5580" i="18"/>
  <c r="K5580" i="18"/>
  <c r="J5581" i="18"/>
  <c r="J5582" i="18"/>
  <c r="K5582" i="18"/>
  <c r="J5583" i="18"/>
  <c r="K5583" i="18"/>
  <c r="J5584" i="18"/>
  <c r="J5585" i="18"/>
  <c r="K5585" i="18"/>
  <c r="J5586" i="18"/>
  <c r="K5586" i="18"/>
  <c r="J5587" i="18"/>
  <c r="J5588" i="18"/>
  <c r="K5588" i="18"/>
  <c r="J5589" i="18"/>
  <c r="K5589" i="18"/>
  <c r="J5590" i="18"/>
  <c r="J5591" i="18"/>
  <c r="K5591" i="18"/>
  <c r="J5592" i="18"/>
  <c r="K5592" i="18"/>
  <c r="J5593" i="18"/>
  <c r="J5594" i="18"/>
  <c r="K5594" i="18"/>
  <c r="J5595" i="18"/>
  <c r="K5595" i="18"/>
  <c r="J5596" i="18"/>
  <c r="J5597" i="18"/>
  <c r="K5597" i="18"/>
  <c r="J5598" i="18"/>
  <c r="K5598" i="18"/>
  <c r="J5599" i="18"/>
  <c r="J5600" i="18"/>
  <c r="K5600" i="18"/>
  <c r="J5601" i="18"/>
  <c r="K5601" i="18"/>
  <c r="J5602" i="18"/>
  <c r="J5603" i="18"/>
  <c r="K5603" i="18"/>
  <c r="J5604" i="18"/>
  <c r="K5604" i="18"/>
  <c r="J5605" i="18"/>
  <c r="J5606" i="18"/>
  <c r="K5606" i="18"/>
  <c r="J5607" i="18"/>
  <c r="K5607" i="18"/>
  <c r="J5608" i="18"/>
  <c r="J5609" i="18"/>
  <c r="K5609" i="18"/>
  <c r="J5610" i="18"/>
  <c r="K5610" i="18"/>
  <c r="J5611" i="18"/>
  <c r="J5612" i="18"/>
  <c r="K5612" i="18"/>
  <c r="J5613" i="18"/>
  <c r="K5613" i="18"/>
  <c r="J5614" i="18"/>
  <c r="J5615" i="18"/>
  <c r="K5615" i="18"/>
  <c r="J5616" i="18"/>
  <c r="K5616" i="18"/>
  <c r="J5617" i="18"/>
  <c r="J5618" i="18"/>
  <c r="K5618" i="18"/>
  <c r="J5619" i="18"/>
  <c r="K5619" i="18"/>
  <c r="J5620" i="18"/>
  <c r="J5621" i="18"/>
  <c r="K5621" i="18"/>
  <c r="J5622" i="18"/>
  <c r="K5622" i="18"/>
  <c r="J5623" i="18"/>
  <c r="J5624" i="18"/>
  <c r="K5624" i="18"/>
  <c r="J5625" i="18"/>
  <c r="K5625" i="18"/>
  <c r="J5626" i="18"/>
  <c r="J5627" i="18"/>
  <c r="K5627" i="18"/>
  <c r="J5628" i="18"/>
  <c r="K5628" i="18"/>
  <c r="J5629" i="18"/>
  <c r="J5630" i="18"/>
  <c r="K5630" i="18"/>
  <c r="J5631" i="18"/>
  <c r="K5631" i="18"/>
  <c r="J5632" i="18"/>
  <c r="J5633" i="18"/>
  <c r="K5633" i="18"/>
  <c r="J5634" i="18"/>
  <c r="K5634" i="18"/>
  <c r="J5635" i="18"/>
  <c r="J5636" i="18"/>
  <c r="K5636" i="18"/>
  <c r="J5637" i="18"/>
  <c r="K5637" i="18"/>
  <c r="J5638" i="18"/>
  <c r="J5639" i="18"/>
  <c r="K5639" i="18"/>
  <c r="J5640" i="18"/>
  <c r="K5640" i="18"/>
  <c r="J5641" i="18"/>
  <c r="J5642" i="18"/>
  <c r="K5642" i="18"/>
  <c r="J5643" i="18"/>
  <c r="K5643" i="18"/>
  <c r="J5644" i="18"/>
  <c r="J5645" i="18"/>
  <c r="K5645" i="18"/>
  <c r="J5646" i="18"/>
  <c r="K5646" i="18"/>
  <c r="J5647" i="18"/>
  <c r="J5648" i="18"/>
  <c r="K5648" i="18"/>
  <c r="J5649" i="18"/>
  <c r="K5649" i="18"/>
  <c r="J5650" i="18"/>
  <c r="J5651" i="18"/>
  <c r="K5651" i="18"/>
  <c r="J5652" i="18"/>
  <c r="K5652" i="18"/>
  <c r="J5653" i="18"/>
  <c r="J5654" i="18"/>
  <c r="K5654" i="18"/>
  <c r="J5655" i="18"/>
  <c r="K5655" i="18"/>
  <c r="J5656" i="18"/>
  <c r="J5657" i="18"/>
  <c r="K5657" i="18"/>
  <c r="J5658" i="18"/>
  <c r="K5658" i="18"/>
  <c r="J5659" i="18"/>
  <c r="J5660" i="18"/>
  <c r="K5660" i="18"/>
  <c r="J5661" i="18"/>
  <c r="K5661" i="18"/>
  <c r="J5662" i="18"/>
  <c r="J5663" i="18"/>
  <c r="K5663" i="18"/>
  <c r="J5664" i="18"/>
  <c r="K5664" i="18"/>
  <c r="J5665" i="18"/>
  <c r="J5666" i="18"/>
  <c r="K5666" i="18"/>
  <c r="J5667" i="18"/>
  <c r="K5667" i="18"/>
  <c r="J5668" i="18"/>
  <c r="J5669" i="18"/>
  <c r="K5669" i="18"/>
  <c r="J5670" i="18"/>
  <c r="K5670" i="18"/>
  <c r="J5671" i="18"/>
  <c r="J5672" i="18"/>
  <c r="K5672" i="18"/>
  <c r="J5673" i="18"/>
  <c r="K5673" i="18"/>
  <c r="J5674" i="18"/>
  <c r="J5675" i="18"/>
  <c r="K5675" i="18"/>
  <c r="J5676" i="18"/>
  <c r="K5676" i="18"/>
  <c r="J5677" i="18"/>
  <c r="J5678" i="18"/>
  <c r="K5678" i="18"/>
  <c r="J5679" i="18"/>
  <c r="K5679" i="18"/>
  <c r="J5680" i="18"/>
  <c r="J5681" i="18"/>
  <c r="K5681" i="18"/>
  <c r="J5682" i="18"/>
  <c r="K5682" i="18"/>
  <c r="J5683" i="18"/>
  <c r="J5684" i="18"/>
  <c r="K5684" i="18"/>
  <c r="J5685" i="18"/>
  <c r="K5685" i="18"/>
  <c r="J5686" i="18"/>
  <c r="J5687" i="18"/>
  <c r="K5687" i="18"/>
  <c r="J5688" i="18"/>
  <c r="K5688" i="18"/>
  <c r="J5689" i="18"/>
  <c r="J5690" i="18"/>
  <c r="K5690" i="18"/>
  <c r="J5691" i="18"/>
  <c r="K5691" i="18"/>
  <c r="J5692" i="18"/>
  <c r="J5693" i="18"/>
  <c r="K5693" i="18"/>
  <c r="J5694" i="18"/>
  <c r="K5694" i="18"/>
  <c r="J5695" i="18"/>
  <c r="J5696" i="18"/>
  <c r="K5696" i="18"/>
  <c r="J5697" i="18"/>
  <c r="K5697" i="18"/>
  <c r="J5698" i="18"/>
  <c r="J5699" i="18"/>
  <c r="K5699" i="18"/>
  <c r="J5700" i="18"/>
  <c r="K5700" i="18"/>
  <c r="J5701" i="18"/>
  <c r="K5701" i="18"/>
  <c r="J5702" i="18"/>
  <c r="K5702" i="18"/>
  <c r="J5703" i="18"/>
  <c r="K5703" i="18"/>
  <c r="J5704" i="18"/>
  <c r="K5704" i="18"/>
  <c r="J5705" i="18"/>
  <c r="K5705" i="18"/>
  <c r="J5706" i="18"/>
  <c r="K5706" i="18"/>
  <c r="J5707" i="18"/>
  <c r="K5707" i="18"/>
  <c r="J5708" i="18"/>
  <c r="K5708" i="18"/>
  <c r="J5709" i="18"/>
  <c r="K5709" i="18"/>
  <c r="J5710" i="18"/>
  <c r="K5710" i="18"/>
  <c r="J5711" i="18"/>
  <c r="K5711" i="18"/>
  <c r="J5712" i="18"/>
  <c r="K5712" i="18"/>
  <c r="J5713" i="18"/>
  <c r="K5713" i="18"/>
  <c r="J5714" i="18"/>
  <c r="K5714" i="18"/>
  <c r="J5715" i="18"/>
  <c r="K5715" i="18"/>
  <c r="J5716" i="18"/>
  <c r="K5716" i="18"/>
  <c r="J5717" i="18"/>
  <c r="K5717" i="18"/>
  <c r="J5718" i="18"/>
  <c r="K5718" i="18"/>
  <c r="J5719" i="18"/>
  <c r="K5719" i="18"/>
  <c r="J5720" i="18"/>
  <c r="K5720" i="18"/>
  <c r="J5721" i="18"/>
  <c r="K5721" i="18"/>
  <c r="J5722" i="18"/>
  <c r="K5722" i="18"/>
  <c r="J5723" i="18"/>
  <c r="K5723" i="18"/>
  <c r="J5724" i="18"/>
  <c r="K5724" i="18"/>
  <c r="J5725" i="18"/>
  <c r="K5725" i="18"/>
  <c r="J5726" i="18"/>
  <c r="K5726" i="18"/>
  <c r="J5727" i="18"/>
  <c r="K5727" i="18"/>
  <c r="J5728" i="18"/>
  <c r="K5728" i="18"/>
  <c r="J5729" i="18"/>
  <c r="K5729" i="18"/>
  <c r="J5730" i="18"/>
  <c r="K5730" i="18"/>
  <c r="J5731" i="18"/>
  <c r="K5731" i="18"/>
  <c r="J5732" i="18"/>
  <c r="K5732" i="18"/>
  <c r="J5733" i="18"/>
  <c r="K5733" i="18"/>
  <c r="J5734" i="18"/>
  <c r="K5734" i="18"/>
  <c r="J5735" i="18"/>
  <c r="K5735" i="18"/>
  <c r="J5736" i="18"/>
  <c r="K5736" i="18"/>
  <c r="J5737" i="18"/>
  <c r="K5737" i="18"/>
  <c r="J5738" i="18"/>
  <c r="K5738" i="18"/>
  <c r="J5739" i="18"/>
  <c r="K5739" i="18"/>
  <c r="J5740" i="18"/>
  <c r="K5740" i="18"/>
  <c r="J5741" i="18"/>
  <c r="K5741" i="18"/>
  <c r="J5742" i="18"/>
  <c r="K5742" i="18"/>
  <c r="J5743" i="18"/>
  <c r="K5743" i="18"/>
  <c r="J5744" i="18"/>
  <c r="K5744" i="18"/>
  <c r="J5745" i="18"/>
  <c r="K5745" i="18"/>
  <c r="J5746" i="18"/>
  <c r="K5746" i="18"/>
  <c r="J5747" i="18"/>
  <c r="K5747" i="18"/>
  <c r="J5748" i="18"/>
  <c r="K5748" i="18"/>
  <c r="J5749" i="18"/>
  <c r="K5749" i="18"/>
  <c r="J5750" i="18"/>
  <c r="K5750" i="18"/>
  <c r="J5751" i="18"/>
  <c r="K5751" i="18"/>
  <c r="J5752" i="18"/>
  <c r="K5752" i="18"/>
  <c r="J5753" i="18"/>
  <c r="K5753" i="18"/>
  <c r="J5754" i="18"/>
  <c r="K5754" i="18"/>
  <c r="J5755" i="18"/>
  <c r="K5755" i="18"/>
  <c r="J5756" i="18"/>
  <c r="K5756" i="18"/>
  <c r="J5757" i="18"/>
  <c r="K5757" i="18"/>
  <c r="J5758" i="18"/>
  <c r="K5758" i="18"/>
  <c r="J5759" i="18"/>
  <c r="K5759" i="18"/>
  <c r="J5760" i="18"/>
  <c r="K5760" i="18"/>
  <c r="J5761" i="18"/>
  <c r="K5761" i="18"/>
  <c r="J5762" i="18"/>
  <c r="K5762" i="18"/>
  <c r="J5763" i="18"/>
  <c r="K5763" i="18"/>
  <c r="J5764" i="18"/>
  <c r="K5764" i="18"/>
  <c r="J5765" i="18"/>
  <c r="K5765" i="18"/>
  <c r="J5766" i="18"/>
  <c r="K5766" i="18"/>
  <c r="J5767" i="18"/>
  <c r="K5767" i="18"/>
  <c r="J5768" i="18"/>
  <c r="K5768" i="18"/>
  <c r="J5769" i="18"/>
  <c r="K5769" i="18"/>
  <c r="J5770" i="18"/>
  <c r="K5770" i="18"/>
  <c r="J5771" i="18"/>
  <c r="K5771" i="18"/>
  <c r="J5772" i="18"/>
  <c r="K5772" i="18"/>
  <c r="J5773" i="18"/>
  <c r="K5773" i="18"/>
  <c r="J5774" i="18"/>
  <c r="K5774" i="18"/>
  <c r="J5775" i="18"/>
  <c r="K5775" i="18"/>
  <c r="J5776" i="18"/>
  <c r="K5776" i="18"/>
  <c r="J5777" i="18"/>
  <c r="K5777" i="18"/>
  <c r="J5778" i="18"/>
  <c r="K5778" i="18"/>
  <c r="J5779" i="18"/>
  <c r="K5779" i="18"/>
  <c r="J5780" i="18"/>
  <c r="K5780" i="18"/>
  <c r="J5781" i="18"/>
  <c r="K5781" i="18"/>
  <c r="J5782" i="18"/>
  <c r="K5782" i="18"/>
  <c r="J5783" i="18"/>
  <c r="K5783" i="18"/>
  <c r="J5784" i="18"/>
  <c r="K5784" i="18"/>
  <c r="J5785" i="18"/>
  <c r="K5785" i="18"/>
  <c r="J5786" i="18"/>
  <c r="K5786" i="18"/>
  <c r="J5787" i="18"/>
  <c r="K5787" i="18"/>
  <c r="J5788" i="18"/>
  <c r="K5788" i="18"/>
  <c r="J5789" i="18"/>
  <c r="K5789" i="18"/>
  <c r="J5790" i="18"/>
  <c r="K5790" i="18"/>
  <c r="J5791" i="18"/>
  <c r="K5791" i="18"/>
  <c r="J5792" i="18"/>
  <c r="K5792" i="18"/>
  <c r="J5793" i="18"/>
  <c r="K5793" i="18"/>
  <c r="J5794" i="18"/>
  <c r="K5794" i="18"/>
  <c r="J5795" i="18"/>
  <c r="K5795" i="18"/>
  <c r="J5796" i="18"/>
  <c r="K5796" i="18"/>
  <c r="J5797" i="18"/>
  <c r="K5797" i="18"/>
  <c r="J5798" i="18"/>
  <c r="K5798" i="18"/>
  <c r="J5799" i="18"/>
  <c r="K5799" i="18"/>
  <c r="J5800" i="18"/>
  <c r="K5800" i="18"/>
  <c r="J5801" i="18"/>
  <c r="K5801" i="18"/>
  <c r="J5802" i="18"/>
  <c r="K5802" i="18"/>
  <c r="J5803" i="18"/>
  <c r="K5803" i="18"/>
  <c r="J5804" i="18"/>
  <c r="K5804" i="18"/>
  <c r="J5805" i="18"/>
  <c r="K5805" i="18"/>
  <c r="J5806" i="18"/>
  <c r="K5806" i="18"/>
  <c r="J5807" i="18"/>
  <c r="K5807" i="18"/>
  <c r="J5808" i="18"/>
  <c r="K5808" i="18"/>
  <c r="J5809" i="18"/>
  <c r="K5809" i="18"/>
  <c r="J5810" i="18"/>
  <c r="K5810" i="18"/>
  <c r="J5811" i="18"/>
  <c r="K5811" i="18"/>
  <c r="J5812" i="18"/>
  <c r="K5812" i="18"/>
  <c r="J5813" i="18"/>
  <c r="K5813" i="18"/>
  <c r="J5814" i="18"/>
  <c r="K5814" i="18"/>
  <c r="J5815" i="18"/>
  <c r="K5815" i="18"/>
  <c r="J5816" i="18"/>
  <c r="K5816" i="18"/>
  <c r="J5817" i="18"/>
  <c r="K5817" i="18"/>
  <c r="J5818" i="18"/>
  <c r="K5818" i="18"/>
  <c r="J5819" i="18"/>
  <c r="K5819" i="18"/>
  <c r="J5820" i="18"/>
  <c r="K5820" i="18"/>
  <c r="J5821" i="18"/>
  <c r="K5821" i="18"/>
  <c r="J5822" i="18"/>
  <c r="K5822" i="18"/>
  <c r="J5823" i="18"/>
  <c r="K5823" i="18"/>
  <c r="J5824" i="18"/>
  <c r="K5824" i="18"/>
  <c r="J5825" i="18"/>
  <c r="K5825" i="18"/>
  <c r="J5826" i="18"/>
  <c r="K5826" i="18"/>
  <c r="J5827" i="18"/>
  <c r="K5827" i="18"/>
  <c r="J5828" i="18"/>
  <c r="K5828" i="18"/>
  <c r="J5829" i="18"/>
  <c r="K5829" i="18"/>
  <c r="J5830" i="18"/>
  <c r="K5830" i="18"/>
  <c r="J5831" i="18"/>
  <c r="K5831" i="18"/>
  <c r="J5832" i="18"/>
  <c r="K5832" i="18"/>
  <c r="J5833" i="18"/>
  <c r="K5833" i="18"/>
  <c r="J5834" i="18"/>
  <c r="K5834" i="18"/>
  <c r="J5835" i="18"/>
  <c r="K5835" i="18"/>
  <c r="J5836" i="18"/>
  <c r="K5836" i="18"/>
  <c r="J5837" i="18"/>
  <c r="K5837" i="18"/>
  <c r="J5838" i="18"/>
  <c r="K5838" i="18"/>
  <c r="J5839" i="18"/>
  <c r="K5839" i="18"/>
  <c r="J5840" i="18"/>
  <c r="K5840" i="18"/>
  <c r="J5841" i="18"/>
  <c r="K5841" i="18"/>
  <c r="J5842" i="18"/>
  <c r="K5842" i="18"/>
  <c r="J5843" i="18"/>
  <c r="K5843" i="18"/>
  <c r="J5844" i="18"/>
  <c r="K5844" i="18"/>
  <c r="J5845" i="18"/>
  <c r="K5845" i="18"/>
  <c r="J5846" i="18"/>
  <c r="K5846" i="18"/>
  <c r="J5847" i="18"/>
  <c r="K5847" i="18"/>
  <c r="J5848" i="18"/>
  <c r="K5848" i="18"/>
  <c r="J5849" i="18"/>
  <c r="K5849" i="18"/>
  <c r="J5850" i="18"/>
  <c r="K5850" i="18"/>
  <c r="J5851" i="18"/>
  <c r="K5851" i="18"/>
  <c r="J5852" i="18"/>
  <c r="K5852" i="18"/>
  <c r="J5853" i="18"/>
  <c r="K5853" i="18"/>
  <c r="J5854" i="18"/>
  <c r="K5854" i="18"/>
  <c r="J5855" i="18"/>
  <c r="K5855" i="18"/>
  <c r="J5856" i="18"/>
  <c r="K5856" i="18"/>
  <c r="J5857" i="18"/>
  <c r="K5857" i="18"/>
  <c r="J5858" i="18"/>
  <c r="K5858" i="18"/>
  <c r="J5859" i="18"/>
  <c r="K5859" i="18"/>
  <c r="J5860" i="18"/>
  <c r="K5860" i="18"/>
  <c r="J5861" i="18"/>
  <c r="K5861" i="18"/>
  <c r="J5862" i="18"/>
  <c r="K5862" i="18"/>
  <c r="J5863" i="18"/>
  <c r="K5863" i="18"/>
  <c r="J5864" i="18"/>
  <c r="K5864" i="18"/>
  <c r="J5865" i="18"/>
  <c r="K5865" i="18"/>
  <c r="J5866" i="18"/>
  <c r="K5866" i="18"/>
  <c r="J5867" i="18"/>
  <c r="K5867" i="18"/>
  <c r="J5868" i="18"/>
  <c r="K5868" i="18"/>
  <c r="J5869" i="18"/>
  <c r="K5869" i="18"/>
  <c r="J5870" i="18"/>
  <c r="K5870" i="18"/>
  <c r="J5871" i="18"/>
  <c r="K5871" i="18"/>
  <c r="J5872" i="18"/>
  <c r="K5872" i="18"/>
  <c r="J5873" i="18"/>
  <c r="K5873" i="18"/>
  <c r="J5874" i="18"/>
  <c r="K5874" i="18"/>
  <c r="J5875" i="18"/>
  <c r="K5875" i="18"/>
  <c r="J5876" i="18"/>
  <c r="K5876" i="18"/>
  <c r="J5877" i="18"/>
  <c r="K5877" i="18"/>
  <c r="J5878" i="18"/>
  <c r="K5878" i="18"/>
  <c r="J5879" i="18"/>
  <c r="K5879" i="18"/>
  <c r="J5880" i="18"/>
  <c r="K5880" i="18"/>
  <c r="J5881" i="18"/>
  <c r="K5881" i="18"/>
  <c r="J5882" i="18"/>
  <c r="K5882" i="18"/>
  <c r="J5883" i="18"/>
  <c r="K5883" i="18"/>
  <c r="J5884" i="18"/>
  <c r="K5884" i="18"/>
  <c r="J5885" i="18"/>
  <c r="K5885" i="18"/>
  <c r="J5886" i="18"/>
  <c r="K5886" i="18"/>
  <c r="J5887" i="18"/>
  <c r="K5887" i="18"/>
  <c r="J5888" i="18"/>
  <c r="K5888" i="18"/>
  <c r="J5889" i="18"/>
  <c r="K5889" i="18"/>
  <c r="J5890" i="18"/>
  <c r="K5890" i="18"/>
  <c r="J5891" i="18"/>
  <c r="K5891" i="18"/>
  <c r="J5892" i="18"/>
  <c r="K5892" i="18"/>
  <c r="J5893" i="18"/>
  <c r="K5893" i="18"/>
  <c r="J5894" i="18"/>
  <c r="K5894" i="18"/>
  <c r="J5895" i="18"/>
  <c r="K5895" i="18"/>
  <c r="J5896" i="18"/>
  <c r="K5896" i="18"/>
  <c r="J5897" i="18"/>
  <c r="K5897" i="18"/>
  <c r="J5898" i="18"/>
  <c r="K5898" i="18"/>
  <c r="J5899" i="18"/>
  <c r="K5899" i="18"/>
  <c r="J5900" i="18"/>
  <c r="K5900" i="18"/>
  <c r="J5901" i="18"/>
  <c r="K5901" i="18"/>
  <c r="J5902" i="18"/>
  <c r="K5902" i="18"/>
  <c r="J5903" i="18"/>
  <c r="K5903" i="18"/>
  <c r="J5904" i="18"/>
  <c r="K5904" i="18"/>
  <c r="J5905" i="18"/>
  <c r="K5905" i="18"/>
  <c r="J5906" i="18"/>
  <c r="K5906" i="18"/>
  <c r="J5907" i="18"/>
  <c r="K5907" i="18"/>
  <c r="J5908" i="18"/>
  <c r="K5908" i="18"/>
  <c r="J5909" i="18"/>
  <c r="K5909" i="18"/>
  <c r="J5910" i="18"/>
  <c r="K5910" i="18"/>
  <c r="J5911" i="18"/>
  <c r="K5911" i="18"/>
  <c r="J5912" i="18"/>
  <c r="K5912" i="18"/>
  <c r="J5913" i="18"/>
  <c r="K5913" i="18"/>
  <c r="J5914" i="18"/>
  <c r="K5914" i="18"/>
  <c r="J5915" i="18"/>
  <c r="K5915" i="18"/>
  <c r="J5916" i="18"/>
  <c r="K5916" i="18"/>
  <c r="J5917" i="18"/>
  <c r="K5917" i="18"/>
  <c r="J5918" i="18"/>
  <c r="K5918" i="18"/>
  <c r="J5919" i="18"/>
  <c r="K5919" i="18"/>
  <c r="J5920" i="18"/>
  <c r="K5920" i="18"/>
  <c r="J5921" i="18"/>
  <c r="K5921" i="18"/>
  <c r="J5922" i="18"/>
  <c r="K5922" i="18"/>
  <c r="J5923" i="18"/>
  <c r="K5923" i="18"/>
  <c r="J5924" i="18"/>
  <c r="K5924" i="18"/>
  <c r="J5925" i="18"/>
  <c r="K5925" i="18"/>
  <c r="J5926" i="18"/>
  <c r="K5926" i="18"/>
  <c r="J5927" i="18"/>
  <c r="K5927" i="18"/>
  <c r="J5928" i="18"/>
  <c r="K5928" i="18"/>
  <c r="J5929" i="18"/>
  <c r="K5929" i="18"/>
  <c r="J5930" i="18"/>
  <c r="K5930" i="18"/>
  <c r="J5931" i="18"/>
  <c r="K5931" i="18"/>
  <c r="J5932" i="18"/>
  <c r="K5932" i="18"/>
  <c r="J5933" i="18"/>
  <c r="K5933" i="18"/>
  <c r="J5934" i="18"/>
  <c r="K5934" i="18"/>
  <c r="J5935" i="18"/>
  <c r="K5935" i="18"/>
  <c r="J5936" i="18"/>
  <c r="K5936" i="18"/>
  <c r="J5937" i="18"/>
  <c r="K5937" i="18"/>
  <c r="J5938" i="18"/>
  <c r="K5938" i="18"/>
  <c r="J5939" i="18"/>
  <c r="K5939" i="18"/>
  <c r="J5940" i="18"/>
  <c r="K5940" i="18"/>
  <c r="J5941" i="18"/>
  <c r="K5941" i="18"/>
  <c r="J5942" i="18"/>
  <c r="K5942" i="18"/>
  <c r="J5943" i="18"/>
  <c r="K5943" i="18"/>
  <c r="J5944" i="18"/>
  <c r="K5944" i="18"/>
  <c r="J5945" i="18"/>
  <c r="K5945" i="18"/>
  <c r="J5946" i="18"/>
  <c r="K5946" i="18"/>
  <c r="J5947" i="18"/>
  <c r="K5947" i="18"/>
  <c r="J5948" i="18"/>
  <c r="K5948" i="18"/>
  <c r="J5949" i="18"/>
  <c r="K5949" i="18"/>
  <c r="J5950" i="18"/>
  <c r="K5950" i="18"/>
  <c r="J5951" i="18"/>
  <c r="K5951" i="18"/>
  <c r="J5952" i="18"/>
  <c r="K5952" i="18"/>
  <c r="J5953" i="18"/>
  <c r="K5953" i="18"/>
  <c r="J5954" i="18"/>
  <c r="K5954" i="18"/>
  <c r="J5955" i="18"/>
  <c r="K5955" i="18"/>
  <c r="J5956" i="18"/>
  <c r="K5956" i="18"/>
  <c r="J5957" i="18"/>
  <c r="K5957" i="18"/>
  <c r="J5958" i="18"/>
  <c r="K5958" i="18"/>
  <c r="J5959" i="18"/>
  <c r="K5959" i="18"/>
  <c r="J5960" i="18"/>
  <c r="K5960" i="18"/>
  <c r="J5961" i="18"/>
  <c r="K5961" i="18"/>
  <c r="J5962" i="18"/>
  <c r="K5962" i="18"/>
  <c r="J5963" i="18"/>
  <c r="K5963" i="18"/>
  <c r="J5964" i="18"/>
  <c r="K5964" i="18"/>
  <c r="J5965" i="18"/>
  <c r="K5965" i="18"/>
  <c r="J5966" i="18"/>
  <c r="K5966" i="18"/>
  <c r="J5967" i="18"/>
  <c r="K5967" i="18"/>
  <c r="J5968" i="18"/>
  <c r="K5968" i="18"/>
  <c r="J5969" i="18"/>
  <c r="K5969" i="18"/>
  <c r="J5970" i="18"/>
  <c r="K5970" i="18"/>
  <c r="J5971" i="18"/>
  <c r="K5971" i="18"/>
  <c r="J5972" i="18"/>
  <c r="K5972" i="18"/>
  <c r="J5973" i="18"/>
  <c r="K5973" i="18"/>
  <c r="J5974" i="18"/>
  <c r="K5974" i="18"/>
  <c r="J5975" i="18"/>
  <c r="K5975" i="18"/>
  <c r="J5976" i="18"/>
  <c r="K5976" i="18"/>
  <c r="J5977" i="18"/>
  <c r="K5977" i="18"/>
  <c r="J5978" i="18"/>
  <c r="K5978" i="18"/>
  <c r="J5979" i="18"/>
  <c r="K5979" i="18"/>
  <c r="J5980" i="18"/>
  <c r="K5980" i="18"/>
  <c r="J5981" i="18"/>
  <c r="K5981" i="18"/>
  <c r="J5982" i="18"/>
  <c r="K5982" i="18"/>
  <c r="J5983" i="18"/>
  <c r="K5983" i="18"/>
  <c r="J5984" i="18"/>
  <c r="K5984" i="18"/>
  <c r="J5985" i="18"/>
  <c r="K5985" i="18"/>
  <c r="J5986" i="18"/>
  <c r="K5986" i="18"/>
  <c r="J5987" i="18"/>
  <c r="K5987" i="18"/>
  <c r="J5988" i="18"/>
  <c r="K5988" i="18"/>
  <c r="J5989" i="18"/>
  <c r="K5989" i="18"/>
  <c r="J5990" i="18"/>
  <c r="K5990" i="18"/>
  <c r="J5991" i="18"/>
  <c r="K5991" i="18"/>
  <c r="J5992" i="18"/>
  <c r="K5992" i="18"/>
  <c r="J5993" i="18"/>
  <c r="K5993" i="18"/>
  <c r="J5994" i="18"/>
  <c r="K5994" i="18"/>
  <c r="J5995" i="18"/>
  <c r="K5995" i="18"/>
  <c r="J5996" i="18"/>
  <c r="K5996" i="18"/>
  <c r="J5997" i="18"/>
  <c r="K5997" i="18"/>
  <c r="J5998" i="18"/>
  <c r="K5998" i="18"/>
  <c r="J5999" i="18"/>
  <c r="K5999" i="18"/>
  <c r="J6000" i="18"/>
  <c r="K6000" i="18"/>
  <c r="J6001" i="18"/>
  <c r="K6001" i="18"/>
  <c r="J6002" i="18"/>
  <c r="K6002" i="18"/>
  <c r="J6003" i="18"/>
  <c r="K6003" i="18"/>
  <c r="J5403" i="18"/>
  <c r="K5403" i="18"/>
  <c r="J4805" i="18"/>
  <c r="K4805" i="18"/>
  <c r="J4806" i="18"/>
  <c r="K4806" i="18"/>
  <c r="J4807" i="18"/>
  <c r="J4808" i="18"/>
  <c r="K4808" i="18"/>
  <c r="J4809" i="18"/>
  <c r="K4809" i="18"/>
  <c r="J4810" i="18"/>
  <c r="J4811" i="18"/>
  <c r="K4811" i="18"/>
  <c r="J4812" i="18"/>
  <c r="K4812" i="18"/>
  <c r="J4813" i="18"/>
  <c r="J4814" i="18"/>
  <c r="K4814" i="18"/>
  <c r="J4815" i="18"/>
  <c r="K4815" i="18"/>
  <c r="J4816" i="18"/>
  <c r="J4817" i="18"/>
  <c r="K4817" i="18"/>
  <c r="J4818" i="18"/>
  <c r="K4818" i="18"/>
  <c r="J4819" i="18"/>
  <c r="J4820" i="18"/>
  <c r="K4820" i="18"/>
  <c r="J4821" i="18"/>
  <c r="K4821" i="18"/>
  <c r="J4822" i="18"/>
  <c r="J4823" i="18"/>
  <c r="K4823" i="18"/>
  <c r="J4824" i="18"/>
  <c r="K4824" i="18"/>
  <c r="J4825" i="18"/>
  <c r="J4826" i="18"/>
  <c r="K4826" i="18"/>
  <c r="J4827" i="18"/>
  <c r="K4827" i="18"/>
  <c r="J4828" i="18"/>
  <c r="J4829" i="18"/>
  <c r="K4829" i="18"/>
  <c r="J4830" i="18"/>
  <c r="K4830" i="18"/>
  <c r="J4831" i="18"/>
  <c r="J4832" i="18"/>
  <c r="K4832" i="18"/>
  <c r="J4833" i="18"/>
  <c r="K4833" i="18"/>
  <c r="J4834" i="18"/>
  <c r="J4835" i="18"/>
  <c r="K4835" i="18"/>
  <c r="J4836" i="18"/>
  <c r="K4836" i="18"/>
  <c r="J4837" i="18"/>
  <c r="J4838" i="18"/>
  <c r="K4838" i="18"/>
  <c r="J4839" i="18"/>
  <c r="K4839" i="18"/>
  <c r="J4840" i="18"/>
  <c r="J4841" i="18"/>
  <c r="K4841" i="18"/>
  <c r="J4842" i="18"/>
  <c r="K4842" i="18"/>
  <c r="J4843" i="18"/>
  <c r="J4844" i="18"/>
  <c r="K4844" i="18"/>
  <c r="J4845" i="18"/>
  <c r="K4845" i="18"/>
  <c r="J4846" i="18"/>
  <c r="J4847" i="18"/>
  <c r="K4847" i="18"/>
  <c r="J4848" i="18"/>
  <c r="K4848" i="18"/>
  <c r="J4849" i="18"/>
  <c r="J4850" i="18"/>
  <c r="K4850" i="18"/>
  <c r="J4851" i="18"/>
  <c r="K4851" i="18"/>
  <c r="J4852" i="18"/>
  <c r="J4853" i="18"/>
  <c r="K4853" i="18"/>
  <c r="J4854" i="18"/>
  <c r="K4854" i="18"/>
  <c r="J4855" i="18"/>
  <c r="J4856" i="18"/>
  <c r="K4856" i="18"/>
  <c r="J4857" i="18"/>
  <c r="K4857" i="18"/>
  <c r="J4858" i="18"/>
  <c r="J4859" i="18"/>
  <c r="K4859" i="18"/>
  <c r="J4860" i="18"/>
  <c r="K4860" i="18"/>
  <c r="J4861" i="18"/>
  <c r="J4862" i="18"/>
  <c r="K4862" i="18"/>
  <c r="J4863" i="18"/>
  <c r="K4863" i="18"/>
  <c r="J4864" i="18"/>
  <c r="J4865" i="18"/>
  <c r="K4865" i="18"/>
  <c r="J4866" i="18"/>
  <c r="K4866" i="18"/>
  <c r="J4867" i="18"/>
  <c r="J4868" i="18"/>
  <c r="K4868" i="18"/>
  <c r="J4869" i="18"/>
  <c r="K4869" i="18"/>
  <c r="J4870" i="18"/>
  <c r="J4871" i="18"/>
  <c r="K4871" i="18"/>
  <c r="J4872" i="18"/>
  <c r="K4872" i="18"/>
  <c r="J4873" i="18"/>
  <c r="J4874" i="18"/>
  <c r="K4874" i="18"/>
  <c r="J4875" i="18"/>
  <c r="K4875" i="18"/>
  <c r="J4876" i="18"/>
  <c r="J4877" i="18"/>
  <c r="K4877" i="18"/>
  <c r="J4878" i="18"/>
  <c r="K4878" i="18"/>
  <c r="J4879" i="18"/>
  <c r="J4880" i="18"/>
  <c r="K4880" i="18"/>
  <c r="J4881" i="18"/>
  <c r="K4881" i="18"/>
  <c r="J4882" i="18"/>
  <c r="J4883" i="18"/>
  <c r="K4883" i="18"/>
  <c r="J4884" i="18"/>
  <c r="K4884" i="18"/>
  <c r="J4885" i="18"/>
  <c r="J4886" i="18"/>
  <c r="K4886" i="18"/>
  <c r="J4887" i="18"/>
  <c r="K4887" i="18"/>
  <c r="J4888" i="18"/>
  <c r="J4889" i="18"/>
  <c r="K4889" i="18"/>
  <c r="J4890" i="18"/>
  <c r="K4890" i="18"/>
  <c r="J4891" i="18"/>
  <c r="J4892" i="18"/>
  <c r="K4892" i="18"/>
  <c r="J4893" i="18"/>
  <c r="K4893" i="18"/>
  <c r="J4894" i="18"/>
  <c r="J4895" i="18"/>
  <c r="K4895" i="18"/>
  <c r="J4896" i="18"/>
  <c r="K4896" i="18"/>
  <c r="J4897" i="18"/>
  <c r="J4898" i="18"/>
  <c r="K4898" i="18"/>
  <c r="J4899" i="18"/>
  <c r="K4899" i="18"/>
  <c r="J4900" i="18"/>
  <c r="J4901" i="18"/>
  <c r="K4901" i="18"/>
  <c r="J4902" i="18"/>
  <c r="K4902" i="18"/>
  <c r="J4903" i="18"/>
  <c r="J4904" i="18"/>
  <c r="K4904" i="18"/>
  <c r="J4905" i="18"/>
  <c r="K4905" i="18"/>
  <c r="J4906" i="18"/>
  <c r="J4907" i="18"/>
  <c r="K4907" i="18"/>
  <c r="J4908" i="18"/>
  <c r="K4908" i="18"/>
  <c r="J4909" i="18"/>
  <c r="J4910" i="18"/>
  <c r="K4910" i="18"/>
  <c r="J4911" i="18"/>
  <c r="K4911" i="18"/>
  <c r="J4912" i="18"/>
  <c r="J4913" i="18"/>
  <c r="K4913" i="18"/>
  <c r="J4914" i="18"/>
  <c r="K4914" i="18"/>
  <c r="J4915" i="18"/>
  <c r="J4916" i="18"/>
  <c r="K4916" i="18"/>
  <c r="J4917" i="18"/>
  <c r="K4917" i="18"/>
  <c r="J4918" i="18"/>
  <c r="J4919" i="18"/>
  <c r="K4919" i="18"/>
  <c r="J4920" i="18"/>
  <c r="K4920" i="18"/>
  <c r="J4921" i="18"/>
  <c r="J4922" i="18"/>
  <c r="K4922" i="18"/>
  <c r="J4923" i="18"/>
  <c r="K4923" i="18"/>
  <c r="J4924" i="18"/>
  <c r="J4925" i="18"/>
  <c r="K4925" i="18"/>
  <c r="J4926" i="18"/>
  <c r="K4926" i="18"/>
  <c r="J4927" i="18"/>
  <c r="J4928" i="18"/>
  <c r="K4928" i="18"/>
  <c r="J4929" i="18"/>
  <c r="K4929" i="18"/>
  <c r="J4930" i="18"/>
  <c r="J4931" i="18"/>
  <c r="K4931" i="18"/>
  <c r="J4932" i="18"/>
  <c r="K4932" i="18"/>
  <c r="J4933" i="18"/>
  <c r="J4934" i="18"/>
  <c r="K4934" i="18"/>
  <c r="J4935" i="18"/>
  <c r="K4935" i="18"/>
  <c r="J4936" i="18"/>
  <c r="J4937" i="18"/>
  <c r="K4937" i="18"/>
  <c r="J4938" i="18"/>
  <c r="K4938" i="18"/>
  <c r="J4939" i="18"/>
  <c r="J4940" i="18"/>
  <c r="K4940" i="18"/>
  <c r="J4941" i="18"/>
  <c r="K4941" i="18"/>
  <c r="J4942" i="18"/>
  <c r="J4943" i="18"/>
  <c r="K4943" i="18"/>
  <c r="J4944" i="18"/>
  <c r="K4944" i="18"/>
  <c r="J4945" i="18"/>
  <c r="J4946" i="18"/>
  <c r="K4946" i="18"/>
  <c r="J4947" i="18"/>
  <c r="K4947" i="18"/>
  <c r="J4948" i="18"/>
  <c r="J4949" i="18"/>
  <c r="K4949" i="18"/>
  <c r="J4950" i="18"/>
  <c r="K4950" i="18"/>
  <c r="J4951" i="18"/>
  <c r="J4952" i="18"/>
  <c r="K4952" i="18"/>
  <c r="J4953" i="18"/>
  <c r="K4953" i="18"/>
  <c r="J4954" i="18"/>
  <c r="J4955" i="18"/>
  <c r="K4955" i="18"/>
  <c r="J4956" i="18"/>
  <c r="K4956" i="18"/>
  <c r="J4957" i="18"/>
  <c r="J4958" i="18"/>
  <c r="K4958" i="18"/>
  <c r="J4959" i="18"/>
  <c r="K4959" i="18"/>
  <c r="J4960" i="18"/>
  <c r="J4961" i="18"/>
  <c r="K4961" i="18"/>
  <c r="J4962" i="18"/>
  <c r="K4962" i="18"/>
  <c r="J4963" i="18"/>
  <c r="J4964" i="18"/>
  <c r="K4964" i="18"/>
  <c r="J4965" i="18"/>
  <c r="K4965" i="18"/>
  <c r="J4966" i="18"/>
  <c r="J4967" i="18"/>
  <c r="K4967" i="18"/>
  <c r="J4968" i="18"/>
  <c r="K4968" i="18"/>
  <c r="J4969" i="18"/>
  <c r="J4970" i="18"/>
  <c r="K4970" i="18"/>
  <c r="J4971" i="18"/>
  <c r="K4971" i="18"/>
  <c r="J4972" i="18"/>
  <c r="J4973" i="18"/>
  <c r="K4973" i="18"/>
  <c r="J4974" i="18"/>
  <c r="K4974" i="18"/>
  <c r="J4975" i="18"/>
  <c r="J4976" i="18"/>
  <c r="K4976" i="18"/>
  <c r="J4977" i="18"/>
  <c r="K4977" i="18"/>
  <c r="J4978" i="18"/>
  <c r="J4979" i="18"/>
  <c r="K4979" i="18"/>
  <c r="J4980" i="18"/>
  <c r="K4980" i="18"/>
  <c r="J4981" i="18"/>
  <c r="J4982" i="18"/>
  <c r="K4982" i="18"/>
  <c r="J4983" i="18"/>
  <c r="K4983" i="18"/>
  <c r="J4984" i="18"/>
  <c r="J4985" i="18"/>
  <c r="K4985" i="18"/>
  <c r="J4986" i="18"/>
  <c r="K4986" i="18"/>
  <c r="J4987" i="18"/>
  <c r="J4988" i="18"/>
  <c r="K4988" i="18"/>
  <c r="J4989" i="18"/>
  <c r="K4989" i="18"/>
  <c r="J4990" i="18"/>
  <c r="J4991" i="18"/>
  <c r="K4991" i="18"/>
  <c r="J4992" i="18"/>
  <c r="K4992" i="18"/>
  <c r="J4993" i="18"/>
  <c r="J4994" i="18"/>
  <c r="K4994" i="18"/>
  <c r="J4995" i="18"/>
  <c r="K4995" i="18"/>
  <c r="J4996" i="18"/>
  <c r="J4997" i="18"/>
  <c r="K4997" i="18"/>
  <c r="J4998" i="18"/>
  <c r="K4998" i="18"/>
  <c r="J4999" i="18"/>
  <c r="J5000" i="18"/>
  <c r="K5000" i="18"/>
  <c r="J5001" i="18"/>
  <c r="K5001" i="18"/>
  <c r="J5002" i="18"/>
  <c r="J5003" i="18"/>
  <c r="K5003" i="18"/>
  <c r="J5004" i="18"/>
  <c r="K5004" i="18"/>
  <c r="J5005" i="18"/>
  <c r="J5006" i="18"/>
  <c r="K5006" i="18"/>
  <c r="J5007" i="18"/>
  <c r="K5007" i="18"/>
  <c r="J5008" i="18"/>
  <c r="J5009" i="18"/>
  <c r="K5009" i="18"/>
  <c r="J5010" i="18"/>
  <c r="K5010" i="18"/>
  <c r="J5011" i="18"/>
  <c r="J5012" i="18"/>
  <c r="K5012" i="18"/>
  <c r="J5013" i="18"/>
  <c r="K5013" i="18"/>
  <c r="J5014" i="18"/>
  <c r="J5015" i="18"/>
  <c r="K5015" i="18"/>
  <c r="J5016" i="18"/>
  <c r="K5016" i="18"/>
  <c r="J5017" i="18"/>
  <c r="J5018" i="18"/>
  <c r="K5018" i="18"/>
  <c r="J5019" i="18"/>
  <c r="K5019" i="18"/>
  <c r="J5020" i="18"/>
  <c r="J5021" i="18"/>
  <c r="K5021" i="18"/>
  <c r="J5022" i="18"/>
  <c r="K5022" i="18"/>
  <c r="J5023" i="18"/>
  <c r="J5024" i="18"/>
  <c r="K5024" i="18"/>
  <c r="J5025" i="18"/>
  <c r="K5025" i="18"/>
  <c r="J5026" i="18"/>
  <c r="J5027" i="18"/>
  <c r="K5027" i="18"/>
  <c r="J5028" i="18"/>
  <c r="K5028" i="18"/>
  <c r="J5029" i="18"/>
  <c r="J5030" i="18"/>
  <c r="K5030" i="18"/>
  <c r="J5031" i="18"/>
  <c r="K5031" i="18"/>
  <c r="J5032" i="18"/>
  <c r="J5033" i="18"/>
  <c r="K5033" i="18"/>
  <c r="J5034" i="18"/>
  <c r="K5034" i="18"/>
  <c r="J5035" i="18"/>
  <c r="J5036" i="18"/>
  <c r="K5036" i="18"/>
  <c r="J5037" i="18"/>
  <c r="K5037" i="18"/>
  <c r="J5038" i="18"/>
  <c r="J5039" i="18"/>
  <c r="K5039" i="18"/>
  <c r="J5040" i="18"/>
  <c r="K5040" i="18"/>
  <c r="J5041" i="18"/>
  <c r="J5042" i="18"/>
  <c r="K5042" i="18"/>
  <c r="J5043" i="18"/>
  <c r="K5043" i="18"/>
  <c r="J5044" i="18"/>
  <c r="J5045" i="18"/>
  <c r="K5045" i="18"/>
  <c r="J5046" i="18"/>
  <c r="K5046" i="18"/>
  <c r="J5047" i="18"/>
  <c r="J5048" i="18"/>
  <c r="K5048" i="18"/>
  <c r="J5049" i="18"/>
  <c r="K5049" i="18"/>
  <c r="J5050" i="18"/>
  <c r="J5051" i="18"/>
  <c r="K5051" i="18"/>
  <c r="J5052" i="18"/>
  <c r="K5052" i="18"/>
  <c r="J5053" i="18"/>
  <c r="J5054" i="18"/>
  <c r="K5054" i="18"/>
  <c r="J5055" i="18"/>
  <c r="K5055" i="18"/>
  <c r="J5056" i="18"/>
  <c r="J5057" i="18"/>
  <c r="K5057" i="18"/>
  <c r="J5058" i="18"/>
  <c r="K5058" i="18"/>
  <c r="J5059" i="18"/>
  <c r="J5060" i="18"/>
  <c r="K5060" i="18"/>
  <c r="J5061" i="18"/>
  <c r="K5061" i="18"/>
  <c r="J5062" i="18"/>
  <c r="J5063" i="18"/>
  <c r="K5063" i="18"/>
  <c r="J5064" i="18"/>
  <c r="K5064" i="18"/>
  <c r="J5065" i="18"/>
  <c r="J5066" i="18"/>
  <c r="K5066" i="18"/>
  <c r="J5067" i="18"/>
  <c r="K5067" i="18"/>
  <c r="J5068" i="18"/>
  <c r="J5069" i="18"/>
  <c r="K5069" i="18"/>
  <c r="J5070" i="18"/>
  <c r="K5070" i="18"/>
  <c r="J5071" i="18"/>
  <c r="J5072" i="18"/>
  <c r="K5072" i="18"/>
  <c r="J5073" i="18"/>
  <c r="K5073" i="18"/>
  <c r="J5074" i="18"/>
  <c r="J5075" i="18"/>
  <c r="K5075" i="18"/>
  <c r="J5076" i="18"/>
  <c r="K5076" i="18"/>
  <c r="J5077" i="18"/>
  <c r="J5078" i="18"/>
  <c r="K5078" i="18"/>
  <c r="J5079" i="18"/>
  <c r="K5079" i="18"/>
  <c r="J5080" i="18"/>
  <c r="J5081" i="18"/>
  <c r="K5081" i="18"/>
  <c r="J5082" i="18"/>
  <c r="K5082" i="18"/>
  <c r="J5083" i="18"/>
  <c r="J5084" i="18"/>
  <c r="K5084" i="18"/>
  <c r="J5085" i="18"/>
  <c r="K5085" i="18"/>
  <c r="J5086" i="18"/>
  <c r="J5087" i="18"/>
  <c r="K5087" i="18"/>
  <c r="J5088" i="18"/>
  <c r="K5088" i="18"/>
  <c r="J5089" i="18"/>
  <c r="J5090" i="18"/>
  <c r="K5090" i="18"/>
  <c r="J5091" i="18"/>
  <c r="K5091" i="18"/>
  <c r="J5092" i="18"/>
  <c r="J5093" i="18"/>
  <c r="K5093" i="18"/>
  <c r="J5094" i="18"/>
  <c r="K5094" i="18"/>
  <c r="J5095" i="18"/>
  <c r="J5096" i="18"/>
  <c r="K5096" i="18"/>
  <c r="J5097" i="18"/>
  <c r="K5097" i="18"/>
  <c r="J5098" i="18"/>
  <c r="J5099" i="18"/>
  <c r="K5099" i="18"/>
  <c r="J5100" i="18"/>
  <c r="K5100" i="18"/>
  <c r="J5101" i="18"/>
  <c r="K5101" i="18"/>
  <c r="J5102" i="18"/>
  <c r="K5102" i="18"/>
  <c r="J5103" i="18"/>
  <c r="K5103" i="18"/>
  <c r="J5104" i="18"/>
  <c r="K5104" i="18"/>
  <c r="J5105" i="18"/>
  <c r="K5105" i="18"/>
  <c r="J5106" i="18"/>
  <c r="K5106" i="18"/>
  <c r="J5107" i="18"/>
  <c r="K5107" i="18"/>
  <c r="J5108" i="18"/>
  <c r="K5108" i="18"/>
  <c r="J5109" i="18"/>
  <c r="K5109" i="18"/>
  <c r="J5110" i="18"/>
  <c r="K5110" i="18"/>
  <c r="J5111" i="18"/>
  <c r="K5111" i="18"/>
  <c r="J5112" i="18"/>
  <c r="K5112" i="18"/>
  <c r="J5113" i="18"/>
  <c r="K5113" i="18"/>
  <c r="J5114" i="18"/>
  <c r="K5114" i="18"/>
  <c r="J5115" i="18"/>
  <c r="K5115" i="18"/>
  <c r="J5116" i="18"/>
  <c r="K5116" i="18"/>
  <c r="J5117" i="18"/>
  <c r="K5117" i="18"/>
  <c r="J5118" i="18"/>
  <c r="K5118" i="18"/>
  <c r="J5119" i="18"/>
  <c r="K5119" i="18"/>
  <c r="J5120" i="18"/>
  <c r="K5120" i="18"/>
  <c r="J5121" i="18"/>
  <c r="K5121" i="18"/>
  <c r="J5122" i="18"/>
  <c r="K5122" i="18"/>
  <c r="J5123" i="18"/>
  <c r="K5123" i="18"/>
  <c r="J5124" i="18"/>
  <c r="K5124" i="18"/>
  <c r="J5125" i="18"/>
  <c r="K5125" i="18"/>
  <c r="J5126" i="18"/>
  <c r="K5126" i="18"/>
  <c r="J5127" i="18"/>
  <c r="K5127" i="18"/>
  <c r="J5128" i="18"/>
  <c r="K5128" i="18"/>
  <c r="J5129" i="18"/>
  <c r="K5129" i="18"/>
  <c r="J5130" i="18"/>
  <c r="K5130" i="18"/>
  <c r="J5131" i="18"/>
  <c r="K5131" i="18"/>
  <c r="J5132" i="18"/>
  <c r="K5132" i="18"/>
  <c r="J5133" i="18"/>
  <c r="K5133" i="18"/>
  <c r="J5134" i="18"/>
  <c r="K5134" i="18"/>
  <c r="J5135" i="18"/>
  <c r="K5135" i="18"/>
  <c r="J5136" i="18"/>
  <c r="K5136" i="18"/>
  <c r="J5137" i="18"/>
  <c r="K5137" i="18"/>
  <c r="J5138" i="18"/>
  <c r="K5138" i="18"/>
  <c r="J5139" i="18"/>
  <c r="K5139" i="18"/>
  <c r="J5140" i="18"/>
  <c r="K5140" i="18"/>
  <c r="J5141" i="18"/>
  <c r="K5141" i="18"/>
  <c r="J5142" i="18"/>
  <c r="K5142" i="18"/>
  <c r="J5143" i="18"/>
  <c r="K5143" i="18"/>
  <c r="J5144" i="18"/>
  <c r="K5144" i="18"/>
  <c r="J5145" i="18"/>
  <c r="K5145" i="18"/>
  <c r="J5146" i="18"/>
  <c r="K5146" i="18"/>
  <c r="J5147" i="18"/>
  <c r="K5147" i="18"/>
  <c r="J5148" i="18"/>
  <c r="K5148" i="18"/>
  <c r="J5149" i="18"/>
  <c r="K5149" i="18"/>
  <c r="J5150" i="18"/>
  <c r="K5150" i="18"/>
  <c r="J5151" i="18"/>
  <c r="K5151" i="18"/>
  <c r="J5152" i="18"/>
  <c r="K5152" i="18"/>
  <c r="J5153" i="18"/>
  <c r="K5153" i="18"/>
  <c r="J5154" i="18"/>
  <c r="K5154" i="18"/>
  <c r="J5155" i="18"/>
  <c r="K5155" i="18"/>
  <c r="J5156" i="18"/>
  <c r="K5156" i="18"/>
  <c r="J5157" i="18"/>
  <c r="K5157" i="18"/>
  <c r="J5158" i="18"/>
  <c r="K5158" i="18"/>
  <c r="J5159" i="18"/>
  <c r="K5159" i="18"/>
  <c r="J5160" i="18"/>
  <c r="K5160" i="18"/>
  <c r="J5161" i="18"/>
  <c r="K5161" i="18"/>
  <c r="J5162" i="18"/>
  <c r="K5162" i="18"/>
  <c r="J5163" i="18"/>
  <c r="K5163" i="18"/>
  <c r="J5164" i="18"/>
  <c r="K5164" i="18"/>
  <c r="J5165" i="18"/>
  <c r="K5165" i="18"/>
  <c r="J5166" i="18"/>
  <c r="K5166" i="18"/>
  <c r="J5167" i="18"/>
  <c r="K5167" i="18"/>
  <c r="J5168" i="18"/>
  <c r="K5168" i="18"/>
  <c r="J5169" i="18"/>
  <c r="K5169" i="18"/>
  <c r="J5170" i="18"/>
  <c r="K5170" i="18"/>
  <c r="J5171" i="18"/>
  <c r="K5171" i="18"/>
  <c r="J5172" i="18"/>
  <c r="K5172" i="18"/>
  <c r="J5173" i="18"/>
  <c r="K5173" i="18"/>
  <c r="J5174" i="18"/>
  <c r="K5174" i="18"/>
  <c r="J5175" i="18"/>
  <c r="K5175" i="18"/>
  <c r="J5176" i="18"/>
  <c r="K5176" i="18"/>
  <c r="J5177" i="18"/>
  <c r="K5177" i="18"/>
  <c r="J5178" i="18"/>
  <c r="K5178" i="18"/>
  <c r="J5179" i="18"/>
  <c r="K5179" i="18"/>
  <c r="J5180" i="18"/>
  <c r="K5180" i="18"/>
  <c r="J5181" i="18"/>
  <c r="K5181" i="18"/>
  <c r="J5182" i="18"/>
  <c r="K5182" i="18"/>
  <c r="J5183" i="18"/>
  <c r="K5183" i="18"/>
  <c r="J5184" i="18"/>
  <c r="K5184" i="18"/>
  <c r="J5185" i="18"/>
  <c r="K5185" i="18"/>
  <c r="J5186" i="18"/>
  <c r="K5186" i="18"/>
  <c r="J5187" i="18"/>
  <c r="K5187" i="18"/>
  <c r="J5188" i="18"/>
  <c r="K5188" i="18"/>
  <c r="J5189" i="18"/>
  <c r="K5189" i="18"/>
  <c r="J5190" i="18"/>
  <c r="K5190" i="18"/>
  <c r="J5191" i="18"/>
  <c r="K5191" i="18"/>
  <c r="J5192" i="18"/>
  <c r="K5192" i="18"/>
  <c r="J5193" i="18"/>
  <c r="K5193" i="18"/>
  <c r="J5194" i="18"/>
  <c r="K5194" i="18"/>
  <c r="J5195" i="18"/>
  <c r="K5195" i="18"/>
  <c r="J5196" i="18"/>
  <c r="K5196" i="18"/>
  <c r="J5197" i="18"/>
  <c r="K5197" i="18"/>
  <c r="J5198" i="18"/>
  <c r="K5198" i="18"/>
  <c r="J5199" i="18"/>
  <c r="K5199" i="18"/>
  <c r="J5200" i="18"/>
  <c r="K5200" i="18"/>
  <c r="J5201" i="18"/>
  <c r="K5201" i="18"/>
  <c r="J5202" i="18"/>
  <c r="K5202" i="18"/>
  <c r="J5203" i="18"/>
  <c r="K5203" i="18"/>
  <c r="J5204" i="18"/>
  <c r="K5204" i="18"/>
  <c r="J5205" i="18"/>
  <c r="K5205" i="18"/>
  <c r="J5206" i="18"/>
  <c r="K5206" i="18"/>
  <c r="J5207" i="18"/>
  <c r="K5207" i="18"/>
  <c r="J5208" i="18"/>
  <c r="K5208" i="18"/>
  <c r="J5209" i="18"/>
  <c r="K5209" i="18"/>
  <c r="J5210" i="18"/>
  <c r="K5210" i="18"/>
  <c r="J5211" i="18"/>
  <c r="K5211" i="18"/>
  <c r="J5212" i="18"/>
  <c r="K5212" i="18"/>
  <c r="J5213" i="18"/>
  <c r="K5213" i="18"/>
  <c r="J5214" i="18"/>
  <c r="K5214" i="18"/>
  <c r="J5215" i="18"/>
  <c r="K5215" i="18"/>
  <c r="J5216" i="18"/>
  <c r="K5216" i="18"/>
  <c r="J5217" i="18"/>
  <c r="K5217" i="18"/>
  <c r="J5218" i="18"/>
  <c r="K5218" i="18"/>
  <c r="J5219" i="18"/>
  <c r="K5219" i="18"/>
  <c r="J5220" i="18"/>
  <c r="K5220" i="18"/>
  <c r="J5221" i="18"/>
  <c r="K5221" i="18"/>
  <c r="J5222" i="18"/>
  <c r="K5222" i="18"/>
  <c r="J5223" i="18"/>
  <c r="K5223" i="18"/>
  <c r="J5224" i="18"/>
  <c r="K5224" i="18"/>
  <c r="J5225" i="18"/>
  <c r="K5225" i="18"/>
  <c r="J5226" i="18"/>
  <c r="K5226" i="18"/>
  <c r="J5227" i="18"/>
  <c r="K5227" i="18"/>
  <c r="J5228" i="18"/>
  <c r="K5228" i="18"/>
  <c r="J5229" i="18"/>
  <c r="K5229" i="18"/>
  <c r="J5230" i="18"/>
  <c r="K5230" i="18"/>
  <c r="J5231" i="18"/>
  <c r="K5231" i="18"/>
  <c r="J5232" i="18"/>
  <c r="K5232" i="18"/>
  <c r="J5233" i="18"/>
  <c r="K5233" i="18"/>
  <c r="J5234" i="18"/>
  <c r="K5234" i="18"/>
  <c r="J5235" i="18"/>
  <c r="K5235" i="18"/>
  <c r="J5236" i="18"/>
  <c r="K5236" i="18"/>
  <c r="J5237" i="18"/>
  <c r="K5237" i="18"/>
  <c r="J5238" i="18"/>
  <c r="K5238" i="18"/>
  <c r="J5239" i="18"/>
  <c r="K5239" i="18"/>
  <c r="J5240" i="18"/>
  <c r="K5240" i="18"/>
  <c r="J5241" i="18"/>
  <c r="K5241" i="18"/>
  <c r="J5242" i="18"/>
  <c r="K5242" i="18"/>
  <c r="J5243" i="18"/>
  <c r="K5243" i="18"/>
  <c r="J5244" i="18"/>
  <c r="K5244" i="18"/>
  <c r="J5245" i="18"/>
  <c r="K5245" i="18"/>
  <c r="J5246" i="18"/>
  <c r="K5246" i="18"/>
  <c r="J5247" i="18"/>
  <c r="K5247" i="18"/>
  <c r="J5248" i="18"/>
  <c r="K5248" i="18"/>
  <c r="J5249" i="18"/>
  <c r="K5249" i="18"/>
  <c r="J5250" i="18"/>
  <c r="K5250" i="18"/>
  <c r="J5251" i="18"/>
  <c r="K5251" i="18"/>
  <c r="J5252" i="18"/>
  <c r="K5252" i="18"/>
  <c r="J5253" i="18"/>
  <c r="K5253" i="18"/>
  <c r="J5254" i="18"/>
  <c r="K5254" i="18"/>
  <c r="J5255" i="18"/>
  <c r="K5255" i="18"/>
  <c r="J5256" i="18"/>
  <c r="K5256" i="18"/>
  <c r="J5257" i="18"/>
  <c r="K5257" i="18"/>
  <c r="J5258" i="18"/>
  <c r="K5258" i="18"/>
  <c r="J5259" i="18"/>
  <c r="K5259" i="18"/>
  <c r="J5260" i="18"/>
  <c r="K5260" i="18"/>
  <c r="J5261" i="18"/>
  <c r="K5261" i="18"/>
  <c r="J5262" i="18"/>
  <c r="K5262" i="18"/>
  <c r="J5263" i="18"/>
  <c r="K5263" i="18"/>
  <c r="J5264" i="18"/>
  <c r="K5264" i="18"/>
  <c r="J5265" i="18"/>
  <c r="K5265" i="18"/>
  <c r="J5266" i="18"/>
  <c r="K5266" i="18"/>
  <c r="J5267" i="18"/>
  <c r="K5267" i="18"/>
  <c r="J5268" i="18"/>
  <c r="K5268" i="18"/>
  <c r="J5269" i="18"/>
  <c r="K5269" i="18"/>
  <c r="J5270" i="18"/>
  <c r="K5270" i="18"/>
  <c r="J5271" i="18"/>
  <c r="K5271" i="18"/>
  <c r="J5272" i="18"/>
  <c r="K5272" i="18"/>
  <c r="J5273" i="18"/>
  <c r="K5273" i="18"/>
  <c r="J5274" i="18"/>
  <c r="K5274" i="18"/>
  <c r="J5275" i="18"/>
  <c r="K5275" i="18"/>
  <c r="J5276" i="18"/>
  <c r="K5276" i="18"/>
  <c r="J5277" i="18"/>
  <c r="K5277" i="18"/>
  <c r="J5278" i="18"/>
  <c r="K5278" i="18"/>
  <c r="J5279" i="18"/>
  <c r="K5279" i="18"/>
  <c r="J5280" i="18"/>
  <c r="K5280" i="18"/>
  <c r="J5281" i="18"/>
  <c r="K5281" i="18"/>
  <c r="J5282" i="18"/>
  <c r="K5282" i="18"/>
  <c r="J5283" i="18"/>
  <c r="K5283" i="18"/>
  <c r="J5284" i="18"/>
  <c r="K5284" i="18"/>
  <c r="J5285" i="18"/>
  <c r="K5285" i="18"/>
  <c r="J5286" i="18"/>
  <c r="K5286" i="18"/>
  <c r="J5287" i="18"/>
  <c r="K5287" i="18"/>
  <c r="J5288" i="18"/>
  <c r="K5288" i="18"/>
  <c r="J5289" i="18"/>
  <c r="K5289" i="18"/>
  <c r="J5290" i="18"/>
  <c r="K5290" i="18"/>
  <c r="J5291" i="18"/>
  <c r="K5291" i="18"/>
  <c r="J5292" i="18"/>
  <c r="K5292" i="18"/>
  <c r="J5293" i="18"/>
  <c r="K5293" i="18"/>
  <c r="J5294" i="18"/>
  <c r="K5294" i="18"/>
  <c r="J5295" i="18"/>
  <c r="K5295" i="18"/>
  <c r="J5296" i="18"/>
  <c r="K5296" i="18"/>
  <c r="J5297" i="18"/>
  <c r="K5297" i="18"/>
  <c r="J5298" i="18"/>
  <c r="K5298" i="18"/>
  <c r="J5299" i="18"/>
  <c r="K5299" i="18"/>
  <c r="J5300" i="18"/>
  <c r="K5300" i="18"/>
  <c r="J5301" i="18"/>
  <c r="K5301" i="18"/>
  <c r="J5302" i="18"/>
  <c r="K5302" i="18"/>
  <c r="J5303" i="18"/>
  <c r="K5303" i="18"/>
  <c r="J5304" i="18"/>
  <c r="K5304" i="18"/>
  <c r="J5305" i="18"/>
  <c r="K5305" i="18"/>
  <c r="J5306" i="18"/>
  <c r="K5306" i="18"/>
  <c r="J5307" i="18"/>
  <c r="K5307" i="18"/>
  <c r="J5308" i="18"/>
  <c r="K5308" i="18"/>
  <c r="J5309" i="18"/>
  <c r="K5309" i="18"/>
  <c r="J5310" i="18"/>
  <c r="K5310" i="18"/>
  <c r="J5311" i="18"/>
  <c r="K5311" i="18"/>
  <c r="J5312" i="18"/>
  <c r="K5312" i="18"/>
  <c r="J5313" i="18"/>
  <c r="K5313" i="18"/>
  <c r="J5314" i="18"/>
  <c r="K5314" i="18"/>
  <c r="J5315" i="18"/>
  <c r="K5315" i="18"/>
  <c r="J5316" i="18"/>
  <c r="K5316" i="18"/>
  <c r="J5317" i="18"/>
  <c r="K5317" i="18"/>
  <c r="J5318" i="18"/>
  <c r="K5318" i="18"/>
  <c r="J5319" i="18"/>
  <c r="K5319" i="18"/>
  <c r="J5320" i="18"/>
  <c r="K5320" i="18"/>
  <c r="J5321" i="18"/>
  <c r="K5321" i="18"/>
  <c r="J5322" i="18"/>
  <c r="K5322" i="18"/>
  <c r="J5323" i="18"/>
  <c r="K5323" i="18"/>
  <c r="J5324" i="18"/>
  <c r="K5324" i="18"/>
  <c r="J5325" i="18"/>
  <c r="K5325" i="18"/>
  <c r="J5326" i="18"/>
  <c r="K5326" i="18"/>
  <c r="J5327" i="18"/>
  <c r="K5327" i="18"/>
  <c r="J5328" i="18"/>
  <c r="K5328" i="18"/>
  <c r="J5329" i="18"/>
  <c r="K5329" i="18"/>
  <c r="J5330" i="18"/>
  <c r="K5330" i="18"/>
  <c r="J5331" i="18"/>
  <c r="K5331" i="18"/>
  <c r="J5332" i="18"/>
  <c r="K5332" i="18"/>
  <c r="J5333" i="18"/>
  <c r="K5333" i="18"/>
  <c r="J5334" i="18"/>
  <c r="K5334" i="18"/>
  <c r="J5335" i="18"/>
  <c r="K5335" i="18"/>
  <c r="J5336" i="18"/>
  <c r="K5336" i="18"/>
  <c r="J5337" i="18"/>
  <c r="K5337" i="18"/>
  <c r="J5338" i="18"/>
  <c r="K5338" i="18"/>
  <c r="J5339" i="18"/>
  <c r="K5339" i="18"/>
  <c r="J5340" i="18"/>
  <c r="K5340" i="18"/>
  <c r="J5341" i="18"/>
  <c r="K5341" i="18"/>
  <c r="J5342" i="18"/>
  <c r="K5342" i="18"/>
  <c r="J5343" i="18"/>
  <c r="K5343" i="18"/>
  <c r="J5344" i="18"/>
  <c r="K5344" i="18"/>
  <c r="J5345" i="18"/>
  <c r="K5345" i="18"/>
  <c r="J5346" i="18"/>
  <c r="K5346" i="18"/>
  <c r="J5347" i="18"/>
  <c r="K5347" i="18"/>
  <c r="J5348" i="18"/>
  <c r="K5348" i="18"/>
  <c r="J5349" i="18"/>
  <c r="K5349" i="18"/>
  <c r="J5350" i="18"/>
  <c r="K5350" i="18"/>
  <c r="J5351" i="18"/>
  <c r="K5351" i="18"/>
  <c r="J5352" i="18"/>
  <c r="K5352" i="18"/>
  <c r="J5353" i="18"/>
  <c r="K5353" i="18"/>
  <c r="J5354" i="18"/>
  <c r="K5354" i="18"/>
  <c r="J5355" i="18"/>
  <c r="K5355" i="18"/>
  <c r="J5356" i="18"/>
  <c r="K5356" i="18"/>
  <c r="J5357" i="18"/>
  <c r="K5357" i="18"/>
  <c r="J5358" i="18"/>
  <c r="K5358" i="18"/>
  <c r="J5359" i="18"/>
  <c r="K5359" i="18"/>
  <c r="J5360" i="18"/>
  <c r="K5360" i="18"/>
  <c r="J5361" i="18"/>
  <c r="K5361" i="18"/>
  <c r="J5362" i="18"/>
  <c r="K5362" i="18"/>
  <c r="J5363" i="18"/>
  <c r="K5363" i="18"/>
  <c r="J5364" i="18"/>
  <c r="K5364" i="18"/>
  <c r="J5365" i="18"/>
  <c r="K5365" i="18"/>
  <c r="J5366" i="18"/>
  <c r="K5366" i="18"/>
  <c r="J5367" i="18"/>
  <c r="K5367" i="18"/>
  <c r="J5368" i="18"/>
  <c r="K5368" i="18"/>
  <c r="J5369" i="18"/>
  <c r="K5369" i="18"/>
  <c r="J5370" i="18"/>
  <c r="K5370" i="18"/>
  <c r="J5371" i="18"/>
  <c r="K5371" i="18"/>
  <c r="J5372" i="18"/>
  <c r="K5372" i="18"/>
  <c r="J5373" i="18"/>
  <c r="K5373" i="18"/>
  <c r="J5374" i="18"/>
  <c r="K5374" i="18"/>
  <c r="J5375" i="18"/>
  <c r="K5375" i="18"/>
  <c r="J5376" i="18"/>
  <c r="K5376" i="18"/>
  <c r="J5377" i="18"/>
  <c r="K5377" i="18"/>
  <c r="J5378" i="18"/>
  <c r="K5378" i="18"/>
  <c r="J5379" i="18"/>
  <c r="K5379" i="18"/>
  <c r="J5380" i="18"/>
  <c r="K5380" i="18"/>
  <c r="J5381" i="18"/>
  <c r="K5381" i="18"/>
  <c r="J5382" i="18"/>
  <c r="K5382" i="18"/>
  <c r="J5383" i="18"/>
  <c r="K5383" i="18"/>
  <c r="J5384" i="18"/>
  <c r="K5384" i="18"/>
  <c r="J5385" i="18"/>
  <c r="K5385" i="18"/>
  <c r="J5386" i="18"/>
  <c r="K5386" i="18"/>
  <c r="J5387" i="18"/>
  <c r="K5387" i="18"/>
  <c r="J5388" i="18"/>
  <c r="K5388" i="18"/>
  <c r="J5389" i="18"/>
  <c r="K5389" i="18"/>
  <c r="J5390" i="18"/>
  <c r="K5390" i="18"/>
  <c r="J5391" i="18"/>
  <c r="K5391" i="18"/>
  <c r="J5392" i="18"/>
  <c r="K5392" i="18"/>
  <c r="J5393" i="18"/>
  <c r="K5393" i="18"/>
  <c r="J5394" i="18"/>
  <c r="K5394" i="18"/>
  <c r="J5395" i="18"/>
  <c r="K5395" i="18"/>
  <c r="J5396" i="18"/>
  <c r="K5396" i="18"/>
  <c r="J5397" i="18"/>
  <c r="K5397" i="18"/>
  <c r="J5398" i="18"/>
  <c r="K5398" i="18"/>
  <c r="J5399" i="18"/>
  <c r="K5399" i="18"/>
  <c r="J5400" i="18"/>
  <c r="K5400" i="18"/>
  <c r="J5401" i="18"/>
  <c r="K5401" i="18"/>
  <c r="J5402" i="18"/>
  <c r="K5402" i="18"/>
  <c r="J4803" i="18"/>
  <c r="K4803" i="18"/>
  <c r="J4205" i="18"/>
  <c r="K4205" i="18"/>
  <c r="J4206" i="18"/>
  <c r="K4206" i="18"/>
  <c r="J4207" i="18"/>
  <c r="J4208" i="18"/>
  <c r="K4208" i="18"/>
  <c r="J4209" i="18"/>
  <c r="K4209" i="18"/>
  <c r="J4210" i="18"/>
  <c r="J4211" i="18"/>
  <c r="K4211" i="18"/>
  <c r="J4212" i="18"/>
  <c r="K4212" i="18"/>
  <c r="J4213" i="18"/>
  <c r="J4214" i="18"/>
  <c r="K4214" i="18"/>
  <c r="J4215" i="18"/>
  <c r="K4215" i="18"/>
  <c r="J4216" i="18"/>
  <c r="J4217" i="18"/>
  <c r="K4217" i="18"/>
  <c r="J4218" i="18"/>
  <c r="K4218" i="18"/>
  <c r="J4219" i="18"/>
  <c r="J4220" i="18"/>
  <c r="K4220" i="18"/>
  <c r="J4221" i="18"/>
  <c r="K4221" i="18"/>
  <c r="J4222" i="18"/>
  <c r="J4223" i="18"/>
  <c r="K4223" i="18"/>
  <c r="J4224" i="18"/>
  <c r="K4224" i="18"/>
  <c r="J4225" i="18"/>
  <c r="J4226" i="18"/>
  <c r="K4226" i="18"/>
  <c r="J4227" i="18"/>
  <c r="K4227" i="18"/>
  <c r="J4228" i="18"/>
  <c r="J4229" i="18"/>
  <c r="K4229" i="18"/>
  <c r="J4230" i="18"/>
  <c r="K4230" i="18"/>
  <c r="J4231" i="18"/>
  <c r="J4232" i="18"/>
  <c r="K4232" i="18"/>
  <c r="J4233" i="18"/>
  <c r="K4233" i="18"/>
  <c r="J4234" i="18"/>
  <c r="J4235" i="18"/>
  <c r="K4235" i="18"/>
  <c r="J4236" i="18"/>
  <c r="K4236" i="18"/>
  <c r="J4237" i="18"/>
  <c r="J4238" i="18"/>
  <c r="K4238" i="18"/>
  <c r="J4239" i="18"/>
  <c r="K4239" i="18"/>
  <c r="J4240" i="18"/>
  <c r="J4241" i="18"/>
  <c r="K4241" i="18"/>
  <c r="J4242" i="18"/>
  <c r="K4242" i="18"/>
  <c r="J4243" i="18"/>
  <c r="J4244" i="18"/>
  <c r="K4244" i="18"/>
  <c r="J4245" i="18"/>
  <c r="K4245" i="18"/>
  <c r="J4246" i="18"/>
  <c r="J4247" i="18"/>
  <c r="K4247" i="18"/>
  <c r="J4248" i="18"/>
  <c r="K4248" i="18"/>
  <c r="J4249" i="18"/>
  <c r="J4250" i="18"/>
  <c r="K4250" i="18"/>
  <c r="J4251" i="18"/>
  <c r="K4251" i="18"/>
  <c r="J4252" i="18"/>
  <c r="J4253" i="18"/>
  <c r="K4253" i="18"/>
  <c r="J4254" i="18"/>
  <c r="K4254" i="18"/>
  <c r="J4255" i="18"/>
  <c r="J4256" i="18"/>
  <c r="K4256" i="18"/>
  <c r="J4257" i="18"/>
  <c r="K4257" i="18"/>
  <c r="J4258" i="18"/>
  <c r="J4259" i="18"/>
  <c r="K4259" i="18"/>
  <c r="J4260" i="18"/>
  <c r="K4260" i="18"/>
  <c r="J4261" i="18"/>
  <c r="J4262" i="18"/>
  <c r="K4262" i="18"/>
  <c r="J4263" i="18"/>
  <c r="K4263" i="18"/>
  <c r="J4264" i="18"/>
  <c r="J4265" i="18"/>
  <c r="K4265" i="18"/>
  <c r="J4266" i="18"/>
  <c r="K4266" i="18"/>
  <c r="J4267" i="18"/>
  <c r="J4268" i="18"/>
  <c r="K4268" i="18"/>
  <c r="J4269" i="18"/>
  <c r="K4269" i="18"/>
  <c r="J4270" i="18"/>
  <c r="J4271" i="18"/>
  <c r="K4271" i="18"/>
  <c r="J4272" i="18"/>
  <c r="K4272" i="18"/>
  <c r="J4273" i="18"/>
  <c r="J4274" i="18"/>
  <c r="K4274" i="18"/>
  <c r="J4275" i="18"/>
  <c r="K4275" i="18"/>
  <c r="J4276" i="18"/>
  <c r="J4277" i="18"/>
  <c r="K4277" i="18"/>
  <c r="J4278" i="18"/>
  <c r="K4278" i="18"/>
  <c r="J4279" i="18"/>
  <c r="J4280" i="18"/>
  <c r="K4280" i="18"/>
  <c r="J4281" i="18"/>
  <c r="K4281" i="18"/>
  <c r="J4282" i="18"/>
  <c r="J4283" i="18"/>
  <c r="K4283" i="18"/>
  <c r="J4284" i="18"/>
  <c r="K4284" i="18"/>
  <c r="J4285" i="18"/>
  <c r="J4286" i="18"/>
  <c r="K4286" i="18"/>
  <c r="J4287" i="18"/>
  <c r="K4287" i="18"/>
  <c r="J4288" i="18"/>
  <c r="J4289" i="18"/>
  <c r="K4289" i="18"/>
  <c r="J4290" i="18"/>
  <c r="K4290" i="18"/>
  <c r="J4291" i="18"/>
  <c r="J4292" i="18"/>
  <c r="K4292" i="18"/>
  <c r="J4293" i="18"/>
  <c r="K4293" i="18"/>
  <c r="J4294" i="18"/>
  <c r="J4295" i="18"/>
  <c r="K4295" i="18"/>
  <c r="J4296" i="18"/>
  <c r="K4296" i="18"/>
  <c r="J4297" i="18"/>
  <c r="J4298" i="18"/>
  <c r="K4298" i="18"/>
  <c r="J4299" i="18"/>
  <c r="K4299" i="18"/>
  <c r="J4300" i="18"/>
  <c r="J4301" i="18"/>
  <c r="K4301" i="18"/>
  <c r="J4302" i="18"/>
  <c r="K4302" i="18"/>
  <c r="J4303" i="18"/>
  <c r="J4304" i="18"/>
  <c r="K4304" i="18"/>
  <c r="J4305" i="18"/>
  <c r="K4305" i="18"/>
  <c r="J4306" i="18"/>
  <c r="J4307" i="18"/>
  <c r="K4307" i="18"/>
  <c r="J4308" i="18"/>
  <c r="K4308" i="18"/>
  <c r="J4309" i="18"/>
  <c r="J4310" i="18"/>
  <c r="K4310" i="18"/>
  <c r="J4311" i="18"/>
  <c r="K4311" i="18"/>
  <c r="J4312" i="18"/>
  <c r="J4313" i="18"/>
  <c r="K4313" i="18"/>
  <c r="J4314" i="18"/>
  <c r="K4314" i="18"/>
  <c r="J4315" i="18"/>
  <c r="J4316" i="18"/>
  <c r="K4316" i="18"/>
  <c r="J4317" i="18"/>
  <c r="K4317" i="18"/>
  <c r="J4318" i="18"/>
  <c r="J4319" i="18"/>
  <c r="K4319" i="18"/>
  <c r="J4320" i="18"/>
  <c r="K4320" i="18"/>
  <c r="J4321" i="18"/>
  <c r="J4322" i="18"/>
  <c r="K4322" i="18"/>
  <c r="J4323" i="18"/>
  <c r="K4323" i="18"/>
  <c r="J4324" i="18"/>
  <c r="J4325" i="18"/>
  <c r="K4325" i="18"/>
  <c r="J4326" i="18"/>
  <c r="K4326" i="18"/>
  <c r="J4327" i="18"/>
  <c r="J4328" i="18"/>
  <c r="K4328" i="18"/>
  <c r="J4329" i="18"/>
  <c r="K4329" i="18"/>
  <c r="J4330" i="18"/>
  <c r="J4331" i="18"/>
  <c r="K4331" i="18"/>
  <c r="J4332" i="18"/>
  <c r="K4332" i="18"/>
  <c r="J4333" i="18"/>
  <c r="J4334" i="18"/>
  <c r="K4334" i="18"/>
  <c r="J4335" i="18"/>
  <c r="K4335" i="18"/>
  <c r="J4336" i="18"/>
  <c r="J4337" i="18"/>
  <c r="K4337" i="18"/>
  <c r="J4338" i="18"/>
  <c r="K4338" i="18"/>
  <c r="J4339" i="18"/>
  <c r="J4340" i="18"/>
  <c r="K4340" i="18"/>
  <c r="J4341" i="18"/>
  <c r="K4341" i="18"/>
  <c r="J4342" i="18"/>
  <c r="J4343" i="18"/>
  <c r="K4343" i="18"/>
  <c r="J4344" i="18"/>
  <c r="K4344" i="18"/>
  <c r="J4345" i="18"/>
  <c r="J4346" i="18"/>
  <c r="K4346" i="18"/>
  <c r="J4347" i="18"/>
  <c r="K4347" i="18"/>
  <c r="J4348" i="18"/>
  <c r="J4349" i="18"/>
  <c r="K4349" i="18"/>
  <c r="J4350" i="18"/>
  <c r="K4350" i="18"/>
  <c r="J4351" i="18"/>
  <c r="J4352" i="18"/>
  <c r="K4352" i="18"/>
  <c r="J4353" i="18"/>
  <c r="K4353" i="18"/>
  <c r="J4354" i="18"/>
  <c r="J4355" i="18"/>
  <c r="K4355" i="18"/>
  <c r="J4356" i="18"/>
  <c r="K4356" i="18"/>
  <c r="J4357" i="18"/>
  <c r="J4358" i="18"/>
  <c r="K4358" i="18"/>
  <c r="J4359" i="18"/>
  <c r="K4359" i="18"/>
  <c r="J4360" i="18"/>
  <c r="J4361" i="18"/>
  <c r="K4361" i="18"/>
  <c r="J4362" i="18"/>
  <c r="K4362" i="18"/>
  <c r="J4363" i="18"/>
  <c r="J4364" i="18"/>
  <c r="K4364" i="18"/>
  <c r="J4365" i="18"/>
  <c r="K4365" i="18"/>
  <c r="J4366" i="18"/>
  <c r="J4367" i="18"/>
  <c r="K4367" i="18"/>
  <c r="J4368" i="18"/>
  <c r="K4368" i="18"/>
  <c r="J4369" i="18"/>
  <c r="J4370" i="18"/>
  <c r="K4370" i="18"/>
  <c r="J4371" i="18"/>
  <c r="K4371" i="18"/>
  <c r="J4372" i="18"/>
  <c r="J4373" i="18"/>
  <c r="K4373" i="18"/>
  <c r="J4374" i="18"/>
  <c r="K4374" i="18"/>
  <c r="J4375" i="18"/>
  <c r="J4376" i="18"/>
  <c r="K4376" i="18"/>
  <c r="J4377" i="18"/>
  <c r="K4377" i="18"/>
  <c r="J4378" i="18"/>
  <c r="J4379" i="18"/>
  <c r="K4379" i="18"/>
  <c r="J4380" i="18"/>
  <c r="K4380" i="18"/>
  <c r="J4381" i="18"/>
  <c r="J4382" i="18"/>
  <c r="K4382" i="18"/>
  <c r="J4383" i="18"/>
  <c r="K4383" i="18"/>
  <c r="J4384" i="18"/>
  <c r="J4385" i="18"/>
  <c r="K4385" i="18"/>
  <c r="J4386" i="18"/>
  <c r="K4386" i="18"/>
  <c r="J4387" i="18"/>
  <c r="J4388" i="18"/>
  <c r="K4388" i="18"/>
  <c r="J4389" i="18"/>
  <c r="K4389" i="18"/>
  <c r="J4390" i="18"/>
  <c r="J4391" i="18"/>
  <c r="K4391" i="18"/>
  <c r="J4392" i="18"/>
  <c r="K4392" i="18"/>
  <c r="J4393" i="18"/>
  <c r="J4394" i="18"/>
  <c r="K4394" i="18"/>
  <c r="J4395" i="18"/>
  <c r="K4395" i="18"/>
  <c r="J4396" i="18"/>
  <c r="J4397" i="18"/>
  <c r="K4397" i="18"/>
  <c r="J4398" i="18"/>
  <c r="K4398" i="18"/>
  <c r="J4399" i="18"/>
  <c r="J4400" i="18"/>
  <c r="K4400" i="18"/>
  <c r="J4401" i="18"/>
  <c r="K4401" i="18"/>
  <c r="J4402" i="18"/>
  <c r="J4403" i="18"/>
  <c r="K4403" i="18"/>
  <c r="J4404" i="18"/>
  <c r="K4404" i="18"/>
  <c r="J4405" i="18"/>
  <c r="J4406" i="18"/>
  <c r="K4406" i="18"/>
  <c r="J4407" i="18"/>
  <c r="K4407" i="18"/>
  <c r="J4408" i="18"/>
  <c r="J4409" i="18"/>
  <c r="K4409" i="18"/>
  <c r="J4410" i="18"/>
  <c r="K4410" i="18"/>
  <c r="J4411" i="18"/>
  <c r="J4412" i="18"/>
  <c r="K4412" i="18"/>
  <c r="J4413" i="18"/>
  <c r="K4413" i="18"/>
  <c r="J4414" i="18"/>
  <c r="J4415" i="18"/>
  <c r="K4415" i="18"/>
  <c r="J4416" i="18"/>
  <c r="K4416" i="18"/>
  <c r="J4417" i="18"/>
  <c r="J4418" i="18"/>
  <c r="K4418" i="18"/>
  <c r="J4419" i="18"/>
  <c r="K4419" i="18"/>
  <c r="J4420" i="18"/>
  <c r="J4421" i="18"/>
  <c r="K4421" i="18"/>
  <c r="J4422" i="18"/>
  <c r="K4422" i="18"/>
  <c r="J4423" i="18"/>
  <c r="J4424" i="18"/>
  <c r="K4424" i="18"/>
  <c r="J4425" i="18"/>
  <c r="K4425" i="18"/>
  <c r="J4426" i="18"/>
  <c r="J4427" i="18"/>
  <c r="K4427" i="18"/>
  <c r="J4428" i="18"/>
  <c r="K4428" i="18"/>
  <c r="J4429" i="18"/>
  <c r="J4430" i="18"/>
  <c r="K4430" i="18"/>
  <c r="J4431" i="18"/>
  <c r="K4431" i="18"/>
  <c r="J4432" i="18"/>
  <c r="J4433" i="18"/>
  <c r="K4433" i="18"/>
  <c r="J4434" i="18"/>
  <c r="K4434" i="18"/>
  <c r="J4435" i="18"/>
  <c r="J4436" i="18"/>
  <c r="K4436" i="18"/>
  <c r="J4437" i="18"/>
  <c r="K4437" i="18"/>
  <c r="J4438" i="18"/>
  <c r="J4439" i="18"/>
  <c r="K4439" i="18"/>
  <c r="J4440" i="18"/>
  <c r="K4440" i="18"/>
  <c r="J4441" i="18"/>
  <c r="J4442" i="18"/>
  <c r="K4442" i="18"/>
  <c r="J4443" i="18"/>
  <c r="K4443" i="18"/>
  <c r="J4444" i="18"/>
  <c r="J4445" i="18"/>
  <c r="K4445" i="18"/>
  <c r="J4446" i="18"/>
  <c r="K4446" i="18"/>
  <c r="J4447" i="18"/>
  <c r="J4448" i="18"/>
  <c r="K4448" i="18"/>
  <c r="J4449" i="18"/>
  <c r="K4449" i="18"/>
  <c r="J4450" i="18"/>
  <c r="J4451" i="18"/>
  <c r="K4451" i="18"/>
  <c r="J4452" i="18"/>
  <c r="K4452" i="18"/>
  <c r="J4453" i="18"/>
  <c r="J4454" i="18"/>
  <c r="K4454" i="18"/>
  <c r="J4455" i="18"/>
  <c r="K4455" i="18"/>
  <c r="J4456" i="18"/>
  <c r="J4457" i="18"/>
  <c r="K4457" i="18"/>
  <c r="J4458" i="18"/>
  <c r="K4458" i="18"/>
  <c r="J4459" i="18"/>
  <c r="J4460" i="18"/>
  <c r="K4460" i="18"/>
  <c r="J4461" i="18"/>
  <c r="K4461" i="18"/>
  <c r="J4462" i="18"/>
  <c r="J4463" i="18"/>
  <c r="K4463" i="18"/>
  <c r="J4464" i="18"/>
  <c r="K4464" i="18"/>
  <c r="J4465" i="18"/>
  <c r="J4466" i="18"/>
  <c r="K4466" i="18"/>
  <c r="J4467" i="18"/>
  <c r="K4467" i="18"/>
  <c r="J4468" i="18"/>
  <c r="J4469" i="18"/>
  <c r="K4469" i="18"/>
  <c r="J4470" i="18"/>
  <c r="K4470" i="18"/>
  <c r="J4471" i="18"/>
  <c r="J4472" i="18"/>
  <c r="K4472" i="18"/>
  <c r="J4473" i="18"/>
  <c r="K4473" i="18"/>
  <c r="J4474" i="18"/>
  <c r="J4475" i="18"/>
  <c r="K4475" i="18"/>
  <c r="J4476" i="18"/>
  <c r="K4476" i="18"/>
  <c r="J4477" i="18"/>
  <c r="J4478" i="18"/>
  <c r="K4478" i="18"/>
  <c r="J4479" i="18"/>
  <c r="K4479" i="18"/>
  <c r="J4480" i="18"/>
  <c r="J4481" i="18"/>
  <c r="K4481" i="18"/>
  <c r="J4482" i="18"/>
  <c r="K4482" i="18"/>
  <c r="J4483" i="18"/>
  <c r="J4484" i="18"/>
  <c r="K4484" i="18"/>
  <c r="J4485" i="18"/>
  <c r="K4485" i="18"/>
  <c r="J4486" i="18"/>
  <c r="J4487" i="18"/>
  <c r="K4487" i="18"/>
  <c r="J4488" i="18"/>
  <c r="K4488" i="18"/>
  <c r="J4489" i="18"/>
  <c r="J4490" i="18"/>
  <c r="K4490" i="18"/>
  <c r="J4491" i="18"/>
  <c r="K4491" i="18"/>
  <c r="J4492" i="18"/>
  <c r="J4493" i="18"/>
  <c r="K4493" i="18"/>
  <c r="J4494" i="18"/>
  <c r="K4494" i="18"/>
  <c r="J4495" i="18"/>
  <c r="J4496" i="18"/>
  <c r="K4496" i="18"/>
  <c r="J4497" i="18"/>
  <c r="K4497" i="18"/>
  <c r="J4498" i="18"/>
  <c r="J4499" i="18"/>
  <c r="K4499" i="18"/>
  <c r="J4500" i="18"/>
  <c r="K4500" i="18"/>
  <c r="J4501" i="18"/>
  <c r="K4501" i="18"/>
  <c r="J4502" i="18"/>
  <c r="K4502" i="18"/>
  <c r="J4503" i="18"/>
  <c r="K4503" i="18"/>
  <c r="J4504" i="18"/>
  <c r="K4504" i="18"/>
  <c r="J4505" i="18"/>
  <c r="K4505" i="18"/>
  <c r="J4506" i="18"/>
  <c r="K4506" i="18"/>
  <c r="J4507" i="18"/>
  <c r="K4507" i="18"/>
  <c r="J4508" i="18"/>
  <c r="K4508" i="18"/>
  <c r="J4509" i="18"/>
  <c r="K4509" i="18"/>
  <c r="J4510" i="18"/>
  <c r="K4510" i="18"/>
  <c r="J4511" i="18"/>
  <c r="K4511" i="18"/>
  <c r="J4512" i="18"/>
  <c r="K4512" i="18"/>
  <c r="J4513" i="18"/>
  <c r="K4513" i="18"/>
  <c r="J4514" i="18"/>
  <c r="K4514" i="18"/>
  <c r="J4515" i="18"/>
  <c r="K4515" i="18"/>
  <c r="J4516" i="18"/>
  <c r="K4516" i="18"/>
  <c r="J4517" i="18"/>
  <c r="K4517" i="18"/>
  <c r="J4518" i="18"/>
  <c r="K4518" i="18"/>
  <c r="J4519" i="18"/>
  <c r="K4519" i="18"/>
  <c r="J4520" i="18"/>
  <c r="K4520" i="18"/>
  <c r="J4521" i="18"/>
  <c r="K4521" i="18"/>
  <c r="J4522" i="18"/>
  <c r="K4522" i="18"/>
  <c r="J4523" i="18"/>
  <c r="K4523" i="18"/>
  <c r="J4524" i="18"/>
  <c r="K4524" i="18"/>
  <c r="J4525" i="18"/>
  <c r="K4525" i="18"/>
  <c r="J4526" i="18"/>
  <c r="K4526" i="18"/>
  <c r="J4527" i="18"/>
  <c r="K4527" i="18"/>
  <c r="J4528" i="18"/>
  <c r="K4528" i="18"/>
  <c r="J4529" i="18"/>
  <c r="K4529" i="18"/>
  <c r="J4530" i="18"/>
  <c r="K4530" i="18"/>
  <c r="J4531" i="18"/>
  <c r="K4531" i="18"/>
  <c r="J4532" i="18"/>
  <c r="K4532" i="18"/>
  <c r="J4533" i="18"/>
  <c r="K4533" i="18"/>
  <c r="J4534" i="18"/>
  <c r="K4534" i="18"/>
  <c r="J4535" i="18"/>
  <c r="K4535" i="18"/>
  <c r="J4536" i="18"/>
  <c r="K4536" i="18"/>
  <c r="J4537" i="18"/>
  <c r="K4537" i="18"/>
  <c r="J4538" i="18"/>
  <c r="K4538" i="18"/>
  <c r="J4539" i="18"/>
  <c r="K4539" i="18"/>
  <c r="J4540" i="18"/>
  <c r="K4540" i="18"/>
  <c r="J4541" i="18"/>
  <c r="K4541" i="18"/>
  <c r="J4542" i="18"/>
  <c r="K4542" i="18"/>
  <c r="J4543" i="18"/>
  <c r="K4543" i="18"/>
  <c r="J4544" i="18"/>
  <c r="K4544" i="18"/>
  <c r="J4545" i="18"/>
  <c r="K4545" i="18"/>
  <c r="J4546" i="18"/>
  <c r="K4546" i="18"/>
  <c r="J4547" i="18"/>
  <c r="K4547" i="18"/>
  <c r="J4548" i="18"/>
  <c r="K4548" i="18"/>
  <c r="J4549" i="18"/>
  <c r="K4549" i="18"/>
  <c r="J4550" i="18"/>
  <c r="K4550" i="18"/>
  <c r="J4551" i="18"/>
  <c r="K4551" i="18"/>
  <c r="J4552" i="18"/>
  <c r="K4552" i="18"/>
  <c r="J4553" i="18"/>
  <c r="K4553" i="18"/>
  <c r="J4554" i="18"/>
  <c r="K4554" i="18"/>
  <c r="J4555" i="18"/>
  <c r="K4555" i="18"/>
  <c r="J4556" i="18"/>
  <c r="K4556" i="18"/>
  <c r="J4557" i="18"/>
  <c r="K4557" i="18"/>
  <c r="J4558" i="18"/>
  <c r="K4558" i="18"/>
  <c r="J4559" i="18"/>
  <c r="K4559" i="18"/>
  <c r="J4560" i="18"/>
  <c r="K4560" i="18"/>
  <c r="J4561" i="18"/>
  <c r="K4561" i="18"/>
  <c r="J4562" i="18"/>
  <c r="K4562" i="18"/>
  <c r="J4563" i="18"/>
  <c r="K4563" i="18"/>
  <c r="J4564" i="18"/>
  <c r="K4564" i="18"/>
  <c r="J4565" i="18"/>
  <c r="K4565" i="18"/>
  <c r="J4566" i="18"/>
  <c r="K4566" i="18"/>
  <c r="J4567" i="18"/>
  <c r="K4567" i="18"/>
  <c r="J4568" i="18"/>
  <c r="K4568" i="18"/>
  <c r="J4569" i="18"/>
  <c r="K4569" i="18"/>
  <c r="J4570" i="18"/>
  <c r="K4570" i="18"/>
  <c r="J4571" i="18"/>
  <c r="K4571" i="18"/>
  <c r="J4572" i="18"/>
  <c r="K4572" i="18"/>
  <c r="J4573" i="18"/>
  <c r="K4573" i="18"/>
  <c r="J4574" i="18"/>
  <c r="K4574" i="18"/>
  <c r="J4575" i="18"/>
  <c r="K4575" i="18"/>
  <c r="J4576" i="18"/>
  <c r="K4576" i="18"/>
  <c r="J4577" i="18"/>
  <c r="K4577" i="18"/>
  <c r="J4578" i="18"/>
  <c r="K4578" i="18"/>
  <c r="J4579" i="18"/>
  <c r="K4579" i="18"/>
  <c r="J4580" i="18"/>
  <c r="K4580" i="18"/>
  <c r="J4581" i="18"/>
  <c r="K4581" i="18"/>
  <c r="J4582" i="18"/>
  <c r="K4582" i="18"/>
  <c r="J4583" i="18"/>
  <c r="K4583" i="18"/>
  <c r="J4584" i="18"/>
  <c r="K4584" i="18"/>
  <c r="J4585" i="18"/>
  <c r="K4585" i="18"/>
  <c r="J4586" i="18"/>
  <c r="K4586" i="18"/>
  <c r="J4587" i="18"/>
  <c r="K4587" i="18"/>
  <c r="J4588" i="18"/>
  <c r="K4588" i="18"/>
  <c r="J4589" i="18"/>
  <c r="K4589" i="18"/>
  <c r="J4590" i="18"/>
  <c r="K4590" i="18"/>
  <c r="J4591" i="18"/>
  <c r="K4591" i="18"/>
  <c r="J4592" i="18"/>
  <c r="K4592" i="18"/>
  <c r="J4593" i="18"/>
  <c r="K4593" i="18"/>
  <c r="J4594" i="18"/>
  <c r="K4594" i="18"/>
  <c r="J4595" i="18"/>
  <c r="K4595" i="18"/>
  <c r="J4596" i="18"/>
  <c r="K4596" i="18"/>
  <c r="J4597" i="18"/>
  <c r="K4597" i="18"/>
  <c r="J4598" i="18"/>
  <c r="K4598" i="18"/>
  <c r="J4599" i="18"/>
  <c r="K4599" i="18"/>
  <c r="J4600" i="18"/>
  <c r="K4600" i="18"/>
  <c r="J4601" i="18"/>
  <c r="K4601" i="18"/>
  <c r="J4602" i="18"/>
  <c r="K4602" i="18"/>
  <c r="J4603" i="18"/>
  <c r="K4603" i="18"/>
  <c r="J4604" i="18"/>
  <c r="K4604" i="18"/>
  <c r="J4605" i="18"/>
  <c r="K4605" i="18"/>
  <c r="J4606" i="18"/>
  <c r="K4606" i="18"/>
  <c r="J4607" i="18"/>
  <c r="K4607" i="18"/>
  <c r="J4608" i="18"/>
  <c r="K4608" i="18"/>
  <c r="J4609" i="18"/>
  <c r="K4609" i="18"/>
  <c r="J4610" i="18"/>
  <c r="K4610" i="18"/>
  <c r="J4611" i="18"/>
  <c r="K4611" i="18"/>
  <c r="J4612" i="18"/>
  <c r="K4612" i="18"/>
  <c r="J4613" i="18"/>
  <c r="K4613" i="18"/>
  <c r="J4614" i="18"/>
  <c r="K4614" i="18"/>
  <c r="J4615" i="18"/>
  <c r="K4615" i="18"/>
  <c r="J4616" i="18"/>
  <c r="K4616" i="18"/>
  <c r="J4617" i="18"/>
  <c r="K4617" i="18"/>
  <c r="J4618" i="18"/>
  <c r="K4618" i="18"/>
  <c r="J4619" i="18"/>
  <c r="K4619" i="18"/>
  <c r="J4620" i="18"/>
  <c r="K4620" i="18"/>
  <c r="J4621" i="18"/>
  <c r="K4621" i="18"/>
  <c r="J4622" i="18"/>
  <c r="K4622" i="18"/>
  <c r="J4623" i="18"/>
  <c r="K4623" i="18"/>
  <c r="J4624" i="18"/>
  <c r="K4624" i="18"/>
  <c r="J4625" i="18"/>
  <c r="K4625" i="18"/>
  <c r="J4626" i="18"/>
  <c r="K4626" i="18"/>
  <c r="J4627" i="18"/>
  <c r="K4627" i="18"/>
  <c r="J4628" i="18"/>
  <c r="K4628" i="18"/>
  <c r="J4629" i="18"/>
  <c r="K4629" i="18"/>
  <c r="J4630" i="18"/>
  <c r="K4630" i="18"/>
  <c r="J4631" i="18"/>
  <c r="K4631" i="18"/>
  <c r="J4632" i="18"/>
  <c r="K4632" i="18"/>
  <c r="J4633" i="18"/>
  <c r="K4633" i="18"/>
  <c r="J4634" i="18"/>
  <c r="K4634" i="18"/>
  <c r="J4635" i="18"/>
  <c r="K4635" i="18"/>
  <c r="J4636" i="18"/>
  <c r="K4636" i="18"/>
  <c r="J4637" i="18"/>
  <c r="K4637" i="18"/>
  <c r="J4638" i="18"/>
  <c r="K4638" i="18"/>
  <c r="J4639" i="18"/>
  <c r="K4639" i="18"/>
  <c r="J4640" i="18"/>
  <c r="K4640" i="18"/>
  <c r="J4641" i="18"/>
  <c r="K4641" i="18"/>
  <c r="J4642" i="18"/>
  <c r="K4642" i="18"/>
  <c r="J4643" i="18"/>
  <c r="K4643" i="18"/>
  <c r="J4644" i="18"/>
  <c r="K4644" i="18"/>
  <c r="J4645" i="18"/>
  <c r="K4645" i="18"/>
  <c r="J4646" i="18"/>
  <c r="K4646" i="18"/>
  <c r="J4647" i="18"/>
  <c r="K4647" i="18"/>
  <c r="J4648" i="18"/>
  <c r="K4648" i="18"/>
  <c r="J4649" i="18"/>
  <c r="K4649" i="18"/>
  <c r="J4650" i="18"/>
  <c r="K4650" i="18"/>
  <c r="J4651" i="18"/>
  <c r="K4651" i="18"/>
  <c r="J4652" i="18"/>
  <c r="K4652" i="18"/>
  <c r="J4653" i="18"/>
  <c r="K4653" i="18"/>
  <c r="J4654" i="18"/>
  <c r="K4654" i="18"/>
  <c r="J4655" i="18"/>
  <c r="K4655" i="18"/>
  <c r="J4656" i="18"/>
  <c r="K4656" i="18"/>
  <c r="J4657" i="18"/>
  <c r="K4657" i="18"/>
  <c r="J4658" i="18"/>
  <c r="K4658" i="18"/>
  <c r="J4659" i="18"/>
  <c r="K4659" i="18"/>
  <c r="J4660" i="18"/>
  <c r="K4660" i="18"/>
  <c r="J4661" i="18"/>
  <c r="K4661" i="18"/>
  <c r="J4662" i="18"/>
  <c r="K4662" i="18"/>
  <c r="J4663" i="18"/>
  <c r="K4663" i="18"/>
  <c r="J4664" i="18"/>
  <c r="K4664" i="18"/>
  <c r="J4665" i="18"/>
  <c r="K4665" i="18"/>
  <c r="J4666" i="18"/>
  <c r="K4666" i="18"/>
  <c r="J4667" i="18"/>
  <c r="K4667" i="18"/>
  <c r="J4668" i="18"/>
  <c r="K4668" i="18"/>
  <c r="J4669" i="18"/>
  <c r="K4669" i="18"/>
  <c r="J4670" i="18"/>
  <c r="K4670" i="18"/>
  <c r="J4671" i="18"/>
  <c r="K4671" i="18"/>
  <c r="J4672" i="18"/>
  <c r="K4672" i="18"/>
  <c r="J4673" i="18"/>
  <c r="K4673" i="18"/>
  <c r="J4674" i="18"/>
  <c r="K4674" i="18"/>
  <c r="J4675" i="18"/>
  <c r="K4675" i="18"/>
  <c r="J4676" i="18"/>
  <c r="K4676" i="18"/>
  <c r="J4677" i="18"/>
  <c r="K4677" i="18"/>
  <c r="J4678" i="18"/>
  <c r="K4678" i="18"/>
  <c r="J4679" i="18"/>
  <c r="K4679" i="18"/>
  <c r="J4680" i="18"/>
  <c r="K4680" i="18"/>
  <c r="J4681" i="18"/>
  <c r="K4681" i="18"/>
  <c r="J4682" i="18"/>
  <c r="K4682" i="18"/>
  <c r="J4683" i="18"/>
  <c r="K4683" i="18"/>
  <c r="J4684" i="18"/>
  <c r="K4684" i="18"/>
  <c r="J4685" i="18"/>
  <c r="K4685" i="18"/>
  <c r="J4686" i="18"/>
  <c r="K4686" i="18"/>
  <c r="J4687" i="18"/>
  <c r="K4687" i="18"/>
  <c r="J4688" i="18"/>
  <c r="K4688" i="18"/>
  <c r="J4689" i="18"/>
  <c r="K4689" i="18"/>
  <c r="J4690" i="18"/>
  <c r="K4690" i="18"/>
  <c r="J4691" i="18"/>
  <c r="K4691" i="18"/>
  <c r="J4692" i="18"/>
  <c r="K4692" i="18"/>
  <c r="J4693" i="18"/>
  <c r="K4693" i="18"/>
  <c r="J4694" i="18"/>
  <c r="K4694" i="18"/>
  <c r="J4695" i="18"/>
  <c r="K4695" i="18"/>
  <c r="J4696" i="18"/>
  <c r="K4696" i="18"/>
  <c r="J4697" i="18"/>
  <c r="K4697" i="18"/>
  <c r="J4698" i="18"/>
  <c r="K4698" i="18"/>
  <c r="J4699" i="18"/>
  <c r="K4699" i="18"/>
  <c r="J4700" i="18"/>
  <c r="K4700" i="18"/>
  <c r="J4701" i="18"/>
  <c r="K4701" i="18"/>
  <c r="J4702" i="18"/>
  <c r="K4702" i="18"/>
  <c r="J4703" i="18"/>
  <c r="K4703" i="18"/>
  <c r="J4704" i="18"/>
  <c r="K4704" i="18"/>
  <c r="J4705" i="18"/>
  <c r="K4705" i="18"/>
  <c r="J4706" i="18"/>
  <c r="K4706" i="18"/>
  <c r="J4707" i="18"/>
  <c r="K4707" i="18"/>
  <c r="J4708" i="18"/>
  <c r="K4708" i="18"/>
  <c r="J4709" i="18"/>
  <c r="K4709" i="18"/>
  <c r="J4710" i="18"/>
  <c r="K4710" i="18"/>
  <c r="J4711" i="18"/>
  <c r="K4711" i="18"/>
  <c r="J4712" i="18"/>
  <c r="K4712" i="18"/>
  <c r="J4713" i="18"/>
  <c r="K4713" i="18"/>
  <c r="J4714" i="18"/>
  <c r="K4714" i="18"/>
  <c r="J4715" i="18"/>
  <c r="K4715" i="18"/>
  <c r="J4716" i="18"/>
  <c r="K4716" i="18"/>
  <c r="J4717" i="18"/>
  <c r="K4717" i="18"/>
  <c r="J4718" i="18"/>
  <c r="K4718" i="18"/>
  <c r="J4719" i="18"/>
  <c r="K4719" i="18"/>
  <c r="J4720" i="18"/>
  <c r="K4720" i="18"/>
  <c r="J4721" i="18"/>
  <c r="K4721" i="18"/>
  <c r="J4722" i="18"/>
  <c r="K4722" i="18"/>
  <c r="J4723" i="18"/>
  <c r="K4723" i="18"/>
  <c r="J4724" i="18"/>
  <c r="K4724" i="18"/>
  <c r="J4725" i="18"/>
  <c r="K4725" i="18"/>
  <c r="J4726" i="18"/>
  <c r="K4726" i="18"/>
  <c r="J4727" i="18"/>
  <c r="K4727" i="18"/>
  <c r="J4728" i="18"/>
  <c r="K4728" i="18"/>
  <c r="J4729" i="18"/>
  <c r="K4729" i="18"/>
  <c r="J4730" i="18"/>
  <c r="K4730" i="18"/>
  <c r="J4731" i="18"/>
  <c r="K4731" i="18"/>
  <c r="J4732" i="18"/>
  <c r="K4732" i="18"/>
  <c r="J4733" i="18"/>
  <c r="K4733" i="18"/>
  <c r="J4734" i="18"/>
  <c r="K4734" i="18"/>
  <c r="J4735" i="18"/>
  <c r="K4735" i="18"/>
  <c r="J4736" i="18"/>
  <c r="K4736" i="18"/>
  <c r="J4737" i="18"/>
  <c r="K4737" i="18"/>
  <c r="J4738" i="18"/>
  <c r="K4738" i="18"/>
  <c r="J4739" i="18"/>
  <c r="K4739" i="18"/>
  <c r="J4740" i="18"/>
  <c r="K4740" i="18"/>
  <c r="J4741" i="18"/>
  <c r="K4741" i="18"/>
  <c r="J4742" i="18"/>
  <c r="K4742" i="18"/>
  <c r="J4743" i="18"/>
  <c r="K4743" i="18"/>
  <c r="J4744" i="18"/>
  <c r="K4744" i="18"/>
  <c r="J4745" i="18"/>
  <c r="K4745" i="18"/>
  <c r="J4746" i="18"/>
  <c r="K4746" i="18"/>
  <c r="J4747" i="18"/>
  <c r="K4747" i="18"/>
  <c r="J4748" i="18"/>
  <c r="K4748" i="18"/>
  <c r="J4749" i="18"/>
  <c r="K4749" i="18"/>
  <c r="J4750" i="18"/>
  <c r="K4750" i="18"/>
  <c r="J4751" i="18"/>
  <c r="K4751" i="18"/>
  <c r="J4752" i="18"/>
  <c r="K4752" i="18"/>
  <c r="J4753" i="18"/>
  <c r="K4753" i="18"/>
  <c r="J4754" i="18"/>
  <c r="K4754" i="18"/>
  <c r="J4755" i="18"/>
  <c r="K4755" i="18"/>
  <c r="J4756" i="18"/>
  <c r="K4756" i="18"/>
  <c r="J4757" i="18"/>
  <c r="K4757" i="18"/>
  <c r="J4758" i="18"/>
  <c r="K4758" i="18"/>
  <c r="J4759" i="18"/>
  <c r="K4759" i="18"/>
  <c r="J4760" i="18"/>
  <c r="K4760" i="18"/>
  <c r="J4761" i="18"/>
  <c r="K4761" i="18"/>
  <c r="J4762" i="18"/>
  <c r="K4762" i="18"/>
  <c r="J4763" i="18"/>
  <c r="K4763" i="18"/>
  <c r="J4764" i="18"/>
  <c r="K4764" i="18"/>
  <c r="J4765" i="18"/>
  <c r="K4765" i="18"/>
  <c r="J4766" i="18"/>
  <c r="K4766" i="18"/>
  <c r="J4767" i="18"/>
  <c r="K4767" i="18"/>
  <c r="J4768" i="18"/>
  <c r="K4768" i="18"/>
  <c r="J4769" i="18"/>
  <c r="K4769" i="18"/>
  <c r="J4770" i="18"/>
  <c r="K4770" i="18"/>
  <c r="J4771" i="18"/>
  <c r="K4771" i="18"/>
  <c r="J4772" i="18"/>
  <c r="K4772" i="18"/>
  <c r="J4773" i="18"/>
  <c r="K4773" i="18"/>
  <c r="J4774" i="18"/>
  <c r="K4774" i="18"/>
  <c r="J4775" i="18"/>
  <c r="K4775" i="18"/>
  <c r="J4776" i="18"/>
  <c r="K4776" i="18"/>
  <c r="J4777" i="18"/>
  <c r="K4777" i="18"/>
  <c r="J4778" i="18"/>
  <c r="K4778" i="18"/>
  <c r="J4779" i="18"/>
  <c r="K4779" i="18"/>
  <c r="J4780" i="18"/>
  <c r="K4780" i="18"/>
  <c r="J4781" i="18"/>
  <c r="K4781" i="18"/>
  <c r="J4782" i="18"/>
  <c r="K4782" i="18"/>
  <c r="J4783" i="18"/>
  <c r="K4783" i="18"/>
  <c r="J4784" i="18"/>
  <c r="K4784" i="18"/>
  <c r="J4785" i="18"/>
  <c r="K4785" i="18"/>
  <c r="J4786" i="18"/>
  <c r="K4786" i="18"/>
  <c r="J4787" i="18"/>
  <c r="K4787" i="18"/>
  <c r="J4788" i="18"/>
  <c r="K4788" i="18"/>
  <c r="J4789" i="18"/>
  <c r="K4789" i="18"/>
  <c r="J4790" i="18"/>
  <c r="K4790" i="18"/>
  <c r="J4791" i="18"/>
  <c r="K4791" i="18"/>
  <c r="J4792" i="18"/>
  <c r="K4792" i="18"/>
  <c r="J4793" i="18"/>
  <c r="K4793" i="18"/>
  <c r="J4794" i="18"/>
  <c r="K4794" i="18"/>
  <c r="J4795" i="18"/>
  <c r="K4795" i="18"/>
  <c r="J4796" i="18"/>
  <c r="K4796" i="18"/>
  <c r="J4797" i="18"/>
  <c r="K4797" i="18"/>
  <c r="J4798" i="18"/>
  <c r="K4798" i="18"/>
  <c r="J4799" i="18"/>
  <c r="K4799" i="18"/>
  <c r="J4800" i="18"/>
  <c r="K4800" i="18"/>
  <c r="J4801" i="18"/>
  <c r="K4801" i="18"/>
  <c r="J4802" i="18"/>
  <c r="K4802" i="18"/>
  <c r="J4203" i="18"/>
  <c r="K4203" i="18"/>
  <c r="J3605" i="18"/>
  <c r="K3605" i="18"/>
  <c r="J3606" i="18"/>
  <c r="K3606" i="18"/>
  <c r="J3607" i="18"/>
  <c r="J3608" i="18"/>
  <c r="K3608" i="18"/>
  <c r="J3609" i="18"/>
  <c r="K3609" i="18"/>
  <c r="J3610" i="18"/>
  <c r="J3611" i="18"/>
  <c r="K3611" i="18"/>
  <c r="J3612" i="18"/>
  <c r="K3612" i="18"/>
  <c r="J3613" i="18"/>
  <c r="J3614" i="18"/>
  <c r="K3614" i="18"/>
  <c r="J3615" i="18"/>
  <c r="K3615" i="18"/>
  <c r="J3616" i="18"/>
  <c r="J3617" i="18"/>
  <c r="K3617" i="18"/>
  <c r="J3618" i="18"/>
  <c r="K3618" i="18"/>
  <c r="J3619" i="18"/>
  <c r="J3620" i="18"/>
  <c r="K3620" i="18"/>
  <c r="J3621" i="18"/>
  <c r="K3621" i="18"/>
  <c r="J3622" i="18"/>
  <c r="J3623" i="18"/>
  <c r="K3623" i="18"/>
  <c r="J3624" i="18"/>
  <c r="K3624" i="18"/>
  <c r="J3625" i="18"/>
  <c r="J3626" i="18"/>
  <c r="K3626" i="18"/>
  <c r="J3627" i="18"/>
  <c r="K3627" i="18"/>
  <c r="J3628" i="18"/>
  <c r="J3629" i="18"/>
  <c r="K3629" i="18"/>
  <c r="J3630" i="18"/>
  <c r="K3630" i="18"/>
  <c r="J3631" i="18"/>
  <c r="J3632" i="18"/>
  <c r="K3632" i="18"/>
  <c r="J3633" i="18"/>
  <c r="K3633" i="18"/>
  <c r="J3634" i="18"/>
  <c r="J3635" i="18"/>
  <c r="K3635" i="18"/>
  <c r="J3636" i="18"/>
  <c r="K3636" i="18"/>
  <c r="J3637" i="18"/>
  <c r="J3638" i="18"/>
  <c r="K3638" i="18"/>
  <c r="J3639" i="18"/>
  <c r="K3639" i="18"/>
  <c r="J3640" i="18"/>
  <c r="J3641" i="18"/>
  <c r="K3641" i="18"/>
  <c r="J3642" i="18"/>
  <c r="K3642" i="18"/>
  <c r="J3643" i="18"/>
  <c r="J3644" i="18"/>
  <c r="K3644" i="18"/>
  <c r="J3645" i="18"/>
  <c r="K3645" i="18"/>
  <c r="J3646" i="18"/>
  <c r="J3647" i="18"/>
  <c r="K3647" i="18"/>
  <c r="J3648" i="18"/>
  <c r="K3648" i="18"/>
  <c r="J3649" i="18"/>
  <c r="J3650" i="18"/>
  <c r="K3650" i="18"/>
  <c r="J3651" i="18"/>
  <c r="K3651" i="18"/>
  <c r="J3652" i="18"/>
  <c r="J3653" i="18"/>
  <c r="K3653" i="18"/>
  <c r="J3654" i="18"/>
  <c r="K3654" i="18"/>
  <c r="J3655" i="18"/>
  <c r="J3656" i="18"/>
  <c r="K3656" i="18"/>
  <c r="J3657" i="18"/>
  <c r="K3657" i="18"/>
  <c r="J3658" i="18"/>
  <c r="J3659" i="18"/>
  <c r="K3659" i="18"/>
  <c r="J3660" i="18"/>
  <c r="K3660" i="18"/>
  <c r="J3661" i="18"/>
  <c r="J3662" i="18"/>
  <c r="K3662" i="18"/>
  <c r="J3663" i="18"/>
  <c r="K3663" i="18"/>
  <c r="J3664" i="18"/>
  <c r="J3665" i="18"/>
  <c r="K3665" i="18"/>
  <c r="J3666" i="18"/>
  <c r="K3666" i="18"/>
  <c r="J3667" i="18"/>
  <c r="J3668" i="18"/>
  <c r="K3668" i="18"/>
  <c r="J3669" i="18"/>
  <c r="K3669" i="18"/>
  <c r="J3670" i="18"/>
  <c r="J3671" i="18"/>
  <c r="K3671" i="18"/>
  <c r="J3672" i="18"/>
  <c r="K3672" i="18"/>
  <c r="J3673" i="18"/>
  <c r="J3674" i="18"/>
  <c r="K3674" i="18"/>
  <c r="J3675" i="18"/>
  <c r="K3675" i="18"/>
  <c r="J3676" i="18"/>
  <c r="J3677" i="18"/>
  <c r="K3677" i="18"/>
  <c r="J3678" i="18"/>
  <c r="K3678" i="18"/>
  <c r="J3679" i="18"/>
  <c r="J3680" i="18"/>
  <c r="K3680" i="18"/>
  <c r="J3681" i="18"/>
  <c r="K3681" i="18"/>
  <c r="J3682" i="18"/>
  <c r="J3683" i="18"/>
  <c r="K3683" i="18"/>
  <c r="J3684" i="18"/>
  <c r="K3684" i="18"/>
  <c r="J3685" i="18"/>
  <c r="J3686" i="18"/>
  <c r="K3686" i="18"/>
  <c r="J3687" i="18"/>
  <c r="K3687" i="18"/>
  <c r="J3688" i="18"/>
  <c r="J3689" i="18"/>
  <c r="K3689" i="18"/>
  <c r="J3690" i="18"/>
  <c r="K3690" i="18"/>
  <c r="J3691" i="18"/>
  <c r="J3692" i="18"/>
  <c r="K3692" i="18"/>
  <c r="J3693" i="18"/>
  <c r="K3693" i="18"/>
  <c r="J3694" i="18"/>
  <c r="J3695" i="18"/>
  <c r="K3695" i="18"/>
  <c r="J3696" i="18"/>
  <c r="K3696" i="18"/>
  <c r="J3697" i="18"/>
  <c r="J3698" i="18"/>
  <c r="K3698" i="18"/>
  <c r="J3699" i="18"/>
  <c r="K3699" i="18"/>
  <c r="J3700" i="18"/>
  <c r="J3701" i="18"/>
  <c r="K3701" i="18"/>
  <c r="J3702" i="18"/>
  <c r="K3702" i="18"/>
  <c r="J3703" i="18"/>
  <c r="J3704" i="18"/>
  <c r="K3704" i="18"/>
  <c r="J3705" i="18"/>
  <c r="K3705" i="18"/>
  <c r="J3706" i="18"/>
  <c r="J3707" i="18"/>
  <c r="K3707" i="18"/>
  <c r="J3708" i="18"/>
  <c r="K3708" i="18"/>
  <c r="J3709" i="18"/>
  <c r="J3710" i="18"/>
  <c r="K3710" i="18"/>
  <c r="J3711" i="18"/>
  <c r="K3711" i="18"/>
  <c r="J3712" i="18"/>
  <c r="J3713" i="18"/>
  <c r="K3713" i="18"/>
  <c r="J3714" i="18"/>
  <c r="K3714" i="18"/>
  <c r="J3715" i="18"/>
  <c r="J3716" i="18"/>
  <c r="K3716" i="18"/>
  <c r="J3717" i="18"/>
  <c r="K3717" i="18"/>
  <c r="J3718" i="18"/>
  <c r="J3719" i="18"/>
  <c r="K3719" i="18"/>
  <c r="J3720" i="18"/>
  <c r="K3720" i="18"/>
  <c r="J3721" i="18"/>
  <c r="J3722" i="18"/>
  <c r="K3722" i="18"/>
  <c r="J3723" i="18"/>
  <c r="K3723" i="18"/>
  <c r="J3724" i="18"/>
  <c r="J3725" i="18"/>
  <c r="K3725" i="18"/>
  <c r="J3726" i="18"/>
  <c r="K3726" i="18"/>
  <c r="J3727" i="18"/>
  <c r="J3728" i="18"/>
  <c r="K3728" i="18"/>
  <c r="J3729" i="18"/>
  <c r="K3729" i="18"/>
  <c r="J3730" i="18"/>
  <c r="J3731" i="18"/>
  <c r="K3731" i="18"/>
  <c r="J3732" i="18"/>
  <c r="K3732" i="18"/>
  <c r="J3733" i="18"/>
  <c r="J3734" i="18"/>
  <c r="K3734" i="18"/>
  <c r="J3735" i="18"/>
  <c r="K3735" i="18"/>
  <c r="J3736" i="18"/>
  <c r="J3737" i="18"/>
  <c r="K3737" i="18"/>
  <c r="J3738" i="18"/>
  <c r="K3738" i="18"/>
  <c r="J3739" i="18"/>
  <c r="J3740" i="18"/>
  <c r="K3740" i="18"/>
  <c r="J3741" i="18"/>
  <c r="K3741" i="18"/>
  <c r="J3742" i="18"/>
  <c r="J3743" i="18"/>
  <c r="K3743" i="18"/>
  <c r="J3744" i="18"/>
  <c r="K3744" i="18"/>
  <c r="J3745" i="18"/>
  <c r="J3746" i="18"/>
  <c r="K3746" i="18"/>
  <c r="J3747" i="18"/>
  <c r="K3747" i="18"/>
  <c r="J3748" i="18"/>
  <c r="J3749" i="18"/>
  <c r="K3749" i="18"/>
  <c r="J3750" i="18"/>
  <c r="K3750" i="18"/>
  <c r="J3751" i="18"/>
  <c r="J3752" i="18"/>
  <c r="K3752" i="18"/>
  <c r="J3753" i="18"/>
  <c r="K3753" i="18"/>
  <c r="J3754" i="18"/>
  <c r="J3755" i="18"/>
  <c r="K3755" i="18"/>
  <c r="J3756" i="18"/>
  <c r="K3756" i="18"/>
  <c r="J3757" i="18"/>
  <c r="J3758" i="18"/>
  <c r="K3758" i="18"/>
  <c r="J3759" i="18"/>
  <c r="K3759" i="18"/>
  <c r="J3760" i="18"/>
  <c r="J3761" i="18"/>
  <c r="K3761" i="18"/>
  <c r="J3762" i="18"/>
  <c r="K3762" i="18"/>
  <c r="J3763" i="18"/>
  <c r="J3764" i="18"/>
  <c r="K3764" i="18"/>
  <c r="J3765" i="18"/>
  <c r="K3765" i="18"/>
  <c r="J3766" i="18"/>
  <c r="J3767" i="18"/>
  <c r="K3767" i="18"/>
  <c r="J3768" i="18"/>
  <c r="K3768" i="18"/>
  <c r="J3769" i="18"/>
  <c r="J3770" i="18"/>
  <c r="K3770" i="18"/>
  <c r="J3771" i="18"/>
  <c r="K3771" i="18"/>
  <c r="J3772" i="18"/>
  <c r="J3773" i="18"/>
  <c r="K3773" i="18"/>
  <c r="J3774" i="18"/>
  <c r="K3774" i="18"/>
  <c r="J3775" i="18"/>
  <c r="J3776" i="18"/>
  <c r="K3776" i="18"/>
  <c r="J3777" i="18"/>
  <c r="K3777" i="18"/>
  <c r="J3778" i="18"/>
  <c r="J3779" i="18"/>
  <c r="K3779" i="18"/>
  <c r="J3780" i="18"/>
  <c r="K3780" i="18"/>
  <c r="J3781" i="18"/>
  <c r="J3782" i="18"/>
  <c r="K3782" i="18"/>
  <c r="J3783" i="18"/>
  <c r="K3783" i="18"/>
  <c r="J3784" i="18"/>
  <c r="J3785" i="18"/>
  <c r="K3785" i="18"/>
  <c r="J3786" i="18"/>
  <c r="K3786" i="18"/>
  <c r="J3787" i="18"/>
  <c r="J3788" i="18"/>
  <c r="K3788" i="18"/>
  <c r="J3789" i="18"/>
  <c r="K3789" i="18"/>
  <c r="J3790" i="18"/>
  <c r="J3791" i="18"/>
  <c r="K3791" i="18"/>
  <c r="J3792" i="18"/>
  <c r="K3792" i="18"/>
  <c r="J3793" i="18"/>
  <c r="J3794" i="18"/>
  <c r="K3794" i="18"/>
  <c r="J3795" i="18"/>
  <c r="K3795" i="18"/>
  <c r="J3796" i="18"/>
  <c r="J3797" i="18"/>
  <c r="K3797" i="18"/>
  <c r="J3798" i="18"/>
  <c r="K3798" i="18"/>
  <c r="J3799" i="18"/>
  <c r="J3800" i="18"/>
  <c r="K3800" i="18"/>
  <c r="J3801" i="18"/>
  <c r="K3801" i="18"/>
  <c r="J3802" i="18"/>
  <c r="J3803" i="18"/>
  <c r="K3803" i="18"/>
  <c r="J3804" i="18"/>
  <c r="K3804" i="18"/>
  <c r="J3805" i="18"/>
  <c r="J3806" i="18"/>
  <c r="K3806" i="18"/>
  <c r="J3807" i="18"/>
  <c r="K3807" i="18"/>
  <c r="J3808" i="18"/>
  <c r="J3809" i="18"/>
  <c r="K3809" i="18"/>
  <c r="J3810" i="18"/>
  <c r="K3810" i="18"/>
  <c r="J3811" i="18"/>
  <c r="J3812" i="18"/>
  <c r="K3812" i="18"/>
  <c r="J3813" i="18"/>
  <c r="K3813" i="18"/>
  <c r="J3814" i="18"/>
  <c r="J3815" i="18"/>
  <c r="K3815" i="18"/>
  <c r="J3816" i="18"/>
  <c r="K3816" i="18"/>
  <c r="J3817" i="18"/>
  <c r="J3818" i="18"/>
  <c r="K3818" i="18"/>
  <c r="J3819" i="18"/>
  <c r="K3819" i="18"/>
  <c r="J3820" i="18"/>
  <c r="J3821" i="18"/>
  <c r="K3821" i="18"/>
  <c r="J3822" i="18"/>
  <c r="K3822" i="18"/>
  <c r="J3823" i="18"/>
  <c r="J3824" i="18"/>
  <c r="K3824" i="18"/>
  <c r="J3825" i="18"/>
  <c r="K3825" i="18"/>
  <c r="J3826" i="18"/>
  <c r="J3827" i="18"/>
  <c r="K3827" i="18"/>
  <c r="J3828" i="18"/>
  <c r="K3828" i="18"/>
  <c r="J3829" i="18"/>
  <c r="J3830" i="18"/>
  <c r="K3830" i="18"/>
  <c r="J3831" i="18"/>
  <c r="K3831" i="18"/>
  <c r="J3832" i="18"/>
  <c r="J3833" i="18"/>
  <c r="K3833" i="18"/>
  <c r="J3834" i="18"/>
  <c r="K3834" i="18"/>
  <c r="J3835" i="18"/>
  <c r="J3836" i="18"/>
  <c r="K3836" i="18"/>
  <c r="J3837" i="18"/>
  <c r="K3837" i="18"/>
  <c r="J3838" i="18"/>
  <c r="J3839" i="18"/>
  <c r="K3839" i="18"/>
  <c r="J3840" i="18"/>
  <c r="K3840" i="18"/>
  <c r="J3841" i="18"/>
  <c r="J3842" i="18"/>
  <c r="K3842" i="18"/>
  <c r="J3843" i="18"/>
  <c r="K3843" i="18"/>
  <c r="J3844" i="18"/>
  <c r="J3845" i="18"/>
  <c r="K3845" i="18"/>
  <c r="J3846" i="18"/>
  <c r="K3846" i="18"/>
  <c r="J3847" i="18"/>
  <c r="J3848" i="18"/>
  <c r="K3848" i="18"/>
  <c r="J3849" i="18"/>
  <c r="K3849" i="18"/>
  <c r="J3850" i="18"/>
  <c r="J3851" i="18"/>
  <c r="K3851" i="18"/>
  <c r="J3852" i="18"/>
  <c r="K3852" i="18"/>
  <c r="J3853" i="18"/>
  <c r="J3854" i="18"/>
  <c r="K3854" i="18"/>
  <c r="J3855" i="18"/>
  <c r="K3855" i="18"/>
  <c r="J3856" i="18"/>
  <c r="J3857" i="18"/>
  <c r="K3857" i="18"/>
  <c r="J3858" i="18"/>
  <c r="K3858" i="18"/>
  <c r="J3859" i="18"/>
  <c r="J3860" i="18"/>
  <c r="K3860" i="18"/>
  <c r="J3861" i="18"/>
  <c r="K3861" i="18"/>
  <c r="J3862" i="18"/>
  <c r="J3863" i="18"/>
  <c r="K3863" i="18"/>
  <c r="J3864" i="18"/>
  <c r="K3864" i="18"/>
  <c r="J3865" i="18"/>
  <c r="J3866" i="18"/>
  <c r="K3866" i="18"/>
  <c r="J3867" i="18"/>
  <c r="K3867" i="18"/>
  <c r="J3868" i="18"/>
  <c r="J3869" i="18"/>
  <c r="K3869" i="18"/>
  <c r="J3870" i="18"/>
  <c r="K3870" i="18"/>
  <c r="J3871" i="18"/>
  <c r="J3872" i="18"/>
  <c r="K3872" i="18"/>
  <c r="J3873" i="18"/>
  <c r="K3873" i="18"/>
  <c r="J3874" i="18"/>
  <c r="J3875" i="18"/>
  <c r="K3875" i="18"/>
  <c r="J3876" i="18"/>
  <c r="K3876" i="18"/>
  <c r="J3877" i="18"/>
  <c r="J3878" i="18"/>
  <c r="K3878" i="18"/>
  <c r="J3879" i="18"/>
  <c r="K3879" i="18"/>
  <c r="J3880" i="18"/>
  <c r="J3881" i="18"/>
  <c r="K3881" i="18"/>
  <c r="J3882" i="18"/>
  <c r="K3882" i="18"/>
  <c r="J3883" i="18"/>
  <c r="J3884" i="18"/>
  <c r="K3884" i="18"/>
  <c r="J3885" i="18"/>
  <c r="K3885" i="18"/>
  <c r="J3886" i="18"/>
  <c r="J3887" i="18"/>
  <c r="K3887" i="18"/>
  <c r="J3888" i="18"/>
  <c r="K3888" i="18"/>
  <c r="J3889" i="18"/>
  <c r="J3890" i="18"/>
  <c r="K3890" i="18"/>
  <c r="J3891" i="18"/>
  <c r="K3891" i="18"/>
  <c r="J3892" i="18"/>
  <c r="J3893" i="18"/>
  <c r="K3893" i="18"/>
  <c r="J3894" i="18"/>
  <c r="K3894" i="18"/>
  <c r="J3895" i="18"/>
  <c r="J3896" i="18"/>
  <c r="K3896" i="18"/>
  <c r="J3897" i="18"/>
  <c r="K3897" i="18"/>
  <c r="J3898" i="18"/>
  <c r="J3899" i="18"/>
  <c r="K3899" i="18"/>
  <c r="J3900" i="18"/>
  <c r="K3900" i="18"/>
  <c r="J3901" i="18"/>
  <c r="K3901" i="18"/>
  <c r="J3902" i="18"/>
  <c r="K3902" i="18"/>
  <c r="J3903" i="18"/>
  <c r="K3903" i="18"/>
  <c r="J3904" i="18"/>
  <c r="K3904" i="18"/>
  <c r="J3905" i="18"/>
  <c r="K3905" i="18"/>
  <c r="J3906" i="18"/>
  <c r="K3906" i="18"/>
  <c r="J3907" i="18"/>
  <c r="K3907" i="18"/>
  <c r="J3908" i="18"/>
  <c r="K3908" i="18"/>
  <c r="J3909" i="18"/>
  <c r="K3909" i="18"/>
  <c r="J3910" i="18"/>
  <c r="K3910" i="18"/>
  <c r="J3911" i="18"/>
  <c r="K3911" i="18"/>
  <c r="J3912" i="18"/>
  <c r="K3912" i="18"/>
  <c r="J3913" i="18"/>
  <c r="K3913" i="18"/>
  <c r="J3914" i="18"/>
  <c r="K3914" i="18"/>
  <c r="J3915" i="18"/>
  <c r="K3915" i="18"/>
  <c r="J3916" i="18"/>
  <c r="K3916" i="18"/>
  <c r="J3917" i="18"/>
  <c r="K3917" i="18"/>
  <c r="J3918" i="18"/>
  <c r="K3918" i="18"/>
  <c r="J3919" i="18"/>
  <c r="K3919" i="18"/>
  <c r="J3920" i="18"/>
  <c r="K3920" i="18"/>
  <c r="J3921" i="18"/>
  <c r="K3921" i="18"/>
  <c r="J3922" i="18"/>
  <c r="K3922" i="18"/>
  <c r="J3923" i="18"/>
  <c r="K3923" i="18"/>
  <c r="J3924" i="18"/>
  <c r="K3924" i="18"/>
  <c r="J3925" i="18"/>
  <c r="K3925" i="18"/>
  <c r="J3926" i="18"/>
  <c r="K3926" i="18"/>
  <c r="J3927" i="18"/>
  <c r="K3927" i="18"/>
  <c r="J3928" i="18"/>
  <c r="K3928" i="18"/>
  <c r="J3929" i="18"/>
  <c r="K3929" i="18"/>
  <c r="J3930" i="18"/>
  <c r="K3930" i="18"/>
  <c r="J3931" i="18"/>
  <c r="K3931" i="18"/>
  <c r="J3932" i="18"/>
  <c r="K3932" i="18"/>
  <c r="J3933" i="18"/>
  <c r="K3933" i="18"/>
  <c r="J3934" i="18"/>
  <c r="K3934" i="18"/>
  <c r="J3935" i="18"/>
  <c r="K3935" i="18"/>
  <c r="J3936" i="18"/>
  <c r="K3936" i="18"/>
  <c r="J3937" i="18"/>
  <c r="K3937" i="18"/>
  <c r="J3938" i="18"/>
  <c r="K3938" i="18"/>
  <c r="J3939" i="18"/>
  <c r="K3939" i="18"/>
  <c r="J3940" i="18"/>
  <c r="K3940" i="18"/>
  <c r="J3941" i="18"/>
  <c r="K3941" i="18"/>
  <c r="J3942" i="18"/>
  <c r="K3942" i="18"/>
  <c r="J3943" i="18"/>
  <c r="K3943" i="18"/>
  <c r="J3944" i="18"/>
  <c r="K3944" i="18"/>
  <c r="J3945" i="18"/>
  <c r="K3945" i="18"/>
  <c r="J3946" i="18"/>
  <c r="K3946" i="18"/>
  <c r="J3947" i="18"/>
  <c r="K3947" i="18"/>
  <c r="J3948" i="18"/>
  <c r="K3948" i="18"/>
  <c r="J3949" i="18"/>
  <c r="K3949" i="18"/>
  <c r="J3950" i="18"/>
  <c r="K3950" i="18"/>
  <c r="J3951" i="18"/>
  <c r="K3951" i="18"/>
  <c r="J3952" i="18"/>
  <c r="K3952" i="18"/>
  <c r="J3953" i="18"/>
  <c r="K3953" i="18"/>
  <c r="J3954" i="18"/>
  <c r="K3954" i="18"/>
  <c r="J3955" i="18"/>
  <c r="K3955" i="18"/>
  <c r="J3956" i="18"/>
  <c r="K3956" i="18"/>
  <c r="J3957" i="18"/>
  <c r="K3957" i="18"/>
  <c r="J3958" i="18"/>
  <c r="K3958" i="18"/>
  <c r="J3959" i="18"/>
  <c r="K3959" i="18"/>
  <c r="J3960" i="18"/>
  <c r="K3960" i="18"/>
  <c r="J3961" i="18"/>
  <c r="K3961" i="18"/>
  <c r="J3962" i="18"/>
  <c r="K3962" i="18"/>
  <c r="J3963" i="18"/>
  <c r="K3963" i="18"/>
  <c r="J3964" i="18"/>
  <c r="K3964" i="18"/>
  <c r="J3965" i="18"/>
  <c r="K3965" i="18"/>
  <c r="J3966" i="18"/>
  <c r="K3966" i="18"/>
  <c r="J3967" i="18"/>
  <c r="K3967" i="18"/>
  <c r="J3968" i="18"/>
  <c r="K3968" i="18"/>
  <c r="J3969" i="18"/>
  <c r="K3969" i="18"/>
  <c r="J3970" i="18"/>
  <c r="K3970" i="18"/>
  <c r="J3971" i="18"/>
  <c r="K3971" i="18"/>
  <c r="J3972" i="18"/>
  <c r="K3972" i="18"/>
  <c r="J3973" i="18"/>
  <c r="K3973" i="18"/>
  <c r="J3974" i="18"/>
  <c r="K3974" i="18"/>
  <c r="J3975" i="18"/>
  <c r="K3975" i="18"/>
  <c r="J3976" i="18"/>
  <c r="K3976" i="18"/>
  <c r="J3977" i="18"/>
  <c r="K3977" i="18"/>
  <c r="J3978" i="18"/>
  <c r="K3978" i="18"/>
  <c r="J3979" i="18"/>
  <c r="K3979" i="18"/>
  <c r="J3980" i="18"/>
  <c r="K3980" i="18"/>
  <c r="J3981" i="18"/>
  <c r="K3981" i="18"/>
  <c r="J3982" i="18"/>
  <c r="K3982" i="18"/>
  <c r="J3983" i="18"/>
  <c r="K3983" i="18"/>
  <c r="J3984" i="18"/>
  <c r="K3984" i="18"/>
  <c r="J3985" i="18"/>
  <c r="K3985" i="18"/>
  <c r="J3986" i="18"/>
  <c r="K3986" i="18"/>
  <c r="J3987" i="18"/>
  <c r="K3987" i="18"/>
  <c r="J3988" i="18"/>
  <c r="K3988" i="18"/>
  <c r="J3989" i="18"/>
  <c r="K3989" i="18"/>
  <c r="J3990" i="18"/>
  <c r="K3990" i="18"/>
  <c r="J3991" i="18"/>
  <c r="K3991" i="18"/>
  <c r="J3992" i="18"/>
  <c r="K3992" i="18"/>
  <c r="J3993" i="18"/>
  <c r="K3993" i="18"/>
  <c r="J3994" i="18"/>
  <c r="K3994" i="18"/>
  <c r="J3995" i="18"/>
  <c r="K3995" i="18"/>
  <c r="J3996" i="18"/>
  <c r="K3996" i="18"/>
  <c r="J3997" i="18"/>
  <c r="K3997" i="18"/>
  <c r="J3998" i="18"/>
  <c r="K3998" i="18"/>
  <c r="J3999" i="18"/>
  <c r="K3999" i="18"/>
  <c r="J4000" i="18"/>
  <c r="K4000" i="18"/>
  <c r="J4001" i="18"/>
  <c r="K4001" i="18"/>
  <c r="J4002" i="18"/>
  <c r="K4002" i="18"/>
  <c r="J4003" i="18"/>
  <c r="K4003" i="18"/>
  <c r="J4004" i="18"/>
  <c r="K4004" i="18"/>
  <c r="J4005" i="18"/>
  <c r="K4005" i="18"/>
  <c r="J4006" i="18"/>
  <c r="K4006" i="18"/>
  <c r="J4007" i="18"/>
  <c r="K4007" i="18"/>
  <c r="J4008" i="18"/>
  <c r="K4008" i="18"/>
  <c r="J4009" i="18"/>
  <c r="K4009" i="18"/>
  <c r="J4010" i="18"/>
  <c r="K4010" i="18"/>
  <c r="J4011" i="18"/>
  <c r="K4011" i="18"/>
  <c r="J4012" i="18"/>
  <c r="K4012" i="18"/>
  <c r="J4013" i="18"/>
  <c r="K4013" i="18"/>
  <c r="J4014" i="18"/>
  <c r="K4014" i="18"/>
  <c r="J4015" i="18"/>
  <c r="K4015" i="18"/>
  <c r="J4016" i="18"/>
  <c r="K4016" i="18"/>
  <c r="J4017" i="18"/>
  <c r="K4017" i="18"/>
  <c r="J4018" i="18"/>
  <c r="K4018" i="18"/>
  <c r="J4019" i="18"/>
  <c r="K4019" i="18"/>
  <c r="J4020" i="18"/>
  <c r="K4020" i="18"/>
  <c r="J4021" i="18"/>
  <c r="K4021" i="18"/>
  <c r="J4022" i="18"/>
  <c r="K4022" i="18"/>
  <c r="J4023" i="18"/>
  <c r="K4023" i="18"/>
  <c r="J4024" i="18"/>
  <c r="K4024" i="18"/>
  <c r="J4025" i="18"/>
  <c r="K4025" i="18"/>
  <c r="J4026" i="18"/>
  <c r="K4026" i="18"/>
  <c r="J4027" i="18"/>
  <c r="K4027" i="18"/>
  <c r="J4028" i="18"/>
  <c r="K4028" i="18"/>
  <c r="J4029" i="18"/>
  <c r="K4029" i="18"/>
  <c r="J4030" i="18"/>
  <c r="K4030" i="18"/>
  <c r="J4031" i="18"/>
  <c r="K4031" i="18"/>
  <c r="J4032" i="18"/>
  <c r="K4032" i="18"/>
  <c r="J4033" i="18"/>
  <c r="K4033" i="18"/>
  <c r="J4034" i="18"/>
  <c r="K4034" i="18"/>
  <c r="J4035" i="18"/>
  <c r="K4035" i="18"/>
  <c r="J4036" i="18"/>
  <c r="K4036" i="18"/>
  <c r="J4037" i="18"/>
  <c r="K4037" i="18"/>
  <c r="J4038" i="18"/>
  <c r="K4038" i="18"/>
  <c r="J4039" i="18"/>
  <c r="K4039" i="18"/>
  <c r="J4040" i="18"/>
  <c r="K4040" i="18"/>
  <c r="J4041" i="18"/>
  <c r="K4041" i="18"/>
  <c r="J4042" i="18"/>
  <c r="K4042" i="18"/>
  <c r="J4043" i="18"/>
  <c r="K4043" i="18"/>
  <c r="J4044" i="18"/>
  <c r="K4044" i="18"/>
  <c r="J4045" i="18"/>
  <c r="K4045" i="18"/>
  <c r="J4046" i="18"/>
  <c r="K4046" i="18"/>
  <c r="J4047" i="18"/>
  <c r="K4047" i="18"/>
  <c r="J4048" i="18"/>
  <c r="K4048" i="18"/>
  <c r="J4049" i="18"/>
  <c r="K4049" i="18"/>
  <c r="J4050" i="18"/>
  <c r="K4050" i="18"/>
  <c r="J4051" i="18"/>
  <c r="K4051" i="18"/>
  <c r="J4052" i="18"/>
  <c r="K4052" i="18"/>
  <c r="J4053" i="18"/>
  <c r="K4053" i="18"/>
  <c r="J4054" i="18"/>
  <c r="K4054" i="18"/>
  <c r="J4055" i="18"/>
  <c r="K4055" i="18"/>
  <c r="J4056" i="18"/>
  <c r="K4056" i="18"/>
  <c r="J4057" i="18"/>
  <c r="K4057" i="18"/>
  <c r="J4058" i="18"/>
  <c r="K4058" i="18"/>
  <c r="J4059" i="18"/>
  <c r="K4059" i="18"/>
  <c r="J4060" i="18"/>
  <c r="K4060" i="18"/>
  <c r="J4061" i="18"/>
  <c r="K4061" i="18"/>
  <c r="J4062" i="18"/>
  <c r="K4062" i="18"/>
  <c r="J4063" i="18"/>
  <c r="K4063" i="18"/>
  <c r="J4064" i="18"/>
  <c r="K4064" i="18"/>
  <c r="J4065" i="18"/>
  <c r="K4065" i="18"/>
  <c r="J4066" i="18"/>
  <c r="K4066" i="18"/>
  <c r="J4067" i="18"/>
  <c r="K4067" i="18"/>
  <c r="J4068" i="18"/>
  <c r="K4068" i="18"/>
  <c r="J4069" i="18"/>
  <c r="K4069" i="18"/>
  <c r="J4070" i="18"/>
  <c r="K4070" i="18"/>
  <c r="J4071" i="18"/>
  <c r="K4071" i="18"/>
  <c r="J4072" i="18"/>
  <c r="K4072" i="18"/>
  <c r="J4073" i="18"/>
  <c r="K4073" i="18"/>
  <c r="J4074" i="18"/>
  <c r="K4074" i="18"/>
  <c r="J4075" i="18"/>
  <c r="K4075" i="18"/>
  <c r="J4076" i="18"/>
  <c r="K4076" i="18"/>
  <c r="J4077" i="18"/>
  <c r="K4077" i="18"/>
  <c r="J4078" i="18"/>
  <c r="K4078" i="18"/>
  <c r="J4079" i="18"/>
  <c r="K4079" i="18"/>
  <c r="J4080" i="18"/>
  <c r="K4080" i="18"/>
  <c r="J4081" i="18"/>
  <c r="K4081" i="18"/>
  <c r="J4082" i="18"/>
  <c r="K4082" i="18"/>
  <c r="J4083" i="18"/>
  <c r="K4083" i="18"/>
  <c r="J4084" i="18"/>
  <c r="K4084" i="18"/>
  <c r="J4085" i="18"/>
  <c r="K4085" i="18"/>
  <c r="J4086" i="18"/>
  <c r="K4086" i="18"/>
  <c r="J4087" i="18"/>
  <c r="K4087" i="18"/>
  <c r="J4088" i="18"/>
  <c r="K4088" i="18"/>
  <c r="J4089" i="18"/>
  <c r="K4089" i="18"/>
  <c r="J4090" i="18"/>
  <c r="K4090" i="18"/>
  <c r="J4091" i="18"/>
  <c r="K4091" i="18"/>
  <c r="J4092" i="18"/>
  <c r="K4092" i="18"/>
  <c r="J4093" i="18"/>
  <c r="K4093" i="18"/>
  <c r="J4094" i="18"/>
  <c r="K4094" i="18"/>
  <c r="J4095" i="18"/>
  <c r="K4095" i="18"/>
  <c r="J4096" i="18"/>
  <c r="K4096" i="18"/>
  <c r="J4097" i="18"/>
  <c r="K4097" i="18"/>
  <c r="J4098" i="18"/>
  <c r="K4098" i="18"/>
  <c r="J4099" i="18"/>
  <c r="K4099" i="18"/>
  <c r="J4100" i="18"/>
  <c r="K4100" i="18"/>
  <c r="J4101" i="18"/>
  <c r="K4101" i="18"/>
  <c r="J4102" i="18"/>
  <c r="K4102" i="18"/>
  <c r="J4103" i="18"/>
  <c r="K4103" i="18"/>
  <c r="J4104" i="18"/>
  <c r="K4104" i="18"/>
  <c r="J4105" i="18"/>
  <c r="K4105" i="18"/>
  <c r="J4106" i="18"/>
  <c r="K4106" i="18"/>
  <c r="J4107" i="18"/>
  <c r="K4107" i="18"/>
  <c r="J4108" i="18"/>
  <c r="K4108" i="18"/>
  <c r="J4109" i="18"/>
  <c r="K4109" i="18"/>
  <c r="J4110" i="18"/>
  <c r="K4110" i="18"/>
  <c r="J4111" i="18"/>
  <c r="K4111" i="18"/>
  <c r="J4112" i="18"/>
  <c r="K4112" i="18"/>
  <c r="J4113" i="18"/>
  <c r="K4113" i="18"/>
  <c r="J4114" i="18"/>
  <c r="K4114" i="18"/>
  <c r="J4115" i="18"/>
  <c r="K4115" i="18"/>
  <c r="J4116" i="18"/>
  <c r="K4116" i="18"/>
  <c r="J4117" i="18"/>
  <c r="K4117" i="18"/>
  <c r="J4118" i="18"/>
  <c r="K4118" i="18"/>
  <c r="J4119" i="18"/>
  <c r="K4119" i="18"/>
  <c r="J4120" i="18"/>
  <c r="K4120" i="18"/>
  <c r="J4121" i="18"/>
  <c r="K4121" i="18"/>
  <c r="J4122" i="18"/>
  <c r="K4122" i="18"/>
  <c r="J4123" i="18"/>
  <c r="K4123" i="18"/>
  <c r="J4124" i="18"/>
  <c r="K4124" i="18"/>
  <c r="J4125" i="18"/>
  <c r="K4125" i="18"/>
  <c r="J4126" i="18"/>
  <c r="K4126" i="18"/>
  <c r="J4127" i="18"/>
  <c r="K4127" i="18"/>
  <c r="J4128" i="18"/>
  <c r="K4128" i="18"/>
  <c r="J4129" i="18"/>
  <c r="K4129" i="18"/>
  <c r="J4130" i="18"/>
  <c r="K4130" i="18"/>
  <c r="J4131" i="18"/>
  <c r="K4131" i="18"/>
  <c r="J4132" i="18"/>
  <c r="K4132" i="18"/>
  <c r="J4133" i="18"/>
  <c r="K4133" i="18"/>
  <c r="J4134" i="18"/>
  <c r="K4134" i="18"/>
  <c r="J4135" i="18"/>
  <c r="K4135" i="18"/>
  <c r="J4136" i="18"/>
  <c r="K4136" i="18"/>
  <c r="J4137" i="18"/>
  <c r="K4137" i="18"/>
  <c r="J4138" i="18"/>
  <c r="K4138" i="18"/>
  <c r="J4139" i="18"/>
  <c r="K4139" i="18"/>
  <c r="J4140" i="18"/>
  <c r="K4140" i="18"/>
  <c r="J4141" i="18"/>
  <c r="K4141" i="18"/>
  <c r="J4142" i="18"/>
  <c r="K4142" i="18"/>
  <c r="J4143" i="18"/>
  <c r="K4143" i="18"/>
  <c r="J4144" i="18"/>
  <c r="K4144" i="18"/>
  <c r="J4145" i="18"/>
  <c r="K4145" i="18"/>
  <c r="J4146" i="18"/>
  <c r="K4146" i="18"/>
  <c r="J4147" i="18"/>
  <c r="K4147" i="18"/>
  <c r="J4148" i="18"/>
  <c r="K4148" i="18"/>
  <c r="J4149" i="18"/>
  <c r="K4149" i="18"/>
  <c r="J4150" i="18"/>
  <c r="K4150" i="18"/>
  <c r="J4151" i="18"/>
  <c r="K4151" i="18"/>
  <c r="J4152" i="18"/>
  <c r="K4152" i="18"/>
  <c r="J4153" i="18"/>
  <c r="K4153" i="18"/>
  <c r="J4154" i="18"/>
  <c r="K4154" i="18"/>
  <c r="J4155" i="18"/>
  <c r="K4155" i="18"/>
  <c r="J4156" i="18"/>
  <c r="K4156" i="18"/>
  <c r="J4157" i="18"/>
  <c r="K4157" i="18"/>
  <c r="J4158" i="18"/>
  <c r="K4158" i="18"/>
  <c r="J4159" i="18"/>
  <c r="K4159" i="18"/>
  <c r="J4160" i="18"/>
  <c r="K4160" i="18"/>
  <c r="J4161" i="18"/>
  <c r="K4161" i="18"/>
  <c r="J4162" i="18"/>
  <c r="K4162" i="18"/>
  <c r="J4163" i="18"/>
  <c r="K4163" i="18"/>
  <c r="J4164" i="18"/>
  <c r="K4164" i="18"/>
  <c r="J4165" i="18"/>
  <c r="K4165" i="18"/>
  <c r="J4166" i="18"/>
  <c r="K4166" i="18"/>
  <c r="J4167" i="18"/>
  <c r="K4167" i="18"/>
  <c r="J4168" i="18"/>
  <c r="K4168" i="18"/>
  <c r="J4169" i="18"/>
  <c r="K4169" i="18"/>
  <c r="J4170" i="18"/>
  <c r="K4170" i="18"/>
  <c r="J4171" i="18"/>
  <c r="K4171" i="18"/>
  <c r="J4172" i="18"/>
  <c r="K4172" i="18"/>
  <c r="J4173" i="18"/>
  <c r="K4173" i="18"/>
  <c r="J4174" i="18"/>
  <c r="K4174" i="18"/>
  <c r="J4175" i="18"/>
  <c r="K4175" i="18"/>
  <c r="J4176" i="18"/>
  <c r="K4176" i="18"/>
  <c r="J4177" i="18"/>
  <c r="K4177" i="18"/>
  <c r="J4178" i="18"/>
  <c r="K4178" i="18"/>
  <c r="J4179" i="18"/>
  <c r="K4179" i="18"/>
  <c r="J4180" i="18"/>
  <c r="K4180" i="18"/>
  <c r="J4181" i="18"/>
  <c r="K4181" i="18"/>
  <c r="J4182" i="18"/>
  <c r="K4182" i="18"/>
  <c r="J4183" i="18"/>
  <c r="K4183" i="18"/>
  <c r="J4184" i="18"/>
  <c r="K4184" i="18"/>
  <c r="J4185" i="18"/>
  <c r="K4185" i="18"/>
  <c r="J4186" i="18"/>
  <c r="K4186" i="18"/>
  <c r="J4187" i="18"/>
  <c r="K4187" i="18"/>
  <c r="J4188" i="18"/>
  <c r="K4188" i="18"/>
  <c r="J4189" i="18"/>
  <c r="K4189" i="18"/>
  <c r="J4190" i="18"/>
  <c r="K4190" i="18"/>
  <c r="J4191" i="18"/>
  <c r="K4191" i="18"/>
  <c r="J4192" i="18"/>
  <c r="K4192" i="18"/>
  <c r="J4193" i="18"/>
  <c r="K4193" i="18"/>
  <c r="J4194" i="18"/>
  <c r="K4194" i="18"/>
  <c r="J4195" i="18"/>
  <c r="K4195" i="18"/>
  <c r="J4196" i="18"/>
  <c r="K4196" i="18"/>
  <c r="J4197" i="18"/>
  <c r="K4197" i="18"/>
  <c r="J4198" i="18"/>
  <c r="K4198" i="18"/>
  <c r="J4199" i="18"/>
  <c r="K4199" i="18"/>
  <c r="J4200" i="18"/>
  <c r="K4200" i="18"/>
  <c r="J4201" i="18"/>
  <c r="K4201" i="18"/>
  <c r="J4202" i="18"/>
  <c r="K4202" i="18"/>
  <c r="J3603" i="18"/>
  <c r="K3603" i="18"/>
  <c r="J3005" i="18"/>
  <c r="K3005" i="18"/>
  <c r="J3006" i="18"/>
  <c r="K3006" i="18"/>
  <c r="J3007" i="18"/>
  <c r="J3008" i="18"/>
  <c r="K3008" i="18"/>
  <c r="J3009" i="18"/>
  <c r="K3009" i="18"/>
  <c r="J3010" i="18"/>
  <c r="J3011" i="18"/>
  <c r="K3011" i="18"/>
  <c r="J3012" i="18"/>
  <c r="K3012" i="18"/>
  <c r="J3013" i="18"/>
  <c r="J3014" i="18"/>
  <c r="K3014" i="18"/>
  <c r="J3015" i="18"/>
  <c r="K3015" i="18"/>
  <c r="J3016" i="18"/>
  <c r="J3017" i="18"/>
  <c r="K3017" i="18"/>
  <c r="J3018" i="18"/>
  <c r="K3018" i="18"/>
  <c r="J3019" i="18"/>
  <c r="J3020" i="18"/>
  <c r="K3020" i="18"/>
  <c r="J3021" i="18"/>
  <c r="K3021" i="18"/>
  <c r="J3022" i="18"/>
  <c r="J3023" i="18"/>
  <c r="K3023" i="18"/>
  <c r="J3024" i="18"/>
  <c r="K3024" i="18"/>
  <c r="J3025" i="18"/>
  <c r="J3026" i="18"/>
  <c r="K3026" i="18"/>
  <c r="J3027" i="18"/>
  <c r="K3027" i="18"/>
  <c r="J3028" i="18"/>
  <c r="J3029" i="18"/>
  <c r="K3029" i="18"/>
  <c r="J3030" i="18"/>
  <c r="K3030" i="18"/>
  <c r="J3031" i="18"/>
  <c r="J3032" i="18"/>
  <c r="K3032" i="18"/>
  <c r="J3033" i="18"/>
  <c r="K3033" i="18"/>
  <c r="J3034" i="18"/>
  <c r="J3035" i="18"/>
  <c r="K3035" i="18"/>
  <c r="J3036" i="18"/>
  <c r="K3036" i="18"/>
  <c r="J3037" i="18"/>
  <c r="J3038" i="18"/>
  <c r="K3038" i="18"/>
  <c r="J3039" i="18"/>
  <c r="K3039" i="18"/>
  <c r="J3040" i="18"/>
  <c r="J3041" i="18"/>
  <c r="K3041" i="18"/>
  <c r="J3042" i="18"/>
  <c r="K3042" i="18"/>
  <c r="J3043" i="18"/>
  <c r="J3044" i="18"/>
  <c r="K3044" i="18"/>
  <c r="J3045" i="18"/>
  <c r="K3045" i="18"/>
  <c r="J3046" i="18"/>
  <c r="J3047" i="18"/>
  <c r="K3047" i="18"/>
  <c r="J3048" i="18"/>
  <c r="K3048" i="18"/>
  <c r="J3049" i="18"/>
  <c r="J3050" i="18"/>
  <c r="K3050" i="18"/>
  <c r="J3051" i="18"/>
  <c r="K3051" i="18"/>
  <c r="J3052" i="18"/>
  <c r="J3053" i="18"/>
  <c r="K3053" i="18"/>
  <c r="J3054" i="18"/>
  <c r="K3054" i="18"/>
  <c r="J3055" i="18"/>
  <c r="J3056" i="18"/>
  <c r="K3056" i="18"/>
  <c r="J3057" i="18"/>
  <c r="K3057" i="18"/>
  <c r="J3058" i="18"/>
  <c r="J3059" i="18"/>
  <c r="K3059" i="18"/>
  <c r="J3060" i="18"/>
  <c r="K3060" i="18"/>
  <c r="J3061" i="18"/>
  <c r="J3062" i="18"/>
  <c r="K3062" i="18"/>
  <c r="J3063" i="18"/>
  <c r="K3063" i="18"/>
  <c r="J3064" i="18"/>
  <c r="J3065" i="18"/>
  <c r="K3065" i="18"/>
  <c r="J3066" i="18"/>
  <c r="K3066" i="18"/>
  <c r="J3067" i="18"/>
  <c r="J3068" i="18"/>
  <c r="K3068" i="18"/>
  <c r="J3069" i="18"/>
  <c r="K3069" i="18"/>
  <c r="J3070" i="18"/>
  <c r="J3071" i="18"/>
  <c r="K3071" i="18"/>
  <c r="J3072" i="18"/>
  <c r="K3072" i="18"/>
  <c r="J3073" i="18"/>
  <c r="J3074" i="18"/>
  <c r="K3074" i="18"/>
  <c r="J3075" i="18"/>
  <c r="K3075" i="18"/>
  <c r="J3076" i="18"/>
  <c r="J3077" i="18"/>
  <c r="K3077" i="18"/>
  <c r="J3078" i="18"/>
  <c r="K3078" i="18"/>
  <c r="J3079" i="18"/>
  <c r="J3080" i="18"/>
  <c r="K3080" i="18"/>
  <c r="J3081" i="18"/>
  <c r="K3081" i="18"/>
  <c r="J3082" i="18"/>
  <c r="J3083" i="18"/>
  <c r="K3083" i="18"/>
  <c r="J3084" i="18"/>
  <c r="K3084" i="18"/>
  <c r="J3085" i="18"/>
  <c r="J3086" i="18"/>
  <c r="K3086" i="18"/>
  <c r="J3087" i="18"/>
  <c r="K3087" i="18"/>
  <c r="J3088" i="18"/>
  <c r="J3089" i="18"/>
  <c r="K3089" i="18"/>
  <c r="J3090" i="18"/>
  <c r="K3090" i="18"/>
  <c r="J3091" i="18"/>
  <c r="J3092" i="18"/>
  <c r="K3092" i="18"/>
  <c r="J3093" i="18"/>
  <c r="K3093" i="18"/>
  <c r="J3094" i="18"/>
  <c r="J3095" i="18"/>
  <c r="K3095" i="18"/>
  <c r="J3096" i="18"/>
  <c r="K3096" i="18"/>
  <c r="J3097" i="18"/>
  <c r="J3098" i="18"/>
  <c r="K3098" i="18"/>
  <c r="J3099" i="18"/>
  <c r="K3099" i="18"/>
  <c r="J3100" i="18"/>
  <c r="J3101" i="18"/>
  <c r="K3101" i="18"/>
  <c r="J3102" i="18"/>
  <c r="K3102" i="18"/>
  <c r="J3103" i="18"/>
  <c r="J3104" i="18"/>
  <c r="K3104" i="18"/>
  <c r="J3105" i="18"/>
  <c r="K3105" i="18"/>
  <c r="J3106" i="18"/>
  <c r="J3107" i="18"/>
  <c r="K3107" i="18"/>
  <c r="J3108" i="18"/>
  <c r="K3108" i="18"/>
  <c r="J3109" i="18"/>
  <c r="J3110" i="18"/>
  <c r="K3110" i="18"/>
  <c r="J3111" i="18"/>
  <c r="K3111" i="18"/>
  <c r="J3112" i="18"/>
  <c r="J3113" i="18"/>
  <c r="K3113" i="18"/>
  <c r="J3114" i="18"/>
  <c r="K3114" i="18"/>
  <c r="J3115" i="18"/>
  <c r="J3116" i="18"/>
  <c r="K3116" i="18"/>
  <c r="J3117" i="18"/>
  <c r="K3117" i="18"/>
  <c r="J3118" i="18"/>
  <c r="J3119" i="18"/>
  <c r="K3119" i="18"/>
  <c r="J3120" i="18"/>
  <c r="K3120" i="18"/>
  <c r="J3121" i="18"/>
  <c r="J3122" i="18"/>
  <c r="K3122" i="18"/>
  <c r="J3123" i="18"/>
  <c r="K3123" i="18"/>
  <c r="J3124" i="18"/>
  <c r="J3125" i="18"/>
  <c r="K3125" i="18"/>
  <c r="J3126" i="18"/>
  <c r="K3126" i="18"/>
  <c r="J3127" i="18"/>
  <c r="J3128" i="18"/>
  <c r="K3128" i="18"/>
  <c r="J3129" i="18"/>
  <c r="K3129" i="18"/>
  <c r="J3130" i="18"/>
  <c r="J3131" i="18"/>
  <c r="K3131" i="18"/>
  <c r="J3132" i="18"/>
  <c r="K3132" i="18"/>
  <c r="J3133" i="18"/>
  <c r="J3134" i="18"/>
  <c r="K3134" i="18"/>
  <c r="J3135" i="18"/>
  <c r="K3135" i="18"/>
  <c r="J3136" i="18"/>
  <c r="J3137" i="18"/>
  <c r="K3137" i="18"/>
  <c r="J3138" i="18"/>
  <c r="K3138" i="18"/>
  <c r="J3139" i="18"/>
  <c r="J3140" i="18"/>
  <c r="K3140" i="18"/>
  <c r="J3141" i="18"/>
  <c r="K3141" i="18"/>
  <c r="J3142" i="18"/>
  <c r="J3143" i="18"/>
  <c r="K3143" i="18"/>
  <c r="J3144" i="18"/>
  <c r="K3144" i="18"/>
  <c r="J3145" i="18"/>
  <c r="J3146" i="18"/>
  <c r="K3146" i="18"/>
  <c r="J3147" i="18"/>
  <c r="K3147" i="18"/>
  <c r="J3148" i="18"/>
  <c r="J3149" i="18"/>
  <c r="K3149" i="18"/>
  <c r="J3150" i="18"/>
  <c r="K3150" i="18"/>
  <c r="J3151" i="18"/>
  <c r="J3152" i="18"/>
  <c r="K3152" i="18"/>
  <c r="J3153" i="18"/>
  <c r="K3153" i="18"/>
  <c r="J3154" i="18"/>
  <c r="J3155" i="18"/>
  <c r="K3155" i="18"/>
  <c r="J3156" i="18"/>
  <c r="K3156" i="18"/>
  <c r="J3157" i="18"/>
  <c r="J3158" i="18"/>
  <c r="K3158" i="18"/>
  <c r="J3159" i="18"/>
  <c r="K3159" i="18"/>
  <c r="J3160" i="18"/>
  <c r="J3161" i="18"/>
  <c r="K3161" i="18"/>
  <c r="J3162" i="18"/>
  <c r="K3162" i="18"/>
  <c r="J3163" i="18"/>
  <c r="J3164" i="18"/>
  <c r="K3164" i="18"/>
  <c r="J3165" i="18"/>
  <c r="K3165" i="18"/>
  <c r="J3166" i="18"/>
  <c r="J3167" i="18"/>
  <c r="K3167" i="18"/>
  <c r="J3168" i="18"/>
  <c r="K3168" i="18"/>
  <c r="J3169" i="18"/>
  <c r="J3170" i="18"/>
  <c r="K3170" i="18"/>
  <c r="J3171" i="18"/>
  <c r="K3171" i="18"/>
  <c r="J3172" i="18"/>
  <c r="J3173" i="18"/>
  <c r="K3173" i="18"/>
  <c r="J3174" i="18"/>
  <c r="K3174" i="18"/>
  <c r="J3175" i="18"/>
  <c r="J3176" i="18"/>
  <c r="K3176" i="18"/>
  <c r="J3177" i="18"/>
  <c r="K3177" i="18"/>
  <c r="J3178" i="18"/>
  <c r="J3179" i="18"/>
  <c r="K3179" i="18"/>
  <c r="J3180" i="18"/>
  <c r="K3180" i="18"/>
  <c r="J3181" i="18"/>
  <c r="J3182" i="18"/>
  <c r="K3182" i="18"/>
  <c r="J3183" i="18"/>
  <c r="K3183" i="18"/>
  <c r="J3184" i="18"/>
  <c r="J3185" i="18"/>
  <c r="K3185" i="18"/>
  <c r="J3186" i="18"/>
  <c r="K3186" i="18"/>
  <c r="J3187" i="18"/>
  <c r="J3188" i="18"/>
  <c r="K3188" i="18"/>
  <c r="J3189" i="18"/>
  <c r="K3189" i="18"/>
  <c r="J3190" i="18"/>
  <c r="J3191" i="18"/>
  <c r="K3191" i="18"/>
  <c r="J3192" i="18"/>
  <c r="K3192" i="18"/>
  <c r="J3193" i="18"/>
  <c r="J3194" i="18"/>
  <c r="K3194" i="18"/>
  <c r="J3195" i="18"/>
  <c r="K3195" i="18"/>
  <c r="J3196" i="18"/>
  <c r="J3197" i="18"/>
  <c r="K3197" i="18"/>
  <c r="J3198" i="18"/>
  <c r="K3198" i="18"/>
  <c r="J3199" i="18"/>
  <c r="J3200" i="18"/>
  <c r="K3200" i="18"/>
  <c r="J3201" i="18"/>
  <c r="K3201" i="18"/>
  <c r="J3202" i="18"/>
  <c r="J3203" i="18"/>
  <c r="K3203" i="18"/>
  <c r="J3204" i="18"/>
  <c r="K3204" i="18"/>
  <c r="J3205" i="18"/>
  <c r="J3206" i="18"/>
  <c r="K3206" i="18"/>
  <c r="J3207" i="18"/>
  <c r="K3207" i="18"/>
  <c r="J3208" i="18"/>
  <c r="J3209" i="18"/>
  <c r="K3209" i="18"/>
  <c r="J3210" i="18"/>
  <c r="K3210" i="18"/>
  <c r="J3211" i="18"/>
  <c r="J3212" i="18"/>
  <c r="K3212" i="18"/>
  <c r="J3213" i="18"/>
  <c r="K3213" i="18"/>
  <c r="J3214" i="18"/>
  <c r="J3215" i="18"/>
  <c r="K3215" i="18"/>
  <c r="J3216" i="18"/>
  <c r="K3216" i="18"/>
  <c r="J3217" i="18"/>
  <c r="J3218" i="18"/>
  <c r="K3218" i="18"/>
  <c r="J3219" i="18"/>
  <c r="K3219" i="18"/>
  <c r="J3220" i="18"/>
  <c r="J3221" i="18"/>
  <c r="K3221" i="18"/>
  <c r="J3222" i="18"/>
  <c r="K3222" i="18"/>
  <c r="J3223" i="18"/>
  <c r="J3224" i="18"/>
  <c r="K3224" i="18"/>
  <c r="J3225" i="18"/>
  <c r="K3225" i="18"/>
  <c r="J3226" i="18"/>
  <c r="J3227" i="18"/>
  <c r="K3227" i="18"/>
  <c r="J3228" i="18"/>
  <c r="K3228" i="18"/>
  <c r="J3229" i="18"/>
  <c r="J3230" i="18"/>
  <c r="K3230" i="18"/>
  <c r="J3231" i="18"/>
  <c r="K3231" i="18"/>
  <c r="J3232" i="18"/>
  <c r="J3233" i="18"/>
  <c r="K3233" i="18"/>
  <c r="J3234" i="18"/>
  <c r="K3234" i="18"/>
  <c r="J3235" i="18"/>
  <c r="J3236" i="18"/>
  <c r="K3236" i="18"/>
  <c r="J3237" i="18"/>
  <c r="K3237" i="18"/>
  <c r="J3238" i="18"/>
  <c r="J3239" i="18"/>
  <c r="K3239" i="18"/>
  <c r="J3240" i="18"/>
  <c r="K3240" i="18"/>
  <c r="J3241" i="18"/>
  <c r="J3242" i="18"/>
  <c r="K3242" i="18"/>
  <c r="J3243" i="18"/>
  <c r="K3243" i="18"/>
  <c r="J3244" i="18"/>
  <c r="J3245" i="18"/>
  <c r="K3245" i="18"/>
  <c r="J3246" i="18"/>
  <c r="K3246" i="18"/>
  <c r="J3247" i="18"/>
  <c r="J3248" i="18"/>
  <c r="K3248" i="18"/>
  <c r="J3249" i="18"/>
  <c r="K3249" i="18"/>
  <c r="J3250" i="18"/>
  <c r="J3251" i="18"/>
  <c r="K3251" i="18"/>
  <c r="J3252" i="18"/>
  <c r="K3252" i="18"/>
  <c r="J3253" i="18"/>
  <c r="J3254" i="18"/>
  <c r="K3254" i="18"/>
  <c r="J3255" i="18"/>
  <c r="K3255" i="18"/>
  <c r="J3256" i="18"/>
  <c r="J3257" i="18"/>
  <c r="K3257" i="18"/>
  <c r="J3258" i="18"/>
  <c r="K3258" i="18"/>
  <c r="J3259" i="18"/>
  <c r="J3260" i="18"/>
  <c r="K3260" i="18"/>
  <c r="J3261" i="18"/>
  <c r="K3261" i="18"/>
  <c r="J3262" i="18"/>
  <c r="J3263" i="18"/>
  <c r="K3263" i="18"/>
  <c r="J3264" i="18"/>
  <c r="K3264" i="18"/>
  <c r="J3265" i="18"/>
  <c r="J3266" i="18"/>
  <c r="K3266" i="18"/>
  <c r="J3267" i="18"/>
  <c r="K3267" i="18"/>
  <c r="J3268" i="18"/>
  <c r="J3269" i="18"/>
  <c r="K3269" i="18"/>
  <c r="J3270" i="18"/>
  <c r="K3270" i="18"/>
  <c r="J3271" i="18"/>
  <c r="J3272" i="18"/>
  <c r="K3272" i="18"/>
  <c r="J3273" i="18"/>
  <c r="K3273" i="18"/>
  <c r="J3274" i="18"/>
  <c r="J3275" i="18"/>
  <c r="K3275" i="18"/>
  <c r="J3276" i="18"/>
  <c r="K3276" i="18"/>
  <c r="J3277" i="18"/>
  <c r="J3278" i="18"/>
  <c r="K3278" i="18"/>
  <c r="J3279" i="18"/>
  <c r="K3279" i="18"/>
  <c r="J3280" i="18"/>
  <c r="J3281" i="18"/>
  <c r="K3281" i="18"/>
  <c r="J3282" i="18"/>
  <c r="K3282" i="18"/>
  <c r="J3283" i="18"/>
  <c r="J3284" i="18"/>
  <c r="K3284" i="18"/>
  <c r="J3285" i="18"/>
  <c r="K3285" i="18"/>
  <c r="J3286" i="18"/>
  <c r="J3287" i="18"/>
  <c r="K3287" i="18"/>
  <c r="J3288" i="18"/>
  <c r="K3288" i="18"/>
  <c r="J3289" i="18"/>
  <c r="J3290" i="18"/>
  <c r="K3290" i="18"/>
  <c r="J3291" i="18"/>
  <c r="K3291" i="18"/>
  <c r="J3292" i="18"/>
  <c r="J3293" i="18"/>
  <c r="K3293" i="18"/>
  <c r="J3294" i="18"/>
  <c r="K3294" i="18"/>
  <c r="J3295" i="18"/>
  <c r="J3296" i="18"/>
  <c r="K3296" i="18"/>
  <c r="J3297" i="18"/>
  <c r="K3297" i="18"/>
  <c r="J3298" i="18"/>
  <c r="J3299" i="18"/>
  <c r="K3299" i="18"/>
  <c r="J3300" i="18"/>
  <c r="K3300" i="18"/>
  <c r="J3301" i="18"/>
  <c r="K3301" i="18"/>
  <c r="J3302" i="18"/>
  <c r="K3302" i="18"/>
  <c r="J3303" i="18"/>
  <c r="K3303" i="18"/>
  <c r="J3304" i="18"/>
  <c r="K3304" i="18"/>
  <c r="J3305" i="18"/>
  <c r="K3305" i="18"/>
  <c r="J3306" i="18"/>
  <c r="K3306" i="18"/>
  <c r="J3307" i="18"/>
  <c r="K3307" i="18"/>
  <c r="J3308" i="18"/>
  <c r="K3308" i="18"/>
  <c r="J3309" i="18"/>
  <c r="K3309" i="18"/>
  <c r="J3310" i="18"/>
  <c r="K3310" i="18"/>
  <c r="J3311" i="18"/>
  <c r="K3311" i="18"/>
  <c r="J3312" i="18"/>
  <c r="K3312" i="18"/>
  <c r="J3313" i="18"/>
  <c r="K3313" i="18"/>
  <c r="J3314" i="18"/>
  <c r="K3314" i="18"/>
  <c r="J3315" i="18"/>
  <c r="K3315" i="18"/>
  <c r="J3316" i="18"/>
  <c r="K3316" i="18"/>
  <c r="J3317" i="18"/>
  <c r="K3317" i="18"/>
  <c r="J3318" i="18"/>
  <c r="K3318" i="18"/>
  <c r="J3319" i="18"/>
  <c r="K3319" i="18"/>
  <c r="J3320" i="18"/>
  <c r="K3320" i="18"/>
  <c r="J3321" i="18"/>
  <c r="K3321" i="18"/>
  <c r="J3322" i="18"/>
  <c r="K3322" i="18"/>
  <c r="J3323" i="18"/>
  <c r="K3323" i="18"/>
  <c r="J3324" i="18"/>
  <c r="K3324" i="18"/>
  <c r="J3325" i="18"/>
  <c r="K3325" i="18"/>
  <c r="J3326" i="18"/>
  <c r="K3326" i="18"/>
  <c r="J3327" i="18"/>
  <c r="K3327" i="18"/>
  <c r="J3328" i="18"/>
  <c r="K3328" i="18"/>
  <c r="J3329" i="18"/>
  <c r="K3329" i="18"/>
  <c r="J3330" i="18"/>
  <c r="K3330" i="18"/>
  <c r="J3331" i="18"/>
  <c r="K3331" i="18"/>
  <c r="J3332" i="18"/>
  <c r="K3332" i="18"/>
  <c r="J3333" i="18"/>
  <c r="K3333" i="18"/>
  <c r="J3334" i="18"/>
  <c r="K3334" i="18"/>
  <c r="J3335" i="18"/>
  <c r="K3335" i="18"/>
  <c r="J3336" i="18"/>
  <c r="K3336" i="18"/>
  <c r="J3337" i="18"/>
  <c r="K3337" i="18"/>
  <c r="J3338" i="18"/>
  <c r="K3338" i="18"/>
  <c r="J3339" i="18"/>
  <c r="K3339" i="18"/>
  <c r="J3340" i="18"/>
  <c r="K3340" i="18"/>
  <c r="J3341" i="18"/>
  <c r="K3341" i="18"/>
  <c r="J3342" i="18"/>
  <c r="K3342" i="18"/>
  <c r="J3343" i="18"/>
  <c r="K3343" i="18"/>
  <c r="J3344" i="18"/>
  <c r="K3344" i="18"/>
  <c r="J3345" i="18"/>
  <c r="K3345" i="18"/>
  <c r="J3346" i="18"/>
  <c r="K3346" i="18"/>
  <c r="J3347" i="18"/>
  <c r="K3347" i="18"/>
  <c r="J3348" i="18"/>
  <c r="K3348" i="18"/>
  <c r="J3349" i="18"/>
  <c r="K3349" i="18"/>
  <c r="J3350" i="18"/>
  <c r="K3350" i="18"/>
  <c r="J3351" i="18"/>
  <c r="K3351" i="18"/>
  <c r="J3352" i="18"/>
  <c r="K3352" i="18"/>
  <c r="J3353" i="18"/>
  <c r="K3353" i="18"/>
  <c r="J3354" i="18"/>
  <c r="K3354" i="18"/>
  <c r="J3355" i="18"/>
  <c r="K3355" i="18"/>
  <c r="J3356" i="18"/>
  <c r="K3356" i="18"/>
  <c r="J3357" i="18"/>
  <c r="K3357" i="18"/>
  <c r="J3358" i="18"/>
  <c r="K3358" i="18"/>
  <c r="J3359" i="18"/>
  <c r="K3359" i="18"/>
  <c r="J3360" i="18"/>
  <c r="K3360" i="18"/>
  <c r="J3361" i="18"/>
  <c r="K3361" i="18"/>
  <c r="J3362" i="18"/>
  <c r="K3362" i="18"/>
  <c r="J3363" i="18"/>
  <c r="K3363" i="18"/>
  <c r="J3364" i="18"/>
  <c r="K3364" i="18"/>
  <c r="J3365" i="18"/>
  <c r="K3365" i="18"/>
  <c r="J3366" i="18"/>
  <c r="K3366" i="18"/>
  <c r="J3367" i="18"/>
  <c r="K3367" i="18"/>
  <c r="J3368" i="18"/>
  <c r="K3368" i="18"/>
  <c r="J3369" i="18"/>
  <c r="K3369" i="18"/>
  <c r="J3370" i="18"/>
  <c r="K3370" i="18"/>
  <c r="J3371" i="18"/>
  <c r="K3371" i="18"/>
  <c r="J3372" i="18"/>
  <c r="K3372" i="18"/>
  <c r="J3373" i="18"/>
  <c r="K3373" i="18"/>
  <c r="J3374" i="18"/>
  <c r="K3374" i="18"/>
  <c r="J3375" i="18"/>
  <c r="K3375" i="18"/>
  <c r="J3376" i="18"/>
  <c r="K3376" i="18"/>
  <c r="J3377" i="18"/>
  <c r="K3377" i="18"/>
  <c r="J3378" i="18"/>
  <c r="K3378" i="18"/>
  <c r="J3379" i="18"/>
  <c r="K3379" i="18"/>
  <c r="J3380" i="18"/>
  <c r="K3380" i="18"/>
  <c r="J3381" i="18"/>
  <c r="K3381" i="18"/>
  <c r="J3382" i="18"/>
  <c r="K3382" i="18"/>
  <c r="J3383" i="18"/>
  <c r="K3383" i="18"/>
  <c r="J3384" i="18"/>
  <c r="K3384" i="18"/>
  <c r="J3385" i="18"/>
  <c r="K3385" i="18"/>
  <c r="J3386" i="18"/>
  <c r="K3386" i="18"/>
  <c r="J3387" i="18"/>
  <c r="K3387" i="18"/>
  <c r="J3388" i="18"/>
  <c r="K3388" i="18"/>
  <c r="J3389" i="18"/>
  <c r="K3389" i="18"/>
  <c r="J3390" i="18"/>
  <c r="K3390" i="18"/>
  <c r="J3391" i="18"/>
  <c r="K3391" i="18"/>
  <c r="J3392" i="18"/>
  <c r="K3392" i="18"/>
  <c r="J3393" i="18"/>
  <c r="K3393" i="18"/>
  <c r="J3394" i="18"/>
  <c r="K3394" i="18"/>
  <c r="J3395" i="18"/>
  <c r="K3395" i="18"/>
  <c r="J3396" i="18"/>
  <c r="K3396" i="18"/>
  <c r="J3397" i="18"/>
  <c r="K3397" i="18"/>
  <c r="J3398" i="18"/>
  <c r="K3398" i="18"/>
  <c r="J3399" i="18"/>
  <c r="K3399" i="18"/>
  <c r="J3400" i="18"/>
  <c r="K3400" i="18"/>
  <c r="J3401" i="18"/>
  <c r="K3401" i="18"/>
  <c r="J3402" i="18"/>
  <c r="K3402" i="18"/>
  <c r="J3403" i="18"/>
  <c r="K3403" i="18"/>
  <c r="J3404" i="18"/>
  <c r="K3404" i="18"/>
  <c r="J3405" i="18"/>
  <c r="K3405" i="18"/>
  <c r="J3406" i="18"/>
  <c r="K3406" i="18"/>
  <c r="J3407" i="18"/>
  <c r="K3407" i="18"/>
  <c r="J3408" i="18"/>
  <c r="K3408" i="18"/>
  <c r="J3409" i="18"/>
  <c r="K3409" i="18"/>
  <c r="J3410" i="18"/>
  <c r="K3410" i="18"/>
  <c r="J3411" i="18"/>
  <c r="K3411" i="18"/>
  <c r="J3412" i="18"/>
  <c r="K3412" i="18"/>
  <c r="J3413" i="18"/>
  <c r="K3413" i="18"/>
  <c r="J3414" i="18"/>
  <c r="K3414" i="18"/>
  <c r="J3415" i="18"/>
  <c r="K3415" i="18"/>
  <c r="J3416" i="18"/>
  <c r="K3416" i="18"/>
  <c r="J3417" i="18"/>
  <c r="K3417" i="18"/>
  <c r="J3418" i="18"/>
  <c r="K3418" i="18"/>
  <c r="J3419" i="18"/>
  <c r="K3419" i="18"/>
  <c r="J3420" i="18"/>
  <c r="K3420" i="18"/>
  <c r="J3421" i="18"/>
  <c r="K3421" i="18"/>
  <c r="J3422" i="18"/>
  <c r="K3422" i="18"/>
  <c r="J3423" i="18"/>
  <c r="K3423" i="18"/>
  <c r="J3424" i="18"/>
  <c r="K3424" i="18"/>
  <c r="J3425" i="18"/>
  <c r="K3425" i="18"/>
  <c r="J3426" i="18"/>
  <c r="K3426" i="18"/>
  <c r="J3427" i="18"/>
  <c r="K3427" i="18"/>
  <c r="J3428" i="18"/>
  <c r="K3428" i="18"/>
  <c r="J3429" i="18"/>
  <c r="K3429" i="18"/>
  <c r="J3430" i="18"/>
  <c r="K3430" i="18"/>
  <c r="J3431" i="18"/>
  <c r="K3431" i="18"/>
  <c r="J3432" i="18"/>
  <c r="K3432" i="18"/>
  <c r="J3433" i="18"/>
  <c r="K3433" i="18"/>
  <c r="J3434" i="18"/>
  <c r="K3434" i="18"/>
  <c r="J3435" i="18"/>
  <c r="K3435" i="18"/>
  <c r="J3436" i="18"/>
  <c r="K3436" i="18"/>
  <c r="J3437" i="18"/>
  <c r="K3437" i="18"/>
  <c r="J3438" i="18"/>
  <c r="K3438" i="18"/>
  <c r="J3439" i="18"/>
  <c r="K3439" i="18"/>
  <c r="J3440" i="18"/>
  <c r="K3440" i="18"/>
  <c r="J3441" i="18"/>
  <c r="K3441" i="18"/>
  <c r="J3442" i="18"/>
  <c r="K3442" i="18"/>
  <c r="J3443" i="18"/>
  <c r="K3443" i="18"/>
  <c r="J3444" i="18"/>
  <c r="K3444" i="18"/>
  <c r="J3445" i="18"/>
  <c r="K3445" i="18"/>
  <c r="J3446" i="18"/>
  <c r="K3446" i="18"/>
  <c r="J3447" i="18"/>
  <c r="K3447" i="18"/>
  <c r="J3448" i="18"/>
  <c r="K3448" i="18"/>
  <c r="J3449" i="18"/>
  <c r="K3449" i="18"/>
  <c r="J3450" i="18"/>
  <c r="K3450" i="18"/>
  <c r="J3451" i="18"/>
  <c r="K3451" i="18"/>
  <c r="J3452" i="18"/>
  <c r="K3452" i="18"/>
  <c r="J3453" i="18"/>
  <c r="K3453" i="18"/>
  <c r="J3454" i="18"/>
  <c r="K3454" i="18"/>
  <c r="J3455" i="18"/>
  <c r="K3455" i="18"/>
  <c r="J3456" i="18"/>
  <c r="K3456" i="18"/>
  <c r="J3457" i="18"/>
  <c r="K3457" i="18"/>
  <c r="J3458" i="18"/>
  <c r="K3458" i="18"/>
  <c r="J3459" i="18"/>
  <c r="K3459" i="18"/>
  <c r="J3460" i="18"/>
  <c r="K3460" i="18"/>
  <c r="J3461" i="18"/>
  <c r="K3461" i="18"/>
  <c r="J3462" i="18"/>
  <c r="K3462" i="18"/>
  <c r="J3463" i="18"/>
  <c r="K3463" i="18"/>
  <c r="J3464" i="18"/>
  <c r="K3464" i="18"/>
  <c r="J3465" i="18"/>
  <c r="K3465" i="18"/>
  <c r="J3466" i="18"/>
  <c r="K3466" i="18"/>
  <c r="J3467" i="18"/>
  <c r="K3467" i="18"/>
  <c r="J3468" i="18"/>
  <c r="K3468" i="18"/>
  <c r="J3469" i="18"/>
  <c r="K3469" i="18"/>
  <c r="J3470" i="18"/>
  <c r="K3470" i="18"/>
  <c r="J3471" i="18"/>
  <c r="K3471" i="18"/>
  <c r="J3472" i="18"/>
  <c r="K3472" i="18"/>
  <c r="J3473" i="18"/>
  <c r="K3473" i="18"/>
  <c r="J3474" i="18"/>
  <c r="K3474" i="18"/>
  <c r="J3475" i="18"/>
  <c r="K3475" i="18"/>
  <c r="J3476" i="18"/>
  <c r="K3476" i="18"/>
  <c r="J3477" i="18"/>
  <c r="K3477" i="18"/>
  <c r="J3478" i="18"/>
  <c r="K3478" i="18"/>
  <c r="J3479" i="18"/>
  <c r="K3479" i="18"/>
  <c r="J3480" i="18"/>
  <c r="K3480" i="18"/>
  <c r="J3481" i="18"/>
  <c r="K3481" i="18"/>
  <c r="J3482" i="18"/>
  <c r="K3482" i="18"/>
  <c r="J3483" i="18"/>
  <c r="K3483" i="18"/>
  <c r="J3484" i="18"/>
  <c r="K3484" i="18"/>
  <c r="J3485" i="18"/>
  <c r="K3485" i="18"/>
  <c r="J3486" i="18"/>
  <c r="K3486" i="18"/>
  <c r="J3487" i="18"/>
  <c r="K3487" i="18"/>
  <c r="J3488" i="18"/>
  <c r="K3488" i="18"/>
  <c r="J3489" i="18"/>
  <c r="K3489" i="18"/>
  <c r="J3490" i="18"/>
  <c r="K3490" i="18"/>
  <c r="J3491" i="18"/>
  <c r="K3491" i="18"/>
  <c r="J3492" i="18"/>
  <c r="K3492" i="18"/>
  <c r="J3493" i="18"/>
  <c r="K3493" i="18"/>
  <c r="J3494" i="18"/>
  <c r="K3494" i="18"/>
  <c r="J3495" i="18"/>
  <c r="K3495" i="18"/>
  <c r="J3496" i="18"/>
  <c r="K3496" i="18"/>
  <c r="J3497" i="18"/>
  <c r="K3497" i="18"/>
  <c r="J3498" i="18"/>
  <c r="K3498" i="18"/>
  <c r="J3499" i="18"/>
  <c r="K3499" i="18"/>
  <c r="J3500" i="18"/>
  <c r="K3500" i="18"/>
  <c r="J3501" i="18"/>
  <c r="K3501" i="18"/>
  <c r="J3502" i="18"/>
  <c r="K3502" i="18"/>
  <c r="J3503" i="18"/>
  <c r="K3503" i="18"/>
  <c r="J3504" i="18"/>
  <c r="K3504" i="18"/>
  <c r="J3505" i="18"/>
  <c r="K3505" i="18"/>
  <c r="J3506" i="18"/>
  <c r="K3506" i="18"/>
  <c r="J3507" i="18"/>
  <c r="K3507" i="18"/>
  <c r="J3508" i="18"/>
  <c r="K3508" i="18"/>
  <c r="J3509" i="18"/>
  <c r="K3509" i="18"/>
  <c r="J3510" i="18"/>
  <c r="K3510" i="18"/>
  <c r="J3511" i="18"/>
  <c r="K3511" i="18"/>
  <c r="J3512" i="18"/>
  <c r="K3512" i="18"/>
  <c r="J3513" i="18"/>
  <c r="K3513" i="18"/>
  <c r="J3514" i="18"/>
  <c r="K3514" i="18"/>
  <c r="J3515" i="18"/>
  <c r="K3515" i="18"/>
  <c r="J3516" i="18"/>
  <c r="K3516" i="18"/>
  <c r="J3517" i="18"/>
  <c r="K3517" i="18"/>
  <c r="J3518" i="18"/>
  <c r="K3518" i="18"/>
  <c r="J3519" i="18"/>
  <c r="K3519" i="18"/>
  <c r="J3520" i="18"/>
  <c r="K3520" i="18"/>
  <c r="J3521" i="18"/>
  <c r="K3521" i="18"/>
  <c r="J3522" i="18"/>
  <c r="K3522" i="18"/>
  <c r="J3523" i="18"/>
  <c r="K3523" i="18"/>
  <c r="J3524" i="18"/>
  <c r="K3524" i="18"/>
  <c r="J3525" i="18"/>
  <c r="K3525" i="18"/>
  <c r="J3526" i="18"/>
  <c r="K3526" i="18"/>
  <c r="J3527" i="18"/>
  <c r="K3527" i="18"/>
  <c r="J3528" i="18"/>
  <c r="K3528" i="18"/>
  <c r="J3529" i="18"/>
  <c r="K3529" i="18"/>
  <c r="J3530" i="18"/>
  <c r="K3530" i="18"/>
  <c r="J3531" i="18"/>
  <c r="K3531" i="18"/>
  <c r="J3532" i="18"/>
  <c r="K3532" i="18"/>
  <c r="J3533" i="18"/>
  <c r="K3533" i="18"/>
  <c r="J3534" i="18"/>
  <c r="K3534" i="18"/>
  <c r="J3535" i="18"/>
  <c r="K3535" i="18"/>
  <c r="J3536" i="18"/>
  <c r="K3536" i="18"/>
  <c r="J3537" i="18"/>
  <c r="K3537" i="18"/>
  <c r="J3538" i="18"/>
  <c r="K3538" i="18"/>
  <c r="J3539" i="18"/>
  <c r="K3539" i="18"/>
  <c r="J3540" i="18"/>
  <c r="K3540" i="18"/>
  <c r="J3541" i="18"/>
  <c r="K3541" i="18"/>
  <c r="J3542" i="18"/>
  <c r="K3542" i="18"/>
  <c r="J3543" i="18"/>
  <c r="K3543" i="18"/>
  <c r="J3544" i="18"/>
  <c r="K3544" i="18"/>
  <c r="J3545" i="18"/>
  <c r="K3545" i="18"/>
  <c r="J3546" i="18"/>
  <c r="K3546" i="18"/>
  <c r="J3547" i="18"/>
  <c r="K3547" i="18"/>
  <c r="J3548" i="18"/>
  <c r="K3548" i="18"/>
  <c r="J3549" i="18"/>
  <c r="K3549" i="18"/>
  <c r="J3550" i="18"/>
  <c r="K3550" i="18"/>
  <c r="J3551" i="18"/>
  <c r="K3551" i="18"/>
  <c r="J3552" i="18"/>
  <c r="K3552" i="18"/>
  <c r="J3553" i="18"/>
  <c r="K3553" i="18"/>
  <c r="J3554" i="18"/>
  <c r="K3554" i="18"/>
  <c r="J3555" i="18"/>
  <c r="K3555" i="18"/>
  <c r="J3556" i="18"/>
  <c r="K3556" i="18"/>
  <c r="J3557" i="18"/>
  <c r="K3557" i="18"/>
  <c r="J3558" i="18"/>
  <c r="K3558" i="18"/>
  <c r="J3559" i="18"/>
  <c r="K3559" i="18"/>
  <c r="J3560" i="18"/>
  <c r="K3560" i="18"/>
  <c r="J3561" i="18"/>
  <c r="K3561" i="18"/>
  <c r="J3562" i="18"/>
  <c r="K3562" i="18"/>
  <c r="J3563" i="18"/>
  <c r="K3563" i="18"/>
  <c r="J3564" i="18"/>
  <c r="K3564" i="18"/>
  <c r="J3565" i="18"/>
  <c r="K3565" i="18"/>
  <c r="J3566" i="18"/>
  <c r="K3566" i="18"/>
  <c r="J3567" i="18"/>
  <c r="K3567" i="18"/>
  <c r="J3568" i="18"/>
  <c r="K3568" i="18"/>
  <c r="J3569" i="18"/>
  <c r="K3569" i="18"/>
  <c r="J3570" i="18"/>
  <c r="K3570" i="18"/>
  <c r="J3571" i="18"/>
  <c r="K3571" i="18"/>
  <c r="J3572" i="18"/>
  <c r="K3572" i="18"/>
  <c r="J3573" i="18"/>
  <c r="K3573" i="18"/>
  <c r="J3574" i="18"/>
  <c r="K3574" i="18"/>
  <c r="J3575" i="18"/>
  <c r="K3575" i="18"/>
  <c r="J3576" i="18"/>
  <c r="K3576" i="18"/>
  <c r="J3577" i="18"/>
  <c r="K3577" i="18"/>
  <c r="J3578" i="18"/>
  <c r="K3578" i="18"/>
  <c r="J3579" i="18"/>
  <c r="K3579" i="18"/>
  <c r="J3580" i="18"/>
  <c r="K3580" i="18"/>
  <c r="J3581" i="18"/>
  <c r="K3581" i="18"/>
  <c r="J3582" i="18"/>
  <c r="K3582" i="18"/>
  <c r="J3583" i="18"/>
  <c r="K3583" i="18"/>
  <c r="J3584" i="18"/>
  <c r="K3584" i="18"/>
  <c r="J3585" i="18"/>
  <c r="K3585" i="18"/>
  <c r="J3586" i="18"/>
  <c r="K3586" i="18"/>
  <c r="J3587" i="18"/>
  <c r="K3587" i="18"/>
  <c r="J3588" i="18"/>
  <c r="K3588" i="18"/>
  <c r="J3589" i="18"/>
  <c r="K3589" i="18"/>
  <c r="J3590" i="18"/>
  <c r="K3590" i="18"/>
  <c r="J3591" i="18"/>
  <c r="K3591" i="18"/>
  <c r="J3592" i="18"/>
  <c r="K3592" i="18"/>
  <c r="J3593" i="18"/>
  <c r="K3593" i="18"/>
  <c r="J3594" i="18"/>
  <c r="K3594" i="18"/>
  <c r="J3595" i="18"/>
  <c r="K3595" i="18"/>
  <c r="J3596" i="18"/>
  <c r="K3596" i="18"/>
  <c r="J3597" i="18"/>
  <c r="K3597" i="18"/>
  <c r="J3598" i="18"/>
  <c r="K3598" i="18"/>
  <c r="J3599" i="18"/>
  <c r="K3599" i="18"/>
  <c r="J3600" i="18"/>
  <c r="K3600" i="18"/>
  <c r="J3601" i="18"/>
  <c r="K3601" i="18"/>
  <c r="J3602" i="18"/>
  <c r="K3602" i="18"/>
  <c r="J2405" i="18"/>
  <c r="K2405" i="18"/>
  <c r="J2406" i="18"/>
  <c r="K2406" i="18"/>
  <c r="J2407" i="18"/>
  <c r="J2408" i="18"/>
  <c r="K2408" i="18"/>
  <c r="J2409" i="18"/>
  <c r="K2409" i="18"/>
  <c r="J2410" i="18"/>
  <c r="J2411" i="18"/>
  <c r="K2411" i="18"/>
  <c r="J2412" i="18"/>
  <c r="K2412" i="18"/>
  <c r="J2413" i="18"/>
  <c r="J2414" i="18"/>
  <c r="K2414" i="18"/>
  <c r="J2415" i="18"/>
  <c r="K2415" i="18"/>
  <c r="J2416" i="18"/>
  <c r="J2417" i="18"/>
  <c r="K2417" i="18"/>
  <c r="J2418" i="18"/>
  <c r="K2418" i="18"/>
  <c r="J2419" i="18"/>
  <c r="J2420" i="18"/>
  <c r="K2420" i="18"/>
  <c r="J2421" i="18"/>
  <c r="K2421" i="18"/>
  <c r="J2422" i="18"/>
  <c r="J2423" i="18"/>
  <c r="K2423" i="18"/>
  <c r="J2424" i="18"/>
  <c r="K2424" i="18"/>
  <c r="J2425" i="18"/>
  <c r="J2426" i="18"/>
  <c r="K2426" i="18"/>
  <c r="J2427" i="18"/>
  <c r="K2427" i="18"/>
  <c r="J2428" i="18"/>
  <c r="J2429" i="18"/>
  <c r="K2429" i="18"/>
  <c r="J2430" i="18"/>
  <c r="K2430" i="18"/>
  <c r="J2431" i="18"/>
  <c r="J2432" i="18"/>
  <c r="K2432" i="18"/>
  <c r="J2433" i="18"/>
  <c r="K2433" i="18"/>
  <c r="J2434" i="18"/>
  <c r="J2435" i="18"/>
  <c r="K2435" i="18"/>
  <c r="J2436" i="18"/>
  <c r="K2436" i="18"/>
  <c r="J2437" i="18"/>
  <c r="J2438" i="18"/>
  <c r="K2438" i="18"/>
  <c r="J2439" i="18"/>
  <c r="K2439" i="18"/>
  <c r="J2440" i="18"/>
  <c r="J2441" i="18"/>
  <c r="K2441" i="18"/>
  <c r="J2442" i="18"/>
  <c r="K2442" i="18"/>
  <c r="J2443" i="18"/>
  <c r="J2444" i="18"/>
  <c r="K2444" i="18"/>
  <c r="J2445" i="18"/>
  <c r="K2445" i="18"/>
  <c r="J2446" i="18"/>
  <c r="J2447" i="18"/>
  <c r="K2447" i="18"/>
  <c r="J2448" i="18"/>
  <c r="K2448" i="18"/>
  <c r="J2449" i="18"/>
  <c r="J2450" i="18"/>
  <c r="K2450" i="18"/>
  <c r="J2451" i="18"/>
  <c r="K2451" i="18"/>
  <c r="J2452" i="18"/>
  <c r="J2453" i="18"/>
  <c r="K2453" i="18"/>
  <c r="J2454" i="18"/>
  <c r="K2454" i="18"/>
  <c r="J2455" i="18"/>
  <c r="J2456" i="18"/>
  <c r="K2456" i="18"/>
  <c r="J2457" i="18"/>
  <c r="K2457" i="18"/>
  <c r="J2458" i="18"/>
  <c r="J2459" i="18"/>
  <c r="K2459" i="18"/>
  <c r="J2460" i="18"/>
  <c r="K2460" i="18"/>
  <c r="J2461" i="18"/>
  <c r="J2462" i="18"/>
  <c r="K2462" i="18"/>
  <c r="J2463" i="18"/>
  <c r="K2463" i="18"/>
  <c r="J2464" i="18"/>
  <c r="J2465" i="18"/>
  <c r="K2465" i="18"/>
  <c r="J2466" i="18"/>
  <c r="K2466" i="18"/>
  <c r="J2467" i="18"/>
  <c r="J2468" i="18"/>
  <c r="K2468" i="18"/>
  <c r="J2469" i="18"/>
  <c r="K2469" i="18"/>
  <c r="J2470" i="18"/>
  <c r="J2471" i="18"/>
  <c r="K2471" i="18"/>
  <c r="J2472" i="18"/>
  <c r="K2472" i="18"/>
  <c r="J2473" i="18"/>
  <c r="J2474" i="18"/>
  <c r="K2474" i="18"/>
  <c r="J2475" i="18"/>
  <c r="K2475" i="18"/>
  <c r="J2476" i="18"/>
  <c r="J2477" i="18"/>
  <c r="K2477" i="18"/>
  <c r="J2478" i="18"/>
  <c r="K2478" i="18"/>
  <c r="J2479" i="18"/>
  <c r="J2480" i="18"/>
  <c r="K2480" i="18"/>
  <c r="J2481" i="18"/>
  <c r="K2481" i="18"/>
  <c r="J2482" i="18"/>
  <c r="J2483" i="18"/>
  <c r="K2483" i="18"/>
  <c r="J2484" i="18"/>
  <c r="K2484" i="18"/>
  <c r="J2485" i="18"/>
  <c r="J2486" i="18"/>
  <c r="K2486" i="18"/>
  <c r="J2487" i="18"/>
  <c r="K2487" i="18"/>
  <c r="J2488" i="18"/>
  <c r="J2489" i="18"/>
  <c r="K2489" i="18"/>
  <c r="J2490" i="18"/>
  <c r="K2490" i="18"/>
  <c r="J2491" i="18"/>
  <c r="J2492" i="18"/>
  <c r="K2492" i="18"/>
  <c r="J2493" i="18"/>
  <c r="K2493" i="18"/>
  <c r="J2494" i="18"/>
  <c r="J2495" i="18"/>
  <c r="K2495" i="18"/>
  <c r="J2496" i="18"/>
  <c r="K2496" i="18"/>
  <c r="J2497" i="18"/>
  <c r="J2498" i="18"/>
  <c r="K2498" i="18"/>
  <c r="J2499" i="18"/>
  <c r="K2499" i="18"/>
  <c r="J2500" i="18"/>
  <c r="J2501" i="18"/>
  <c r="K2501" i="18"/>
  <c r="J2502" i="18"/>
  <c r="K2502" i="18"/>
  <c r="J2503" i="18"/>
  <c r="J2504" i="18"/>
  <c r="K2504" i="18"/>
  <c r="J2505" i="18"/>
  <c r="K2505" i="18"/>
  <c r="J2506" i="18"/>
  <c r="J2507" i="18"/>
  <c r="K2507" i="18"/>
  <c r="J2508" i="18"/>
  <c r="K2508" i="18"/>
  <c r="J2509" i="18"/>
  <c r="J2510" i="18"/>
  <c r="K2510" i="18"/>
  <c r="J2511" i="18"/>
  <c r="K2511" i="18"/>
  <c r="J2512" i="18"/>
  <c r="J2513" i="18"/>
  <c r="K2513" i="18"/>
  <c r="J2514" i="18"/>
  <c r="K2514" i="18"/>
  <c r="J2515" i="18"/>
  <c r="J2516" i="18"/>
  <c r="K2516" i="18"/>
  <c r="J2517" i="18"/>
  <c r="K2517" i="18"/>
  <c r="J2518" i="18"/>
  <c r="J2519" i="18"/>
  <c r="K2519" i="18"/>
  <c r="J2520" i="18"/>
  <c r="K2520" i="18"/>
  <c r="J2521" i="18"/>
  <c r="J2522" i="18"/>
  <c r="K2522" i="18"/>
  <c r="J2523" i="18"/>
  <c r="K2523" i="18"/>
  <c r="J2524" i="18"/>
  <c r="J2525" i="18"/>
  <c r="K2525" i="18"/>
  <c r="J2526" i="18"/>
  <c r="K2526" i="18"/>
  <c r="J2527" i="18"/>
  <c r="J2528" i="18"/>
  <c r="K2528" i="18"/>
  <c r="J2529" i="18"/>
  <c r="K2529" i="18"/>
  <c r="J2530" i="18"/>
  <c r="J2531" i="18"/>
  <c r="K2531" i="18"/>
  <c r="J2532" i="18"/>
  <c r="K2532" i="18"/>
  <c r="J2533" i="18"/>
  <c r="J2534" i="18"/>
  <c r="K2534" i="18"/>
  <c r="J2535" i="18"/>
  <c r="K2535" i="18"/>
  <c r="J2536" i="18"/>
  <c r="J2537" i="18"/>
  <c r="K2537" i="18"/>
  <c r="J2538" i="18"/>
  <c r="K2538" i="18"/>
  <c r="J2539" i="18"/>
  <c r="J2540" i="18"/>
  <c r="K2540" i="18"/>
  <c r="J2541" i="18"/>
  <c r="K2541" i="18"/>
  <c r="J2542" i="18"/>
  <c r="J2543" i="18"/>
  <c r="K2543" i="18"/>
  <c r="J2544" i="18"/>
  <c r="K2544" i="18"/>
  <c r="J2545" i="18"/>
  <c r="J2546" i="18"/>
  <c r="K2546" i="18"/>
  <c r="J2547" i="18"/>
  <c r="K2547" i="18"/>
  <c r="J2548" i="18"/>
  <c r="J2549" i="18"/>
  <c r="K2549" i="18"/>
  <c r="J2550" i="18"/>
  <c r="K2550" i="18"/>
  <c r="J2551" i="18"/>
  <c r="J2552" i="18"/>
  <c r="K2552" i="18"/>
  <c r="J2553" i="18"/>
  <c r="K2553" i="18"/>
  <c r="J2554" i="18"/>
  <c r="J2555" i="18"/>
  <c r="K2555" i="18"/>
  <c r="J2556" i="18"/>
  <c r="K2556" i="18"/>
  <c r="J2557" i="18"/>
  <c r="J2558" i="18"/>
  <c r="K2558" i="18"/>
  <c r="J2559" i="18"/>
  <c r="K2559" i="18"/>
  <c r="J2560" i="18"/>
  <c r="J2561" i="18"/>
  <c r="K2561" i="18"/>
  <c r="J2562" i="18"/>
  <c r="K2562" i="18"/>
  <c r="J2563" i="18"/>
  <c r="J2564" i="18"/>
  <c r="K2564" i="18"/>
  <c r="J2565" i="18"/>
  <c r="K2565" i="18"/>
  <c r="J2566" i="18"/>
  <c r="J2567" i="18"/>
  <c r="K2567" i="18"/>
  <c r="J2568" i="18"/>
  <c r="K2568" i="18"/>
  <c r="J2569" i="18"/>
  <c r="J2570" i="18"/>
  <c r="K2570" i="18"/>
  <c r="J2571" i="18"/>
  <c r="K2571" i="18"/>
  <c r="J2572" i="18"/>
  <c r="J2573" i="18"/>
  <c r="K2573" i="18"/>
  <c r="J2574" i="18"/>
  <c r="K2574" i="18"/>
  <c r="J2575" i="18"/>
  <c r="J2576" i="18"/>
  <c r="K2576" i="18"/>
  <c r="J2577" i="18"/>
  <c r="K2577" i="18"/>
  <c r="J2578" i="18"/>
  <c r="J2579" i="18"/>
  <c r="K2579" i="18"/>
  <c r="J2580" i="18"/>
  <c r="K2580" i="18"/>
  <c r="J2581" i="18"/>
  <c r="J2582" i="18"/>
  <c r="K2582" i="18"/>
  <c r="J2583" i="18"/>
  <c r="K2583" i="18"/>
  <c r="J2584" i="18"/>
  <c r="J2585" i="18"/>
  <c r="K2585" i="18"/>
  <c r="J2586" i="18"/>
  <c r="K2586" i="18"/>
  <c r="J2587" i="18"/>
  <c r="J2588" i="18"/>
  <c r="K2588" i="18"/>
  <c r="J2589" i="18"/>
  <c r="K2589" i="18"/>
  <c r="J2590" i="18"/>
  <c r="J2591" i="18"/>
  <c r="K2591" i="18"/>
  <c r="J2592" i="18"/>
  <c r="K2592" i="18"/>
  <c r="J2593" i="18"/>
  <c r="J2594" i="18"/>
  <c r="K2594" i="18"/>
  <c r="J2595" i="18"/>
  <c r="K2595" i="18"/>
  <c r="J2596" i="18"/>
  <c r="J2597" i="18"/>
  <c r="K2597" i="18"/>
  <c r="J2598" i="18"/>
  <c r="K2598" i="18"/>
  <c r="J2599" i="18"/>
  <c r="J2600" i="18"/>
  <c r="K2600" i="18"/>
  <c r="J2601" i="18"/>
  <c r="K2601" i="18"/>
  <c r="J2602" i="18"/>
  <c r="J2603" i="18"/>
  <c r="K2603" i="18"/>
  <c r="J2604" i="18"/>
  <c r="K2604" i="18"/>
  <c r="J2605" i="18"/>
  <c r="J2606" i="18"/>
  <c r="K2606" i="18"/>
  <c r="J2607" i="18"/>
  <c r="K2607" i="18"/>
  <c r="J2608" i="18"/>
  <c r="J2609" i="18"/>
  <c r="K2609" i="18"/>
  <c r="J2610" i="18"/>
  <c r="K2610" i="18"/>
  <c r="J2611" i="18"/>
  <c r="J2612" i="18"/>
  <c r="K2612" i="18"/>
  <c r="J2613" i="18"/>
  <c r="K2613" i="18"/>
  <c r="J2614" i="18"/>
  <c r="J2615" i="18"/>
  <c r="K2615" i="18"/>
  <c r="J2616" i="18"/>
  <c r="K2616" i="18"/>
  <c r="J2617" i="18"/>
  <c r="J2618" i="18"/>
  <c r="K2618" i="18"/>
  <c r="J2619" i="18"/>
  <c r="K2619" i="18"/>
  <c r="J2620" i="18"/>
  <c r="J2621" i="18"/>
  <c r="K2621" i="18"/>
  <c r="J2622" i="18"/>
  <c r="K2622" i="18"/>
  <c r="J2623" i="18"/>
  <c r="J2624" i="18"/>
  <c r="K2624" i="18"/>
  <c r="J2625" i="18"/>
  <c r="K2625" i="18"/>
  <c r="J2626" i="18"/>
  <c r="J2627" i="18"/>
  <c r="K2627" i="18"/>
  <c r="J2628" i="18"/>
  <c r="K2628" i="18"/>
  <c r="J2629" i="18"/>
  <c r="J2630" i="18"/>
  <c r="K2630" i="18"/>
  <c r="J2631" i="18"/>
  <c r="K2631" i="18"/>
  <c r="J2632" i="18"/>
  <c r="J2633" i="18"/>
  <c r="K2633" i="18"/>
  <c r="J2634" i="18"/>
  <c r="K2634" i="18"/>
  <c r="J2635" i="18"/>
  <c r="J2636" i="18"/>
  <c r="K2636" i="18"/>
  <c r="J2637" i="18"/>
  <c r="K2637" i="18"/>
  <c r="J2638" i="18"/>
  <c r="J2639" i="18"/>
  <c r="K2639" i="18"/>
  <c r="J2640" i="18"/>
  <c r="K2640" i="18"/>
  <c r="J2641" i="18"/>
  <c r="J2642" i="18"/>
  <c r="K2642" i="18"/>
  <c r="J2643" i="18"/>
  <c r="K2643" i="18"/>
  <c r="J2644" i="18"/>
  <c r="J2645" i="18"/>
  <c r="K2645" i="18"/>
  <c r="J2646" i="18"/>
  <c r="K2646" i="18"/>
  <c r="J2647" i="18"/>
  <c r="J2648" i="18"/>
  <c r="K2648" i="18"/>
  <c r="J2649" i="18"/>
  <c r="K2649" i="18"/>
  <c r="J2650" i="18"/>
  <c r="J2651" i="18"/>
  <c r="K2651" i="18"/>
  <c r="J2652" i="18"/>
  <c r="K2652" i="18"/>
  <c r="J2653" i="18"/>
  <c r="J2654" i="18"/>
  <c r="K2654" i="18"/>
  <c r="J2655" i="18"/>
  <c r="K2655" i="18"/>
  <c r="J2656" i="18"/>
  <c r="J2657" i="18"/>
  <c r="K2657" i="18"/>
  <c r="J2658" i="18"/>
  <c r="K2658" i="18"/>
  <c r="J2659" i="18"/>
  <c r="J2660" i="18"/>
  <c r="K2660" i="18"/>
  <c r="J2661" i="18"/>
  <c r="K2661" i="18"/>
  <c r="J2662" i="18"/>
  <c r="J2663" i="18"/>
  <c r="K2663" i="18"/>
  <c r="J2664" i="18"/>
  <c r="K2664" i="18"/>
  <c r="J2665" i="18"/>
  <c r="J2666" i="18"/>
  <c r="K2666" i="18"/>
  <c r="J2667" i="18"/>
  <c r="K2667" i="18"/>
  <c r="J2668" i="18"/>
  <c r="J2669" i="18"/>
  <c r="K2669" i="18"/>
  <c r="J2670" i="18"/>
  <c r="K2670" i="18"/>
  <c r="J2671" i="18"/>
  <c r="J2672" i="18"/>
  <c r="K2672" i="18"/>
  <c r="J2673" i="18"/>
  <c r="K2673" i="18"/>
  <c r="J2674" i="18"/>
  <c r="J2675" i="18"/>
  <c r="K2675" i="18"/>
  <c r="J2676" i="18"/>
  <c r="K2676" i="18"/>
  <c r="J2677" i="18"/>
  <c r="J2678" i="18"/>
  <c r="K2678" i="18"/>
  <c r="J2679" i="18"/>
  <c r="K2679" i="18"/>
  <c r="J2680" i="18"/>
  <c r="J2681" i="18"/>
  <c r="K2681" i="18"/>
  <c r="J2682" i="18"/>
  <c r="K2682" i="18"/>
  <c r="J2683" i="18"/>
  <c r="J2684" i="18"/>
  <c r="K2684" i="18"/>
  <c r="J2685" i="18"/>
  <c r="K2685" i="18"/>
  <c r="J2686" i="18"/>
  <c r="J2687" i="18"/>
  <c r="K2687" i="18"/>
  <c r="J2688" i="18"/>
  <c r="K2688" i="18"/>
  <c r="J2689" i="18"/>
  <c r="J2690" i="18"/>
  <c r="K2690" i="18"/>
  <c r="J2691" i="18"/>
  <c r="K2691" i="18"/>
  <c r="J2692" i="18"/>
  <c r="J2693" i="18"/>
  <c r="K2693" i="18"/>
  <c r="J2694" i="18"/>
  <c r="K2694" i="18"/>
  <c r="J2695" i="18"/>
  <c r="J2696" i="18"/>
  <c r="K2696" i="18"/>
  <c r="J2697" i="18"/>
  <c r="K2697" i="18"/>
  <c r="J2698" i="18"/>
  <c r="J2699" i="18"/>
  <c r="K2699" i="18"/>
  <c r="J2700" i="18"/>
  <c r="K2700" i="18"/>
  <c r="J2701" i="18"/>
  <c r="K2701" i="18"/>
  <c r="J2702" i="18"/>
  <c r="K2702" i="18"/>
  <c r="J2703" i="18"/>
  <c r="K2703" i="18"/>
  <c r="J2704" i="18"/>
  <c r="K2704" i="18"/>
  <c r="J2705" i="18"/>
  <c r="K2705" i="18"/>
  <c r="J2706" i="18"/>
  <c r="K2706" i="18"/>
  <c r="J2707" i="18"/>
  <c r="K2707" i="18"/>
  <c r="J2708" i="18"/>
  <c r="K2708" i="18"/>
  <c r="J2709" i="18"/>
  <c r="K2709" i="18"/>
  <c r="J2710" i="18"/>
  <c r="K2710" i="18"/>
  <c r="J2711" i="18"/>
  <c r="K2711" i="18"/>
  <c r="J2712" i="18"/>
  <c r="K2712" i="18"/>
  <c r="J2713" i="18"/>
  <c r="K2713" i="18"/>
  <c r="J2714" i="18"/>
  <c r="K2714" i="18"/>
  <c r="J2715" i="18"/>
  <c r="K2715" i="18"/>
  <c r="J2716" i="18"/>
  <c r="K2716" i="18"/>
  <c r="J2717" i="18"/>
  <c r="K2717" i="18"/>
  <c r="J2718" i="18"/>
  <c r="K2718" i="18"/>
  <c r="J2719" i="18"/>
  <c r="K2719" i="18"/>
  <c r="J2720" i="18"/>
  <c r="K2720" i="18"/>
  <c r="J2721" i="18"/>
  <c r="K2721" i="18"/>
  <c r="J2722" i="18"/>
  <c r="K2722" i="18"/>
  <c r="J2723" i="18"/>
  <c r="K2723" i="18"/>
  <c r="J2724" i="18"/>
  <c r="K2724" i="18"/>
  <c r="J2725" i="18"/>
  <c r="K2725" i="18"/>
  <c r="J2726" i="18"/>
  <c r="K2726" i="18"/>
  <c r="J2727" i="18"/>
  <c r="K2727" i="18"/>
  <c r="J2728" i="18"/>
  <c r="K2728" i="18"/>
  <c r="J2729" i="18"/>
  <c r="K2729" i="18"/>
  <c r="J2730" i="18"/>
  <c r="K2730" i="18"/>
  <c r="J2731" i="18"/>
  <c r="K2731" i="18"/>
  <c r="J2732" i="18"/>
  <c r="K2732" i="18"/>
  <c r="J2733" i="18"/>
  <c r="K2733" i="18"/>
  <c r="J2734" i="18"/>
  <c r="K2734" i="18"/>
  <c r="J2735" i="18"/>
  <c r="K2735" i="18"/>
  <c r="J2736" i="18"/>
  <c r="K2736" i="18"/>
  <c r="J2737" i="18"/>
  <c r="K2737" i="18"/>
  <c r="J2738" i="18"/>
  <c r="K2738" i="18"/>
  <c r="J2739" i="18"/>
  <c r="K2739" i="18"/>
  <c r="J2740" i="18"/>
  <c r="K2740" i="18"/>
  <c r="J2741" i="18"/>
  <c r="K2741" i="18"/>
  <c r="J2742" i="18"/>
  <c r="K2742" i="18"/>
  <c r="J2743" i="18"/>
  <c r="K2743" i="18"/>
  <c r="J2744" i="18"/>
  <c r="K2744" i="18"/>
  <c r="J2745" i="18"/>
  <c r="K2745" i="18"/>
  <c r="J2746" i="18"/>
  <c r="K2746" i="18"/>
  <c r="J2747" i="18"/>
  <c r="K2747" i="18"/>
  <c r="J2748" i="18"/>
  <c r="K2748" i="18"/>
  <c r="J2749" i="18"/>
  <c r="K2749" i="18"/>
  <c r="J2750" i="18"/>
  <c r="K2750" i="18"/>
  <c r="J2751" i="18"/>
  <c r="K2751" i="18"/>
  <c r="J2752" i="18"/>
  <c r="K2752" i="18"/>
  <c r="J2753" i="18"/>
  <c r="K2753" i="18"/>
  <c r="J2754" i="18"/>
  <c r="K2754" i="18"/>
  <c r="J2755" i="18"/>
  <c r="K2755" i="18"/>
  <c r="J2756" i="18"/>
  <c r="K2756" i="18"/>
  <c r="J2757" i="18"/>
  <c r="K2757" i="18"/>
  <c r="J2758" i="18"/>
  <c r="K2758" i="18"/>
  <c r="J2759" i="18"/>
  <c r="K2759" i="18"/>
  <c r="J2760" i="18"/>
  <c r="K2760" i="18"/>
  <c r="J2761" i="18"/>
  <c r="K2761" i="18"/>
  <c r="J2762" i="18"/>
  <c r="K2762" i="18"/>
  <c r="J2763" i="18"/>
  <c r="K2763" i="18"/>
  <c r="J2764" i="18"/>
  <c r="K2764" i="18"/>
  <c r="J2765" i="18"/>
  <c r="K2765" i="18"/>
  <c r="J2766" i="18"/>
  <c r="K2766" i="18"/>
  <c r="J2767" i="18"/>
  <c r="K2767" i="18"/>
  <c r="J2768" i="18"/>
  <c r="K2768" i="18"/>
  <c r="J2769" i="18"/>
  <c r="K2769" i="18"/>
  <c r="J2770" i="18"/>
  <c r="K2770" i="18"/>
  <c r="J2771" i="18"/>
  <c r="K2771" i="18"/>
  <c r="J2772" i="18"/>
  <c r="K2772" i="18"/>
  <c r="J2773" i="18"/>
  <c r="K2773" i="18"/>
  <c r="J2774" i="18"/>
  <c r="K2774" i="18"/>
  <c r="J2775" i="18"/>
  <c r="K2775" i="18"/>
  <c r="J2776" i="18"/>
  <c r="K2776" i="18"/>
  <c r="J2777" i="18"/>
  <c r="K2777" i="18"/>
  <c r="J2778" i="18"/>
  <c r="K2778" i="18"/>
  <c r="J2779" i="18"/>
  <c r="K2779" i="18"/>
  <c r="J2780" i="18"/>
  <c r="K2780" i="18"/>
  <c r="J2781" i="18"/>
  <c r="K2781" i="18"/>
  <c r="J2782" i="18"/>
  <c r="K2782" i="18"/>
  <c r="J2783" i="18"/>
  <c r="K2783" i="18"/>
  <c r="J2784" i="18"/>
  <c r="K2784" i="18"/>
  <c r="J2785" i="18"/>
  <c r="K2785" i="18"/>
  <c r="J2786" i="18"/>
  <c r="K2786" i="18"/>
  <c r="J2787" i="18"/>
  <c r="K2787" i="18"/>
  <c r="J2788" i="18"/>
  <c r="K2788" i="18"/>
  <c r="J2789" i="18"/>
  <c r="K2789" i="18"/>
  <c r="J2790" i="18"/>
  <c r="K2790" i="18"/>
  <c r="J2791" i="18"/>
  <c r="K2791" i="18"/>
  <c r="J2792" i="18"/>
  <c r="K2792" i="18"/>
  <c r="J2793" i="18"/>
  <c r="K2793" i="18"/>
  <c r="J2794" i="18"/>
  <c r="K2794" i="18"/>
  <c r="J2795" i="18"/>
  <c r="K2795" i="18"/>
  <c r="J2796" i="18"/>
  <c r="K2796" i="18"/>
  <c r="J2797" i="18"/>
  <c r="K2797" i="18"/>
  <c r="J2798" i="18"/>
  <c r="K2798" i="18"/>
  <c r="J2799" i="18"/>
  <c r="K2799" i="18"/>
  <c r="J2800" i="18"/>
  <c r="K2800" i="18"/>
  <c r="J2801" i="18"/>
  <c r="K2801" i="18"/>
  <c r="J2802" i="18"/>
  <c r="K2802" i="18"/>
  <c r="J2803" i="18"/>
  <c r="K2803" i="18"/>
  <c r="J2804" i="18"/>
  <c r="K2804" i="18"/>
  <c r="J2805" i="18"/>
  <c r="K2805" i="18"/>
  <c r="J2806" i="18"/>
  <c r="K2806" i="18"/>
  <c r="J2807" i="18"/>
  <c r="K2807" i="18"/>
  <c r="J2808" i="18"/>
  <c r="K2808" i="18"/>
  <c r="J2809" i="18"/>
  <c r="K2809" i="18"/>
  <c r="J2810" i="18"/>
  <c r="K2810" i="18"/>
  <c r="J2811" i="18"/>
  <c r="K2811" i="18"/>
  <c r="J2812" i="18"/>
  <c r="K2812" i="18"/>
  <c r="J2813" i="18"/>
  <c r="K2813" i="18"/>
  <c r="J2814" i="18"/>
  <c r="K2814" i="18"/>
  <c r="J2815" i="18"/>
  <c r="K2815" i="18"/>
  <c r="J2816" i="18"/>
  <c r="K2816" i="18"/>
  <c r="J2817" i="18"/>
  <c r="K2817" i="18"/>
  <c r="J2818" i="18"/>
  <c r="K2818" i="18"/>
  <c r="J2819" i="18"/>
  <c r="K2819" i="18"/>
  <c r="J2820" i="18"/>
  <c r="K2820" i="18"/>
  <c r="J2821" i="18"/>
  <c r="K2821" i="18"/>
  <c r="J2822" i="18"/>
  <c r="K2822" i="18"/>
  <c r="J2823" i="18"/>
  <c r="K2823" i="18"/>
  <c r="J2824" i="18"/>
  <c r="K2824" i="18"/>
  <c r="J2825" i="18"/>
  <c r="K2825" i="18"/>
  <c r="J2826" i="18"/>
  <c r="K2826" i="18"/>
  <c r="J2827" i="18"/>
  <c r="K2827" i="18"/>
  <c r="J2828" i="18"/>
  <c r="K2828" i="18"/>
  <c r="J2829" i="18"/>
  <c r="K2829" i="18"/>
  <c r="J2830" i="18"/>
  <c r="K2830" i="18"/>
  <c r="J2831" i="18"/>
  <c r="K2831" i="18"/>
  <c r="J2832" i="18"/>
  <c r="K2832" i="18"/>
  <c r="J2833" i="18"/>
  <c r="K2833" i="18"/>
  <c r="J2834" i="18"/>
  <c r="K2834" i="18"/>
  <c r="J2835" i="18"/>
  <c r="K2835" i="18"/>
  <c r="J2836" i="18"/>
  <c r="K2836" i="18"/>
  <c r="J2837" i="18"/>
  <c r="K2837" i="18"/>
  <c r="J2838" i="18"/>
  <c r="K2838" i="18"/>
  <c r="J2839" i="18"/>
  <c r="K2839" i="18"/>
  <c r="J2840" i="18"/>
  <c r="K2840" i="18"/>
  <c r="J2841" i="18"/>
  <c r="K2841" i="18"/>
  <c r="J2842" i="18"/>
  <c r="K2842" i="18"/>
  <c r="J2843" i="18"/>
  <c r="K2843" i="18"/>
  <c r="J2844" i="18"/>
  <c r="K2844" i="18"/>
  <c r="J2845" i="18"/>
  <c r="K2845" i="18"/>
  <c r="J2846" i="18"/>
  <c r="K2846" i="18"/>
  <c r="J2847" i="18"/>
  <c r="K2847" i="18"/>
  <c r="J2848" i="18"/>
  <c r="K2848" i="18"/>
  <c r="J2849" i="18"/>
  <c r="K2849" i="18"/>
  <c r="J2850" i="18"/>
  <c r="K2850" i="18"/>
  <c r="J2851" i="18"/>
  <c r="K2851" i="18"/>
  <c r="J2852" i="18"/>
  <c r="K2852" i="18"/>
  <c r="J2853" i="18"/>
  <c r="K2853" i="18"/>
  <c r="J2854" i="18"/>
  <c r="K2854" i="18"/>
  <c r="J2855" i="18"/>
  <c r="K2855" i="18"/>
  <c r="J2856" i="18"/>
  <c r="K2856" i="18"/>
  <c r="J2857" i="18"/>
  <c r="K2857" i="18"/>
  <c r="J2858" i="18"/>
  <c r="K2858" i="18"/>
  <c r="J2859" i="18"/>
  <c r="K2859" i="18"/>
  <c r="J2860" i="18"/>
  <c r="K2860" i="18"/>
  <c r="J2861" i="18"/>
  <c r="K2861" i="18"/>
  <c r="J2862" i="18"/>
  <c r="K2862" i="18"/>
  <c r="J2863" i="18"/>
  <c r="K2863" i="18"/>
  <c r="J2864" i="18"/>
  <c r="K2864" i="18"/>
  <c r="J2865" i="18"/>
  <c r="K2865" i="18"/>
  <c r="J2866" i="18"/>
  <c r="K2866" i="18"/>
  <c r="J2867" i="18"/>
  <c r="K2867" i="18"/>
  <c r="J2868" i="18"/>
  <c r="K2868" i="18"/>
  <c r="J2869" i="18"/>
  <c r="K2869" i="18"/>
  <c r="J2870" i="18"/>
  <c r="K2870" i="18"/>
  <c r="J2871" i="18"/>
  <c r="K2871" i="18"/>
  <c r="J2872" i="18"/>
  <c r="K2872" i="18"/>
  <c r="J2873" i="18"/>
  <c r="K2873" i="18"/>
  <c r="J2874" i="18"/>
  <c r="K2874" i="18"/>
  <c r="J2875" i="18"/>
  <c r="K2875" i="18"/>
  <c r="J2876" i="18"/>
  <c r="K2876" i="18"/>
  <c r="J2877" i="18"/>
  <c r="K2877" i="18"/>
  <c r="J2878" i="18"/>
  <c r="K2878" i="18"/>
  <c r="J2879" i="18"/>
  <c r="K2879" i="18"/>
  <c r="J2880" i="18"/>
  <c r="K2880" i="18"/>
  <c r="J2881" i="18"/>
  <c r="K2881" i="18"/>
  <c r="J2882" i="18"/>
  <c r="K2882" i="18"/>
  <c r="J2883" i="18"/>
  <c r="K2883" i="18"/>
  <c r="J2884" i="18"/>
  <c r="K2884" i="18"/>
  <c r="J2885" i="18"/>
  <c r="K2885" i="18"/>
  <c r="J2886" i="18"/>
  <c r="K2886" i="18"/>
  <c r="J2887" i="18"/>
  <c r="K2887" i="18"/>
  <c r="J2888" i="18"/>
  <c r="K2888" i="18"/>
  <c r="J2889" i="18"/>
  <c r="K2889" i="18"/>
  <c r="J2890" i="18"/>
  <c r="K2890" i="18"/>
  <c r="J2891" i="18"/>
  <c r="K2891" i="18"/>
  <c r="J2892" i="18"/>
  <c r="K2892" i="18"/>
  <c r="J2893" i="18"/>
  <c r="K2893" i="18"/>
  <c r="J2894" i="18"/>
  <c r="K2894" i="18"/>
  <c r="J2895" i="18"/>
  <c r="K2895" i="18"/>
  <c r="J2896" i="18"/>
  <c r="K2896" i="18"/>
  <c r="J2897" i="18"/>
  <c r="K2897" i="18"/>
  <c r="J2898" i="18"/>
  <c r="K2898" i="18"/>
  <c r="J2899" i="18"/>
  <c r="K2899" i="18"/>
  <c r="J2900" i="18"/>
  <c r="K2900" i="18"/>
  <c r="J2901" i="18"/>
  <c r="K2901" i="18"/>
  <c r="J2902" i="18"/>
  <c r="K2902" i="18"/>
  <c r="J2903" i="18"/>
  <c r="K2903" i="18"/>
  <c r="J2904" i="18"/>
  <c r="K2904" i="18"/>
  <c r="J2905" i="18"/>
  <c r="K2905" i="18"/>
  <c r="J2906" i="18"/>
  <c r="K2906" i="18"/>
  <c r="J2907" i="18"/>
  <c r="K2907" i="18"/>
  <c r="J2908" i="18"/>
  <c r="K2908" i="18"/>
  <c r="J2909" i="18"/>
  <c r="K2909" i="18"/>
  <c r="J2910" i="18"/>
  <c r="K2910" i="18"/>
  <c r="J2911" i="18"/>
  <c r="K2911" i="18"/>
  <c r="J2912" i="18"/>
  <c r="K2912" i="18"/>
  <c r="J2913" i="18"/>
  <c r="K2913" i="18"/>
  <c r="J2914" i="18"/>
  <c r="K2914" i="18"/>
  <c r="J2915" i="18"/>
  <c r="K2915" i="18"/>
  <c r="J2916" i="18"/>
  <c r="K2916" i="18"/>
  <c r="J2917" i="18"/>
  <c r="K2917" i="18"/>
  <c r="J2918" i="18"/>
  <c r="K2918" i="18"/>
  <c r="J2919" i="18"/>
  <c r="K2919" i="18"/>
  <c r="J2920" i="18"/>
  <c r="K2920" i="18"/>
  <c r="J2921" i="18"/>
  <c r="K2921" i="18"/>
  <c r="J2922" i="18"/>
  <c r="K2922" i="18"/>
  <c r="J2923" i="18"/>
  <c r="K2923" i="18"/>
  <c r="J2924" i="18"/>
  <c r="K2924" i="18"/>
  <c r="J2925" i="18"/>
  <c r="K2925" i="18"/>
  <c r="J2926" i="18"/>
  <c r="K2926" i="18"/>
  <c r="J2927" i="18"/>
  <c r="K2927" i="18"/>
  <c r="J2928" i="18"/>
  <c r="K2928" i="18"/>
  <c r="J2929" i="18"/>
  <c r="K2929" i="18"/>
  <c r="J2930" i="18"/>
  <c r="K2930" i="18"/>
  <c r="J2931" i="18"/>
  <c r="K2931" i="18"/>
  <c r="J2932" i="18"/>
  <c r="K2932" i="18"/>
  <c r="J2933" i="18"/>
  <c r="K2933" i="18"/>
  <c r="J2934" i="18"/>
  <c r="K2934" i="18"/>
  <c r="J2935" i="18"/>
  <c r="K2935" i="18"/>
  <c r="J2936" i="18"/>
  <c r="K2936" i="18"/>
  <c r="J2937" i="18"/>
  <c r="K2937" i="18"/>
  <c r="J2938" i="18"/>
  <c r="K2938" i="18"/>
  <c r="J2939" i="18"/>
  <c r="K2939" i="18"/>
  <c r="J2940" i="18"/>
  <c r="K2940" i="18"/>
  <c r="J2941" i="18"/>
  <c r="K2941" i="18"/>
  <c r="J2942" i="18"/>
  <c r="K2942" i="18"/>
  <c r="J2943" i="18"/>
  <c r="K2943" i="18"/>
  <c r="J2944" i="18"/>
  <c r="K2944" i="18"/>
  <c r="J2945" i="18"/>
  <c r="K2945" i="18"/>
  <c r="J2946" i="18"/>
  <c r="K2946" i="18"/>
  <c r="J2947" i="18"/>
  <c r="K2947" i="18"/>
  <c r="J2948" i="18"/>
  <c r="K2948" i="18"/>
  <c r="J2949" i="18"/>
  <c r="K2949" i="18"/>
  <c r="J2950" i="18"/>
  <c r="K2950" i="18"/>
  <c r="J2951" i="18"/>
  <c r="K2951" i="18"/>
  <c r="J2952" i="18"/>
  <c r="K2952" i="18"/>
  <c r="J2953" i="18"/>
  <c r="K2953" i="18"/>
  <c r="J2954" i="18"/>
  <c r="K2954" i="18"/>
  <c r="J2955" i="18"/>
  <c r="K2955" i="18"/>
  <c r="J2956" i="18"/>
  <c r="K2956" i="18"/>
  <c r="J2957" i="18"/>
  <c r="K2957" i="18"/>
  <c r="J2958" i="18"/>
  <c r="K2958" i="18"/>
  <c r="J2959" i="18"/>
  <c r="K2959" i="18"/>
  <c r="J2960" i="18"/>
  <c r="K2960" i="18"/>
  <c r="J2961" i="18"/>
  <c r="K2961" i="18"/>
  <c r="J2962" i="18"/>
  <c r="K2962" i="18"/>
  <c r="J2963" i="18"/>
  <c r="K2963" i="18"/>
  <c r="J2964" i="18"/>
  <c r="K2964" i="18"/>
  <c r="J2965" i="18"/>
  <c r="K2965" i="18"/>
  <c r="J2966" i="18"/>
  <c r="K2966" i="18"/>
  <c r="J2967" i="18"/>
  <c r="K2967" i="18"/>
  <c r="J2968" i="18"/>
  <c r="K2968" i="18"/>
  <c r="J2969" i="18"/>
  <c r="K2969" i="18"/>
  <c r="J2970" i="18"/>
  <c r="K2970" i="18"/>
  <c r="J2971" i="18"/>
  <c r="K2971" i="18"/>
  <c r="J2972" i="18"/>
  <c r="K2972" i="18"/>
  <c r="J2973" i="18"/>
  <c r="K2973" i="18"/>
  <c r="J2974" i="18"/>
  <c r="K2974" i="18"/>
  <c r="J2975" i="18"/>
  <c r="K2975" i="18"/>
  <c r="J2976" i="18"/>
  <c r="K2976" i="18"/>
  <c r="J2977" i="18"/>
  <c r="K2977" i="18"/>
  <c r="J2978" i="18"/>
  <c r="K2978" i="18"/>
  <c r="J2979" i="18"/>
  <c r="K2979" i="18"/>
  <c r="J2980" i="18"/>
  <c r="K2980" i="18"/>
  <c r="J2981" i="18"/>
  <c r="K2981" i="18"/>
  <c r="J2982" i="18"/>
  <c r="K2982" i="18"/>
  <c r="J2983" i="18"/>
  <c r="K2983" i="18"/>
  <c r="J2984" i="18"/>
  <c r="K2984" i="18"/>
  <c r="J2985" i="18"/>
  <c r="K2985" i="18"/>
  <c r="J2986" i="18"/>
  <c r="K2986" i="18"/>
  <c r="J2987" i="18"/>
  <c r="K2987" i="18"/>
  <c r="J2988" i="18"/>
  <c r="K2988" i="18"/>
  <c r="J2989" i="18"/>
  <c r="K2989" i="18"/>
  <c r="J2990" i="18"/>
  <c r="K2990" i="18"/>
  <c r="J2991" i="18"/>
  <c r="K2991" i="18"/>
  <c r="J2992" i="18"/>
  <c r="K2992" i="18"/>
  <c r="J2993" i="18"/>
  <c r="K2993" i="18"/>
  <c r="J2994" i="18"/>
  <c r="K2994" i="18"/>
  <c r="J2995" i="18"/>
  <c r="K2995" i="18"/>
  <c r="J2996" i="18"/>
  <c r="K2996" i="18"/>
  <c r="J2997" i="18"/>
  <c r="K2997" i="18"/>
  <c r="J2998" i="18"/>
  <c r="K2998" i="18"/>
  <c r="J2999" i="18"/>
  <c r="K2999" i="18"/>
  <c r="J3000" i="18"/>
  <c r="K3000" i="18"/>
  <c r="J3001" i="18"/>
  <c r="K3001" i="18"/>
  <c r="J3002" i="18"/>
  <c r="K3002" i="18"/>
  <c r="J3003" i="18"/>
  <c r="K3003" i="18"/>
  <c r="J3004" i="18"/>
  <c r="J1805" i="18"/>
  <c r="K1805" i="18"/>
  <c r="J1806" i="18"/>
  <c r="K1806" i="18"/>
  <c r="J1807" i="18"/>
  <c r="J1808" i="18"/>
  <c r="K1808" i="18"/>
  <c r="J1809" i="18"/>
  <c r="K1809" i="18"/>
  <c r="J1810" i="18"/>
  <c r="J1811" i="18"/>
  <c r="K1811" i="18"/>
  <c r="J1812" i="18"/>
  <c r="K1812" i="18"/>
  <c r="J1813" i="18"/>
  <c r="J1814" i="18"/>
  <c r="K1814" i="18"/>
  <c r="J1815" i="18"/>
  <c r="K1815" i="18"/>
  <c r="J1816" i="18"/>
  <c r="J1817" i="18"/>
  <c r="K1817" i="18"/>
  <c r="J1818" i="18"/>
  <c r="K1818" i="18"/>
  <c r="J1819" i="18"/>
  <c r="J1820" i="18"/>
  <c r="K1820" i="18"/>
  <c r="J1821" i="18"/>
  <c r="K1821" i="18"/>
  <c r="J1822" i="18"/>
  <c r="J1823" i="18"/>
  <c r="K1823" i="18"/>
  <c r="J1824" i="18"/>
  <c r="K1824" i="18"/>
  <c r="J1825" i="18"/>
  <c r="J1826" i="18"/>
  <c r="K1826" i="18"/>
  <c r="J1827" i="18"/>
  <c r="K1827" i="18"/>
  <c r="J1828" i="18"/>
  <c r="J1829" i="18"/>
  <c r="K1829" i="18"/>
  <c r="J1830" i="18"/>
  <c r="K1830" i="18"/>
  <c r="J1831" i="18"/>
  <c r="J1832" i="18"/>
  <c r="K1832" i="18"/>
  <c r="J1833" i="18"/>
  <c r="K1833" i="18"/>
  <c r="J1834" i="18"/>
  <c r="J1835" i="18"/>
  <c r="K1835" i="18"/>
  <c r="J1836" i="18"/>
  <c r="K1836" i="18"/>
  <c r="J1837" i="18"/>
  <c r="J1838" i="18"/>
  <c r="K1838" i="18"/>
  <c r="J1839" i="18"/>
  <c r="K1839" i="18"/>
  <c r="J1840" i="18"/>
  <c r="J1841" i="18"/>
  <c r="K1841" i="18"/>
  <c r="J1842" i="18"/>
  <c r="K1842" i="18"/>
  <c r="J1843" i="18"/>
  <c r="J1844" i="18"/>
  <c r="K1844" i="18"/>
  <c r="J1845" i="18"/>
  <c r="K1845" i="18"/>
  <c r="J1846" i="18"/>
  <c r="J1847" i="18"/>
  <c r="K1847" i="18"/>
  <c r="J1848" i="18"/>
  <c r="K1848" i="18"/>
  <c r="J1849" i="18"/>
  <c r="J1850" i="18"/>
  <c r="K1850" i="18"/>
  <c r="J1851" i="18"/>
  <c r="K1851" i="18"/>
  <c r="J1852" i="18"/>
  <c r="J1853" i="18"/>
  <c r="K1853" i="18"/>
  <c r="J1854" i="18"/>
  <c r="K1854" i="18"/>
  <c r="J1855" i="18"/>
  <c r="J1856" i="18"/>
  <c r="K1856" i="18"/>
  <c r="J1857" i="18"/>
  <c r="K1857" i="18"/>
  <c r="J1858" i="18"/>
  <c r="J1859" i="18"/>
  <c r="K1859" i="18"/>
  <c r="J1860" i="18"/>
  <c r="K1860" i="18"/>
  <c r="J1861" i="18"/>
  <c r="J1862" i="18"/>
  <c r="K1862" i="18"/>
  <c r="J1863" i="18"/>
  <c r="K1863" i="18"/>
  <c r="J1864" i="18"/>
  <c r="J1865" i="18"/>
  <c r="K1865" i="18"/>
  <c r="J1866" i="18"/>
  <c r="K1866" i="18"/>
  <c r="J1867" i="18"/>
  <c r="J1868" i="18"/>
  <c r="K1868" i="18"/>
  <c r="J1869" i="18"/>
  <c r="K1869" i="18"/>
  <c r="J1870" i="18"/>
  <c r="J1871" i="18"/>
  <c r="K1871" i="18"/>
  <c r="J1872" i="18"/>
  <c r="K1872" i="18"/>
  <c r="J1873" i="18"/>
  <c r="J1874" i="18"/>
  <c r="K1874" i="18"/>
  <c r="J1875" i="18"/>
  <c r="K1875" i="18"/>
  <c r="J1876" i="18"/>
  <c r="J1877" i="18"/>
  <c r="K1877" i="18"/>
  <c r="J1878" i="18"/>
  <c r="K1878" i="18"/>
  <c r="J1879" i="18"/>
  <c r="J1880" i="18"/>
  <c r="K1880" i="18"/>
  <c r="J1881" i="18"/>
  <c r="K1881" i="18"/>
  <c r="J1882" i="18"/>
  <c r="J1883" i="18"/>
  <c r="K1883" i="18"/>
  <c r="J1884" i="18"/>
  <c r="K1884" i="18"/>
  <c r="J1885" i="18"/>
  <c r="J1886" i="18"/>
  <c r="K1886" i="18"/>
  <c r="J1887" i="18"/>
  <c r="K1887" i="18"/>
  <c r="J1888" i="18"/>
  <c r="J1889" i="18"/>
  <c r="K1889" i="18"/>
  <c r="J1890" i="18"/>
  <c r="K1890" i="18"/>
  <c r="J1891" i="18"/>
  <c r="J1892" i="18"/>
  <c r="K1892" i="18"/>
  <c r="J1893" i="18"/>
  <c r="K1893" i="18"/>
  <c r="J1894" i="18"/>
  <c r="J1895" i="18"/>
  <c r="K1895" i="18"/>
  <c r="J1896" i="18"/>
  <c r="K1896" i="18"/>
  <c r="J1897" i="18"/>
  <c r="J1898" i="18"/>
  <c r="K1898" i="18"/>
  <c r="J1899" i="18"/>
  <c r="K1899" i="18"/>
  <c r="J1900" i="18"/>
  <c r="J1901" i="18"/>
  <c r="K1901" i="18"/>
  <c r="J1902" i="18"/>
  <c r="K1902" i="18"/>
  <c r="J1903" i="18"/>
  <c r="J1904" i="18"/>
  <c r="K1904" i="18"/>
  <c r="J1905" i="18"/>
  <c r="K1905" i="18"/>
  <c r="J1906" i="18"/>
  <c r="J1907" i="18"/>
  <c r="K1907" i="18"/>
  <c r="J1908" i="18"/>
  <c r="K1908" i="18"/>
  <c r="J1909" i="18"/>
  <c r="J1910" i="18"/>
  <c r="K1910" i="18"/>
  <c r="J1911" i="18"/>
  <c r="K1911" i="18"/>
  <c r="J1912" i="18"/>
  <c r="J1913" i="18"/>
  <c r="K1913" i="18"/>
  <c r="J1914" i="18"/>
  <c r="K1914" i="18"/>
  <c r="J1915" i="18"/>
  <c r="J1916" i="18"/>
  <c r="K1916" i="18"/>
  <c r="J1917" i="18"/>
  <c r="K1917" i="18"/>
  <c r="J1918" i="18"/>
  <c r="J1919" i="18"/>
  <c r="K1919" i="18"/>
  <c r="J1920" i="18"/>
  <c r="K1920" i="18"/>
  <c r="J1921" i="18"/>
  <c r="J1922" i="18"/>
  <c r="K1922" i="18"/>
  <c r="J1923" i="18"/>
  <c r="K1923" i="18"/>
  <c r="J1924" i="18"/>
  <c r="J1925" i="18"/>
  <c r="K1925" i="18"/>
  <c r="J1926" i="18"/>
  <c r="K1926" i="18"/>
  <c r="J1927" i="18"/>
  <c r="J1928" i="18"/>
  <c r="K1928" i="18"/>
  <c r="J1929" i="18"/>
  <c r="K1929" i="18"/>
  <c r="J1930" i="18"/>
  <c r="J1931" i="18"/>
  <c r="K1931" i="18"/>
  <c r="J1932" i="18"/>
  <c r="K1932" i="18"/>
  <c r="J1933" i="18"/>
  <c r="J1934" i="18"/>
  <c r="K1934" i="18"/>
  <c r="J1935" i="18"/>
  <c r="K1935" i="18"/>
  <c r="J1936" i="18"/>
  <c r="J1937" i="18"/>
  <c r="K1937" i="18"/>
  <c r="J1938" i="18"/>
  <c r="K1938" i="18"/>
  <c r="J1939" i="18"/>
  <c r="J1940" i="18"/>
  <c r="K1940" i="18"/>
  <c r="J1941" i="18"/>
  <c r="K1941" i="18"/>
  <c r="J1942" i="18"/>
  <c r="J1943" i="18"/>
  <c r="K1943" i="18"/>
  <c r="J1944" i="18"/>
  <c r="K1944" i="18"/>
  <c r="J1945" i="18"/>
  <c r="J1946" i="18"/>
  <c r="K1946" i="18"/>
  <c r="J1947" i="18"/>
  <c r="K1947" i="18"/>
  <c r="J1948" i="18"/>
  <c r="J1949" i="18"/>
  <c r="K1949" i="18"/>
  <c r="J1950" i="18"/>
  <c r="K1950" i="18"/>
  <c r="J1951" i="18"/>
  <c r="J1952" i="18"/>
  <c r="K1952" i="18"/>
  <c r="J1953" i="18"/>
  <c r="K1953" i="18"/>
  <c r="J1954" i="18"/>
  <c r="J1955" i="18"/>
  <c r="K1955" i="18"/>
  <c r="J1956" i="18"/>
  <c r="K1956" i="18"/>
  <c r="J1957" i="18"/>
  <c r="J1958" i="18"/>
  <c r="K1958" i="18"/>
  <c r="J1959" i="18"/>
  <c r="K1959" i="18"/>
  <c r="J1960" i="18"/>
  <c r="J1961" i="18"/>
  <c r="K1961" i="18"/>
  <c r="J1962" i="18"/>
  <c r="K1962" i="18"/>
  <c r="J1963" i="18"/>
  <c r="J1964" i="18"/>
  <c r="K1964" i="18"/>
  <c r="J1965" i="18"/>
  <c r="K1965" i="18"/>
  <c r="J1966" i="18"/>
  <c r="J1967" i="18"/>
  <c r="K1967" i="18"/>
  <c r="J1968" i="18"/>
  <c r="K1968" i="18"/>
  <c r="J1969" i="18"/>
  <c r="J1970" i="18"/>
  <c r="K1970" i="18"/>
  <c r="J1971" i="18"/>
  <c r="K1971" i="18"/>
  <c r="J1972" i="18"/>
  <c r="J1973" i="18"/>
  <c r="K1973" i="18"/>
  <c r="J1974" i="18"/>
  <c r="K1974" i="18"/>
  <c r="J1975" i="18"/>
  <c r="J1976" i="18"/>
  <c r="K1976" i="18"/>
  <c r="J1977" i="18"/>
  <c r="K1977" i="18"/>
  <c r="J1978" i="18"/>
  <c r="J1979" i="18"/>
  <c r="K1979" i="18"/>
  <c r="J1980" i="18"/>
  <c r="K1980" i="18"/>
  <c r="J1981" i="18"/>
  <c r="J1982" i="18"/>
  <c r="K1982" i="18"/>
  <c r="J1983" i="18"/>
  <c r="K1983" i="18"/>
  <c r="J1984" i="18"/>
  <c r="J1985" i="18"/>
  <c r="K1985" i="18"/>
  <c r="J1986" i="18"/>
  <c r="K1986" i="18"/>
  <c r="J1987" i="18"/>
  <c r="J1988" i="18"/>
  <c r="K1988" i="18"/>
  <c r="J1989" i="18"/>
  <c r="K1989" i="18"/>
  <c r="J1990" i="18"/>
  <c r="J1991" i="18"/>
  <c r="K1991" i="18"/>
  <c r="J1992" i="18"/>
  <c r="K1992" i="18"/>
  <c r="J1993" i="18"/>
  <c r="J1994" i="18"/>
  <c r="K1994" i="18"/>
  <c r="J1995" i="18"/>
  <c r="K1995" i="18"/>
  <c r="J1996" i="18"/>
  <c r="J1997" i="18"/>
  <c r="K1997" i="18"/>
  <c r="J1998" i="18"/>
  <c r="K1998" i="18"/>
  <c r="J1999" i="18"/>
  <c r="J2000" i="18"/>
  <c r="K2000" i="18"/>
  <c r="J2001" i="18"/>
  <c r="K2001" i="18"/>
  <c r="J2002" i="18"/>
  <c r="J2003" i="18"/>
  <c r="K2003" i="18"/>
  <c r="J2004" i="18"/>
  <c r="K2004" i="18"/>
  <c r="J2005" i="18"/>
  <c r="J2006" i="18"/>
  <c r="K2006" i="18"/>
  <c r="J2007" i="18"/>
  <c r="K2007" i="18"/>
  <c r="J2008" i="18"/>
  <c r="J2009" i="18"/>
  <c r="K2009" i="18"/>
  <c r="J2010" i="18"/>
  <c r="K2010" i="18"/>
  <c r="J2011" i="18"/>
  <c r="J2012" i="18"/>
  <c r="K2012" i="18"/>
  <c r="J2013" i="18"/>
  <c r="K2013" i="18"/>
  <c r="J2014" i="18"/>
  <c r="J2015" i="18"/>
  <c r="K2015" i="18"/>
  <c r="J2016" i="18"/>
  <c r="K2016" i="18"/>
  <c r="J2017" i="18"/>
  <c r="J2018" i="18"/>
  <c r="K2018" i="18"/>
  <c r="J2019" i="18"/>
  <c r="K2019" i="18"/>
  <c r="J2020" i="18"/>
  <c r="J2021" i="18"/>
  <c r="K2021" i="18"/>
  <c r="J2022" i="18"/>
  <c r="K2022" i="18"/>
  <c r="J2023" i="18"/>
  <c r="J2024" i="18"/>
  <c r="K2024" i="18"/>
  <c r="J2025" i="18"/>
  <c r="K2025" i="18"/>
  <c r="J2026" i="18"/>
  <c r="J2027" i="18"/>
  <c r="K2027" i="18"/>
  <c r="J2028" i="18"/>
  <c r="K2028" i="18"/>
  <c r="J2029" i="18"/>
  <c r="J2030" i="18"/>
  <c r="K2030" i="18"/>
  <c r="J2031" i="18"/>
  <c r="K2031" i="18"/>
  <c r="J2032" i="18"/>
  <c r="J2033" i="18"/>
  <c r="K2033" i="18"/>
  <c r="J2034" i="18"/>
  <c r="K2034" i="18"/>
  <c r="J2035" i="18"/>
  <c r="J2036" i="18"/>
  <c r="K2036" i="18"/>
  <c r="J2037" i="18"/>
  <c r="K2037" i="18"/>
  <c r="J2038" i="18"/>
  <c r="J2039" i="18"/>
  <c r="K2039" i="18"/>
  <c r="J2040" i="18"/>
  <c r="K2040" i="18"/>
  <c r="J2041" i="18"/>
  <c r="J2042" i="18"/>
  <c r="K2042" i="18"/>
  <c r="J2043" i="18"/>
  <c r="K2043" i="18"/>
  <c r="J2044" i="18"/>
  <c r="J2045" i="18"/>
  <c r="K2045" i="18"/>
  <c r="J2046" i="18"/>
  <c r="K2046" i="18"/>
  <c r="J2047" i="18"/>
  <c r="J2048" i="18"/>
  <c r="K2048" i="18"/>
  <c r="J2049" i="18"/>
  <c r="K2049" i="18"/>
  <c r="J2050" i="18"/>
  <c r="J2051" i="18"/>
  <c r="K2051" i="18"/>
  <c r="J2052" i="18"/>
  <c r="K2052" i="18"/>
  <c r="J2053" i="18"/>
  <c r="J2054" i="18"/>
  <c r="K2054" i="18"/>
  <c r="J2055" i="18"/>
  <c r="K2055" i="18"/>
  <c r="J2056" i="18"/>
  <c r="J2057" i="18"/>
  <c r="K2057" i="18"/>
  <c r="J2058" i="18"/>
  <c r="K2058" i="18"/>
  <c r="J2059" i="18"/>
  <c r="J2060" i="18"/>
  <c r="K2060" i="18"/>
  <c r="J2061" i="18"/>
  <c r="K2061" i="18"/>
  <c r="J2062" i="18"/>
  <c r="J2063" i="18"/>
  <c r="K2063" i="18"/>
  <c r="J2064" i="18"/>
  <c r="K2064" i="18"/>
  <c r="J2065" i="18"/>
  <c r="J2066" i="18"/>
  <c r="K2066" i="18"/>
  <c r="J2067" i="18"/>
  <c r="K2067" i="18"/>
  <c r="J2068" i="18"/>
  <c r="J2069" i="18"/>
  <c r="K2069" i="18"/>
  <c r="J2070" i="18"/>
  <c r="K2070" i="18"/>
  <c r="J2071" i="18"/>
  <c r="J2072" i="18"/>
  <c r="K2072" i="18"/>
  <c r="J2073" i="18"/>
  <c r="K2073" i="18"/>
  <c r="J2074" i="18"/>
  <c r="J2075" i="18"/>
  <c r="K2075" i="18"/>
  <c r="J2076" i="18"/>
  <c r="K2076" i="18"/>
  <c r="J2077" i="18"/>
  <c r="J2078" i="18"/>
  <c r="K2078" i="18"/>
  <c r="J2079" i="18"/>
  <c r="K2079" i="18"/>
  <c r="J2080" i="18"/>
  <c r="J2081" i="18"/>
  <c r="K2081" i="18"/>
  <c r="J2082" i="18"/>
  <c r="K2082" i="18"/>
  <c r="J2083" i="18"/>
  <c r="J2084" i="18"/>
  <c r="K2084" i="18"/>
  <c r="J2085" i="18"/>
  <c r="K2085" i="18"/>
  <c r="J2086" i="18"/>
  <c r="J2087" i="18"/>
  <c r="K2087" i="18"/>
  <c r="J2088" i="18"/>
  <c r="K2088" i="18"/>
  <c r="J2089" i="18"/>
  <c r="J2090" i="18"/>
  <c r="K2090" i="18"/>
  <c r="J2091" i="18"/>
  <c r="K2091" i="18"/>
  <c r="J2092" i="18"/>
  <c r="J2093" i="18"/>
  <c r="K2093" i="18"/>
  <c r="J2094" i="18"/>
  <c r="K2094" i="18"/>
  <c r="J2095" i="18"/>
  <c r="J2096" i="18"/>
  <c r="K2096" i="18"/>
  <c r="J2097" i="18"/>
  <c r="K2097" i="18"/>
  <c r="J2098" i="18"/>
  <c r="J2099" i="18"/>
  <c r="K2099" i="18"/>
  <c r="J2100" i="18"/>
  <c r="K2100" i="18"/>
  <c r="J2101" i="18"/>
  <c r="K2101" i="18"/>
  <c r="J2102" i="18"/>
  <c r="K2102" i="18"/>
  <c r="J2103" i="18"/>
  <c r="K2103" i="18"/>
  <c r="J2104" i="18"/>
  <c r="K2104" i="18"/>
  <c r="J2105" i="18"/>
  <c r="K2105" i="18"/>
  <c r="J2106" i="18"/>
  <c r="K2106" i="18"/>
  <c r="J2107" i="18"/>
  <c r="K2107" i="18"/>
  <c r="J2108" i="18"/>
  <c r="K2108" i="18"/>
  <c r="J2109" i="18"/>
  <c r="K2109" i="18"/>
  <c r="J2110" i="18"/>
  <c r="K2110" i="18"/>
  <c r="J2111" i="18"/>
  <c r="K2111" i="18"/>
  <c r="J2112" i="18"/>
  <c r="K2112" i="18"/>
  <c r="J2113" i="18"/>
  <c r="K2113" i="18"/>
  <c r="J2114" i="18"/>
  <c r="K2114" i="18"/>
  <c r="J2115" i="18"/>
  <c r="K2115" i="18"/>
  <c r="J2116" i="18"/>
  <c r="K2116" i="18"/>
  <c r="J2117" i="18"/>
  <c r="K2117" i="18"/>
  <c r="J2118" i="18"/>
  <c r="K2118" i="18"/>
  <c r="J2119" i="18"/>
  <c r="K2119" i="18"/>
  <c r="J2120" i="18"/>
  <c r="K2120" i="18"/>
  <c r="J2121" i="18"/>
  <c r="K2121" i="18"/>
  <c r="J2122" i="18"/>
  <c r="K2122" i="18"/>
  <c r="J2123" i="18"/>
  <c r="K2123" i="18"/>
  <c r="J2124" i="18"/>
  <c r="K2124" i="18"/>
  <c r="J2125" i="18"/>
  <c r="K2125" i="18"/>
  <c r="J2126" i="18"/>
  <c r="K2126" i="18"/>
  <c r="J2127" i="18"/>
  <c r="K2127" i="18"/>
  <c r="J2128" i="18"/>
  <c r="K2128" i="18"/>
  <c r="J2129" i="18"/>
  <c r="K2129" i="18"/>
  <c r="J2130" i="18"/>
  <c r="K2130" i="18"/>
  <c r="J2131" i="18"/>
  <c r="K2131" i="18"/>
  <c r="J2132" i="18"/>
  <c r="K2132" i="18"/>
  <c r="J2133" i="18"/>
  <c r="K2133" i="18"/>
  <c r="J2134" i="18"/>
  <c r="K2134" i="18"/>
  <c r="J2135" i="18"/>
  <c r="K2135" i="18"/>
  <c r="J2136" i="18"/>
  <c r="K2136" i="18"/>
  <c r="J2137" i="18"/>
  <c r="K2137" i="18"/>
  <c r="J2138" i="18"/>
  <c r="K2138" i="18"/>
  <c r="J2139" i="18"/>
  <c r="K2139" i="18"/>
  <c r="J2140" i="18"/>
  <c r="K2140" i="18"/>
  <c r="J2141" i="18"/>
  <c r="K2141" i="18"/>
  <c r="J2142" i="18"/>
  <c r="K2142" i="18"/>
  <c r="J2143" i="18"/>
  <c r="K2143" i="18"/>
  <c r="J2144" i="18"/>
  <c r="K2144" i="18"/>
  <c r="J2145" i="18"/>
  <c r="K2145" i="18"/>
  <c r="J2146" i="18"/>
  <c r="K2146" i="18"/>
  <c r="J2147" i="18"/>
  <c r="K2147" i="18"/>
  <c r="J2148" i="18"/>
  <c r="K2148" i="18"/>
  <c r="J2149" i="18"/>
  <c r="K2149" i="18"/>
  <c r="J2150" i="18"/>
  <c r="K2150" i="18"/>
  <c r="J2151" i="18"/>
  <c r="K2151" i="18"/>
  <c r="J2152" i="18"/>
  <c r="K2152" i="18"/>
  <c r="J2153" i="18"/>
  <c r="K2153" i="18"/>
  <c r="J2154" i="18"/>
  <c r="K2154" i="18"/>
  <c r="J2155" i="18"/>
  <c r="K2155" i="18"/>
  <c r="J2156" i="18"/>
  <c r="K2156" i="18"/>
  <c r="J2157" i="18"/>
  <c r="K2157" i="18"/>
  <c r="J2158" i="18"/>
  <c r="K2158" i="18"/>
  <c r="J2159" i="18"/>
  <c r="K2159" i="18"/>
  <c r="J2160" i="18"/>
  <c r="K2160" i="18"/>
  <c r="J2161" i="18"/>
  <c r="K2161" i="18"/>
  <c r="J2162" i="18"/>
  <c r="K2162" i="18"/>
  <c r="J2163" i="18"/>
  <c r="K2163" i="18"/>
  <c r="J2164" i="18"/>
  <c r="K2164" i="18"/>
  <c r="J2165" i="18"/>
  <c r="K2165" i="18"/>
  <c r="J2166" i="18"/>
  <c r="K2166" i="18"/>
  <c r="J2167" i="18"/>
  <c r="K2167" i="18"/>
  <c r="J2168" i="18"/>
  <c r="K2168" i="18"/>
  <c r="J2169" i="18"/>
  <c r="K2169" i="18"/>
  <c r="J2170" i="18"/>
  <c r="K2170" i="18"/>
  <c r="J2171" i="18"/>
  <c r="K2171" i="18"/>
  <c r="J2172" i="18"/>
  <c r="K2172" i="18"/>
  <c r="J2173" i="18"/>
  <c r="K2173" i="18"/>
  <c r="J2174" i="18"/>
  <c r="K2174" i="18"/>
  <c r="J2175" i="18"/>
  <c r="K2175" i="18"/>
  <c r="J2176" i="18"/>
  <c r="K2176" i="18"/>
  <c r="J2177" i="18"/>
  <c r="K2177" i="18"/>
  <c r="J2178" i="18"/>
  <c r="K2178" i="18"/>
  <c r="J2179" i="18"/>
  <c r="K2179" i="18"/>
  <c r="J2180" i="18"/>
  <c r="K2180" i="18"/>
  <c r="J2181" i="18"/>
  <c r="K2181" i="18"/>
  <c r="J2182" i="18"/>
  <c r="K2182" i="18"/>
  <c r="J2183" i="18"/>
  <c r="K2183" i="18"/>
  <c r="J2184" i="18"/>
  <c r="K2184" i="18"/>
  <c r="J2185" i="18"/>
  <c r="K2185" i="18"/>
  <c r="J2186" i="18"/>
  <c r="K2186" i="18"/>
  <c r="J2187" i="18"/>
  <c r="K2187" i="18"/>
  <c r="J2188" i="18"/>
  <c r="K2188" i="18"/>
  <c r="J2189" i="18"/>
  <c r="K2189" i="18"/>
  <c r="J2190" i="18"/>
  <c r="K2190" i="18"/>
  <c r="J2191" i="18"/>
  <c r="K2191" i="18"/>
  <c r="J2192" i="18"/>
  <c r="K2192" i="18"/>
  <c r="J2193" i="18"/>
  <c r="K2193" i="18"/>
  <c r="J2194" i="18"/>
  <c r="K2194" i="18"/>
  <c r="J2195" i="18"/>
  <c r="K2195" i="18"/>
  <c r="J2196" i="18"/>
  <c r="K2196" i="18"/>
  <c r="J2197" i="18"/>
  <c r="K2197" i="18"/>
  <c r="J2198" i="18"/>
  <c r="K2198" i="18"/>
  <c r="J2199" i="18"/>
  <c r="K2199" i="18"/>
  <c r="J2200" i="18"/>
  <c r="K2200" i="18"/>
  <c r="J2201" i="18"/>
  <c r="K2201" i="18"/>
  <c r="J2202" i="18"/>
  <c r="K2202" i="18"/>
  <c r="J2203" i="18"/>
  <c r="K2203" i="18"/>
  <c r="J2204" i="18"/>
  <c r="K2204" i="18"/>
  <c r="J2205" i="18"/>
  <c r="K2205" i="18"/>
  <c r="J2206" i="18"/>
  <c r="K2206" i="18"/>
  <c r="J2207" i="18"/>
  <c r="K2207" i="18"/>
  <c r="J2208" i="18"/>
  <c r="K2208" i="18"/>
  <c r="J2209" i="18"/>
  <c r="K2209" i="18"/>
  <c r="J2210" i="18"/>
  <c r="K2210" i="18"/>
  <c r="J2211" i="18"/>
  <c r="K2211" i="18"/>
  <c r="J2212" i="18"/>
  <c r="K2212" i="18"/>
  <c r="J2213" i="18"/>
  <c r="K2213" i="18"/>
  <c r="J2214" i="18"/>
  <c r="K2214" i="18"/>
  <c r="J2215" i="18"/>
  <c r="K2215" i="18"/>
  <c r="J2216" i="18"/>
  <c r="K2216" i="18"/>
  <c r="J2217" i="18"/>
  <c r="K2217" i="18"/>
  <c r="J2218" i="18"/>
  <c r="K2218" i="18"/>
  <c r="J2219" i="18"/>
  <c r="K2219" i="18"/>
  <c r="J2220" i="18"/>
  <c r="K2220" i="18"/>
  <c r="J2221" i="18"/>
  <c r="K2221" i="18"/>
  <c r="J2222" i="18"/>
  <c r="K2222" i="18"/>
  <c r="J2223" i="18"/>
  <c r="K2223" i="18"/>
  <c r="J2224" i="18"/>
  <c r="K2224" i="18"/>
  <c r="J2225" i="18"/>
  <c r="K2225" i="18"/>
  <c r="J2226" i="18"/>
  <c r="K2226" i="18"/>
  <c r="J2227" i="18"/>
  <c r="K2227" i="18"/>
  <c r="J2228" i="18"/>
  <c r="K2228" i="18"/>
  <c r="J2229" i="18"/>
  <c r="K2229" i="18"/>
  <c r="J2230" i="18"/>
  <c r="K2230" i="18"/>
  <c r="J2231" i="18"/>
  <c r="K2231" i="18"/>
  <c r="J2232" i="18"/>
  <c r="K2232" i="18"/>
  <c r="J2233" i="18"/>
  <c r="K2233" i="18"/>
  <c r="J2234" i="18"/>
  <c r="K2234" i="18"/>
  <c r="J2235" i="18"/>
  <c r="K2235" i="18"/>
  <c r="J2236" i="18"/>
  <c r="K2236" i="18"/>
  <c r="J2237" i="18"/>
  <c r="K2237" i="18"/>
  <c r="J2238" i="18"/>
  <c r="K2238" i="18"/>
  <c r="J2239" i="18"/>
  <c r="K2239" i="18"/>
  <c r="J2240" i="18"/>
  <c r="K2240" i="18"/>
  <c r="J2241" i="18"/>
  <c r="K2241" i="18"/>
  <c r="J2242" i="18"/>
  <c r="K2242" i="18"/>
  <c r="J2243" i="18"/>
  <c r="K2243" i="18"/>
  <c r="J2244" i="18"/>
  <c r="K2244" i="18"/>
  <c r="J2245" i="18"/>
  <c r="K2245" i="18"/>
  <c r="J2246" i="18"/>
  <c r="K2246" i="18"/>
  <c r="J2247" i="18"/>
  <c r="K2247" i="18"/>
  <c r="J2248" i="18"/>
  <c r="K2248" i="18"/>
  <c r="J2249" i="18"/>
  <c r="K2249" i="18"/>
  <c r="J2250" i="18"/>
  <c r="K2250" i="18"/>
  <c r="J2251" i="18"/>
  <c r="K2251" i="18"/>
  <c r="J2252" i="18"/>
  <c r="K2252" i="18"/>
  <c r="J2253" i="18"/>
  <c r="K2253" i="18"/>
  <c r="J2254" i="18"/>
  <c r="K2254" i="18"/>
  <c r="J2255" i="18"/>
  <c r="K2255" i="18"/>
  <c r="J2256" i="18"/>
  <c r="K2256" i="18"/>
  <c r="J2257" i="18"/>
  <c r="K2257" i="18"/>
  <c r="J2258" i="18"/>
  <c r="K2258" i="18"/>
  <c r="J2259" i="18"/>
  <c r="K2259" i="18"/>
  <c r="J2260" i="18"/>
  <c r="K2260" i="18"/>
  <c r="J2261" i="18"/>
  <c r="K2261" i="18"/>
  <c r="J2262" i="18"/>
  <c r="K2262" i="18"/>
  <c r="J2263" i="18"/>
  <c r="K2263" i="18"/>
  <c r="J2264" i="18"/>
  <c r="K2264" i="18"/>
  <c r="J2265" i="18"/>
  <c r="K2265" i="18"/>
  <c r="J2266" i="18"/>
  <c r="K2266" i="18"/>
  <c r="J2267" i="18"/>
  <c r="K2267" i="18"/>
  <c r="J2268" i="18"/>
  <c r="K2268" i="18"/>
  <c r="J2269" i="18"/>
  <c r="K2269" i="18"/>
  <c r="J2270" i="18"/>
  <c r="K2270" i="18"/>
  <c r="J2271" i="18"/>
  <c r="K2271" i="18"/>
  <c r="J2272" i="18"/>
  <c r="K2272" i="18"/>
  <c r="J2273" i="18"/>
  <c r="K2273" i="18"/>
  <c r="J2274" i="18"/>
  <c r="K2274" i="18"/>
  <c r="J2275" i="18"/>
  <c r="K2275" i="18"/>
  <c r="J2276" i="18"/>
  <c r="K2276" i="18"/>
  <c r="J2277" i="18"/>
  <c r="K2277" i="18"/>
  <c r="J2278" i="18"/>
  <c r="K2278" i="18"/>
  <c r="J2279" i="18"/>
  <c r="K2279" i="18"/>
  <c r="J2280" i="18"/>
  <c r="K2280" i="18"/>
  <c r="J2281" i="18"/>
  <c r="K2281" i="18"/>
  <c r="J2282" i="18"/>
  <c r="K2282" i="18"/>
  <c r="J2283" i="18"/>
  <c r="K2283" i="18"/>
  <c r="J2284" i="18"/>
  <c r="K2284" i="18"/>
  <c r="J2285" i="18"/>
  <c r="K2285" i="18"/>
  <c r="J2286" i="18"/>
  <c r="K2286" i="18"/>
  <c r="J2287" i="18"/>
  <c r="K2287" i="18"/>
  <c r="J2288" i="18"/>
  <c r="K2288" i="18"/>
  <c r="J2289" i="18"/>
  <c r="K2289" i="18"/>
  <c r="J2290" i="18"/>
  <c r="K2290" i="18"/>
  <c r="J2291" i="18"/>
  <c r="K2291" i="18"/>
  <c r="J2292" i="18"/>
  <c r="K2292" i="18"/>
  <c r="J2293" i="18"/>
  <c r="K2293" i="18"/>
  <c r="J2294" i="18"/>
  <c r="K2294" i="18"/>
  <c r="J2295" i="18"/>
  <c r="K2295" i="18"/>
  <c r="J2296" i="18"/>
  <c r="K2296" i="18"/>
  <c r="J2297" i="18"/>
  <c r="K2297" i="18"/>
  <c r="J2298" i="18"/>
  <c r="K2298" i="18"/>
  <c r="J2299" i="18"/>
  <c r="K2299" i="18"/>
  <c r="J2300" i="18"/>
  <c r="K2300" i="18"/>
  <c r="J2301" i="18"/>
  <c r="K2301" i="18"/>
  <c r="J2302" i="18"/>
  <c r="K2302" i="18"/>
  <c r="J2303" i="18"/>
  <c r="K2303" i="18"/>
  <c r="J2304" i="18"/>
  <c r="K2304" i="18"/>
  <c r="J2305" i="18"/>
  <c r="K2305" i="18"/>
  <c r="J2306" i="18"/>
  <c r="K2306" i="18"/>
  <c r="J2307" i="18"/>
  <c r="K2307" i="18"/>
  <c r="J2308" i="18"/>
  <c r="K2308" i="18"/>
  <c r="J2309" i="18"/>
  <c r="K2309" i="18"/>
  <c r="J2310" i="18"/>
  <c r="K2310" i="18"/>
  <c r="J2311" i="18"/>
  <c r="K2311" i="18"/>
  <c r="J2312" i="18"/>
  <c r="K2312" i="18"/>
  <c r="J2313" i="18"/>
  <c r="K2313" i="18"/>
  <c r="J2314" i="18"/>
  <c r="K2314" i="18"/>
  <c r="J2315" i="18"/>
  <c r="K2315" i="18"/>
  <c r="J2316" i="18"/>
  <c r="K2316" i="18"/>
  <c r="J2317" i="18"/>
  <c r="K2317" i="18"/>
  <c r="J2318" i="18"/>
  <c r="K2318" i="18"/>
  <c r="J2319" i="18"/>
  <c r="K2319" i="18"/>
  <c r="J2320" i="18"/>
  <c r="K2320" i="18"/>
  <c r="J2321" i="18"/>
  <c r="K2321" i="18"/>
  <c r="J2322" i="18"/>
  <c r="K2322" i="18"/>
  <c r="J2323" i="18"/>
  <c r="K2323" i="18"/>
  <c r="J2324" i="18"/>
  <c r="K2324" i="18"/>
  <c r="J2325" i="18"/>
  <c r="K2325" i="18"/>
  <c r="J2326" i="18"/>
  <c r="K2326" i="18"/>
  <c r="J2327" i="18"/>
  <c r="K2327" i="18"/>
  <c r="J2328" i="18"/>
  <c r="K2328" i="18"/>
  <c r="J2329" i="18"/>
  <c r="K2329" i="18"/>
  <c r="J2330" i="18"/>
  <c r="K2330" i="18"/>
  <c r="J2331" i="18"/>
  <c r="K2331" i="18"/>
  <c r="J2332" i="18"/>
  <c r="K2332" i="18"/>
  <c r="J2333" i="18"/>
  <c r="K2333" i="18"/>
  <c r="J2334" i="18"/>
  <c r="K2334" i="18"/>
  <c r="J2335" i="18"/>
  <c r="K2335" i="18"/>
  <c r="J2336" i="18"/>
  <c r="K2336" i="18"/>
  <c r="J2337" i="18"/>
  <c r="K2337" i="18"/>
  <c r="J2338" i="18"/>
  <c r="K2338" i="18"/>
  <c r="J2339" i="18"/>
  <c r="K2339" i="18"/>
  <c r="J2340" i="18"/>
  <c r="K2340" i="18"/>
  <c r="J2341" i="18"/>
  <c r="K2341" i="18"/>
  <c r="J2342" i="18"/>
  <c r="K2342" i="18"/>
  <c r="J2343" i="18"/>
  <c r="K2343" i="18"/>
  <c r="J2344" i="18"/>
  <c r="K2344" i="18"/>
  <c r="J2345" i="18"/>
  <c r="K2345" i="18"/>
  <c r="J2346" i="18"/>
  <c r="K2346" i="18"/>
  <c r="J2347" i="18"/>
  <c r="K2347" i="18"/>
  <c r="J2348" i="18"/>
  <c r="K2348" i="18"/>
  <c r="J2349" i="18"/>
  <c r="K2349" i="18"/>
  <c r="J2350" i="18"/>
  <c r="K2350" i="18"/>
  <c r="J2351" i="18"/>
  <c r="K2351" i="18"/>
  <c r="J2352" i="18"/>
  <c r="K2352" i="18"/>
  <c r="J2353" i="18"/>
  <c r="K2353" i="18"/>
  <c r="J2354" i="18"/>
  <c r="K2354" i="18"/>
  <c r="J2355" i="18"/>
  <c r="K2355" i="18"/>
  <c r="J2356" i="18"/>
  <c r="K2356" i="18"/>
  <c r="J2357" i="18"/>
  <c r="K2357" i="18"/>
  <c r="J2358" i="18"/>
  <c r="K2358" i="18"/>
  <c r="J2359" i="18"/>
  <c r="K2359" i="18"/>
  <c r="J2360" i="18"/>
  <c r="K2360" i="18"/>
  <c r="J2361" i="18"/>
  <c r="K2361" i="18"/>
  <c r="J2362" i="18"/>
  <c r="K2362" i="18"/>
  <c r="J2363" i="18"/>
  <c r="K2363" i="18"/>
  <c r="J2364" i="18"/>
  <c r="K2364" i="18"/>
  <c r="J2365" i="18"/>
  <c r="K2365" i="18"/>
  <c r="J2366" i="18"/>
  <c r="K2366" i="18"/>
  <c r="J2367" i="18"/>
  <c r="K2367" i="18"/>
  <c r="J2368" i="18"/>
  <c r="K2368" i="18"/>
  <c r="J2369" i="18"/>
  <c r="K2369" i="18"/>
  <c r="J2370" i="18"/>
  <c r="K2370" i="18"/>
  <c r="J2371" i="18"/>
  <c r="K2371" i="18"/>
  <c r="J2372" i="18"/>
  <c r="K2372" i="18"/>
  <c r="J2373" i="18"/>
  <c r="K2373" i="18"/>
  <c r="J2374" i="18"/>
  <c r="K2374" i="18"/>
  <c r="J2375" i="18"/>
  <c r="K2375" i="18"/>
  <c r="J2376" i="18"/>
  <c r="K2376" i="18"/>
  <c r="J2377" i="18"/>
  <c r="K2377" i="18"/>
  <c r="J2378" i="18"/>
  <c r="K2378" i="18"/>
  <c r="J2379" i="18"/>
  <c r="K2379" i="18"/>
  <c r="J2380" i="18"/>
  <c r="K2380" i="18"/>
  <c r="J2381" i="18"/>
  <c r="K2381" i="18"/>
  <c r="J2382" i="18"/>
  <c r="K2382" i="18"/>
  <c r="J2383" i="18"/>
  <c r="K2383" i="18"/>
  <c r="J2384" i="18"/>
  <c r="K2384" i="18"/>
  <c r="J2385" i="18"/>
  <c r="K2385" i="18"/>
  <c r="J2386" i="18"/>
  <c r="K2386" i="18"/>
  <c r="J2387" i="18"/>
  <c r="K2387" i="18"/>
  <c r="J2388" i="18"/>
  <c r="K2388" i="18"/>
  <c r="J2389" i="18"/>
  <c r="K2389" i="18"/>
  <c r="J2390" i="18"/>
  <c r="K2390" i="18"/>
  <c r="J2391" i="18"/>
  <c r="K2391" i="18"/>
  <c r="J2392" i="18"/>
  <c r="K2392" i="18"/>
  <c r="J2393" i="18"/>
  <c r="K2393" i="18"/>
  <c r="J2394" i="18"/>
  <c r="K2394" i="18"/>
  <c r="J2395" i="18"/>
  <c r="K2395" i="18"/>
  <c r="J2396" i="18"/>
  <c r="K2396" i="18"/>
  <c r="J2397" i="18"/>
  <c r="K2397" i="18"/>
  <c r="J2398" i="18"/>
  <c r="K2398" i="18"/>
  <c r="J2399" i="18"/>
  <c r="K2399" i="18"/>
  <c r="J2400" i="18"/>
  <c r="K2400" i="18"/>
  <c r="J2401" i="18"/>
  <c r="K2401" i="18"/>
  <c r="J2402" i="18"/>
  <c r="K2402" i="18"/>
  <c r="J2403" i="18"/>
  <c r="K2403" i="18"/>
  <c r="J1205" i="18"/>
  <c r="K1205" i="18"/>
  <c r="J1206" i="18"/>
  <c r="K1206" i="18"/>
  <c r="J1207" i="18"/>
  <c r="J1208" i="18"/>
  <c r="K1208" i="18"/>
  <c r="J1209" i="18"/>
  <c r="K1209" i="18"/>
  <c r="J1210" i="18"/>
  <c r="J1211" i="18"/>
  <c r="K1211" i="18"/>
  <c r="J1212" i="18"/>
  <c r="K1212" i="18"/>
  <c r="J1213" i="18"/>
  <c r="J1214" i="18"/>
  <c r="K1214" i="18"/>
  <c r="J1215" i="18"/>
  <c r="K1215" i="18"/>
  <c r="J1216" i="18"/>
  <c r="J1217" i="18"/>
  <c r="K1217" i="18"/>
  <c r="J1218" i="18"/>
  <c r="K1218" i="18"/>
  <c r="J1219" i="18"/>
  <c r="J1220" i="18"/>
  <c r="K1220" i="18"/>
  <c r="J1221" i="18"/>
  <c r="K1221" i="18"/>
  <c r="J1222" i="18"/>
  <c r="J1223" i="18"/>
  <c r="K1223" i="18"/>
  <c r="J1224" i="18"/>
  <c r="K1224" i="18"/>
  <c r="J1225" i="18"/>
  <c r="J1226" i="18"/>
  <c r="K1226" i="18"/>
  <c r="J1227" i="18"/>
  <c r="K1227" i="18"/>
  <c r="J1228" i="18"/>
  <c r="J1229" i="18"/>
  <c r="K1229" i="18"/>
  <c r="J1230" i="18"/>
  <c r="K1230" i="18"/>
  <c r="J1231" i="18"/>
  <c r="J1232" i="18"/>
  <c r="K1232" i="18"/>
  <c r="J1233" i="18"/>
  <c r="K1233" i="18"/>
  <c r="J1234" i="18"/>
  <c r="J1235" i="18"/>
  <c r="K1235" i="18"/>
  <c r="J1236" i="18"/>
  <c r="K1236" i="18"/>
  <c r="J1237" i="18"/>
  <c r="J1238" i="18"/>
  <c r="K1238" i="18"/>
  <c r="J1239" i="18"/>
  <c r="K1239" i="18"/>
  <c r="J1240" i="18"/>
  <c r="J1241" i="18"/>
  <c r="K1241" i="18"/>
  <c r="J1242" i="18"/>
  <c r="K1242" i="18"/>
  <c r="J1243" i="18"/>
  <c r="J1244" i="18"/>
  <c r="K1244" i="18"/>
  <c r="J1245" i="18"/>
  <c r="K1245" i="18"/>
  <c r="J1246" i="18"/>
  <c r="J1247" i="18"/>
  <c r="K1247" i="18"/>
  <c r="J1248" i="18"/>
  <c r="K1248" i="18"/>
  <c r="J1249" i="18"/>
  <c r="J1250" i="18"/>
  <c r="K1250" i="18"/>
  <c r="J1251" i="18"/>
  <c r="K1251" i="18"/>
  <c r="J1252" i="18"/>
  <c r="J1253" i="18"/>
  <c r="K1253" i="18"/>
  <c r="J1254" i="18"/>
  <c r="K1254" i="18"/>
  <c r="J1255" i="18"/>
  <c r="J1256" i="18"/>
  <c r="K1256" i="18"/>
  <c r="J1257" i="18"/>
  <c r="K1257" i="18"/>
  <c r="J1258" i="18"/>
  <c r="J1259" i="18"/>
  <c r="K1259" i="18"/>
  <c r="J1260" i="18"/>
  <c r="K1260" i="18"/>
  <c r="J1261" i="18"/>
  <c r="J1262" i="18"/>
  <c r="K1262" i="18"/>
  <c r="J1263" i="18"/>
  <c r="K1263" i="18"/>
  <c r="J1264" i="18"/>
  <c r="J1265" i="18"/>
  <c r="K1265" i="18"/>
  <c r="J1266" i="18"/>
  <c r="K1266" i="18"/>
  <c r="J1267" i="18"/>
  <c r="J1268" i="18"/>
  <c r="K1268" i="18"/>
  <c r="J1269" i="18"/>
  <c r="K1269" i="18"/>
  <c r="J1270" i="18"/>
  <c r="J1271" i="18"/>
  <c r="K1271" i="18"/>
  <c r="J1272" i="18"/>
  <c r="K1272" i="18"/>
  <c r="J1273" i="18"/>
  <c r="J1274" i="18"/>
  <c r="K1274" i="18"/>
  <c r="J1275" i="18"/>
  <c r="K1275" i="18"/>
  <c r="J1276" i="18"/>
  <c r="J1277" i="18"/>
  <c r="K1277" i="18"/>
  <c r="J1278" i="18"/>
  <c r="K1278" i="18"/>
  <c r="J1279" i="18"/>
  <c r="J1280" i="18"/>
  <c r="K1280" i="18"/>
  <c r="J1281" i="18"/>
  <c r="K1281" i="18"/>
  <c r="J1282" i="18"/>
  <c r="J1283" i="18"/>
  <c r="K1283" i="18"/>
  <c r="J1284" i="18"/>
  <c r="K1284" i="18"/>
  <c r="J1285" i="18"/>
  <c r="J1286" i="18"/>
  <c r="K1286" i="18"/>
  <c r="J1287" i="18"/>
  <c r="K1287" i="18"/>
  <c r="J1288" i="18"/>
  <c r="J1289" i="18"/>
  <c r="K1289" i="18"/>
  <c r="J1290" i="18"/>
  <c r="K1290" i="18"/>
  <c r="J1291" i="18"/>
  <c r="J1292" i="18"/>
  <c r="K1292" i="18"/>
  <c r="J1293" i="18"/>
  <c r="K1293" i="18"/>
  <c r="J1294" i="18"/>
  <c r="J1295" i="18"/>
  <c r="K1295" i="18"/>
  <c r="J1296" i="18"/>
  <c r="K1296" i="18"/>
  <c r="J1297" i="18"/>
  <c r="J1298" i="18"/>
  <c r="K1298" i="18"/>
  <c r="J1299" i="18"/>
  <c r="K1299" i="18"/>
  <c r="J1300" i="18"/>
  <c r="J1301" i="18"/>
  <c r="K1301" i="18"/>
  <c r="J1302" i="18"/>
  <c r="K1302" i="18"/>
  <c r="J1303" i="18"/>
  <c r="J1304" i="18"/>
  <c r="K1304" i="18"/>
  <c r="J1305" i="18"/>
  <c r="K1305" i="18"/>
  <c r="J1306" i="18"/>
  <c r="J1307" i="18"/>
  <c r="K1307" i="18"/>
  <c r="J1308" i="18"/>
  <c r="K1308" i="18"/>
  <c r="J1309" i="18"/>
  <c r="J1310" i="18"/>
  <c r="K1310" i="18"/>
  <c r="J1311" i="18"/>
  <c r="K1311" i="18"/>
  <c r="J1312" i="18"/>
  <c r="J1313" i="18"/>
  <c r="K1313" i="18"/>
  <c r="J1314" i="18"/>
  <c r="K1314" i="18"/>
  <c r="J1315" i="18"/>
  <c r="J1316" i="18"/>
  <c r="K1316" i="18"/>
  <c r="J1317" i="18"/>
  <c r="K1317" i="18"/>
  <c r="J1318" i="18"/>
  <c r="J1319" i="18"/>
  <c r="K1319" i="18"/>
  <c r="J1320" i="18"/>
  <c r="K1320" i="18"/>
  <c r="J1321" i="18"/>
  <c r="J1322" i="18"/>
  <c r="K1322" i="18"/>
  <c r="J1323" i="18"/>
  <c r="K1323" i="18"/>
  <c r="J1324" i="18"/>
  <c r="J1325" i="18"/>
  <c r="K1325" i="18"/>
  <c r="J1326" i="18"/>
  <c r="K1326" i="18"/>
  <c r="J1327" i="18"/>
  <c r="J1328" i="18"/>
  <c r="K1328" i="18"/>
  <c r="J1329" i="18"/>
  <c r="K1329" i="18"/>
  <c r="J1330" i="18"/>
  <c r="J1331" i="18"/>
  <c r="K1331" i="18"/>
  <c r="J1332" i="18"/>
  <c r="K1332" i="18"/>
  <c r="J1333" i="18"/>
  <c r="J1334" i="18"/>
  <c r="K1334" i="18"/>
  <c r="J1335" i="18"/>
  <c r="K1335" i="18"/>
  <c r="J1336" i="18"/>
  <c r="J1337" i="18"/>
  <c r="K1337" i="18"/>
  <c r="J1338" i="18"/>
  <c r="K1338" i="18"/>
  <c r="J1339" i="18"/>
  <c r="J1340" i="18"/>
  <c r="K1340" i="18"/>
  <c r="J1341" i="18"/>
  <c r="K1341" i="18"/>
  <c r="J1342" i="18"/>
  <c r="J1343" i="18"/>
  <c r="K1343" i="18"/>
  <c r="J1344" i="18"/>
  <c r="K1344" i="18"/>
  <c r="J1345" i="18"/>
  <c r="J1346" i="18"/>
  <c r="K1346" i="18"/>
  <c r="J1347" i="18"/>
  <c r="K1347" i="18"/>
  <c r="J1348" i="18"/>
  <c r="J1349" i="18"/>
  <c r="K1349" i="18"/>
  <c r="J1350" i="18"/>
  <c r="K1350" i="18"/>
  <c r="J1351" i="18"/>
  <c r="J1352" i="18"/>
  <c r="K1352" i="18"/>
  <c r="J1353" i="18"/>
  <c r="K1353" i="18"/>
  <c r="J1354" i="18"/>
  <c r="J1355" i="18"/>
  <c r="K1355" i="18"/>
  <c r="J1356" i="18"/>
  <c r="K1356" i="18"/>
  <c r="J1357" i="18"/>
  <c r="J1358" i="18"/>
  <c r="K1358" i="18"/>
  <c r="J1359" i="18"/>
  <c r="K1359" i="18"/>
  <c r="J1360" i="18"/>
  <c r="J1361" i="18"/>
  <c r="K1361" i="18"/>
  <c r="J1362" i="18"/>
  <c r="K1362" i="18"/>
  <c r="J1363" i="18"/>
  <c r="J1364" i="18"/>
  <c r="K1364" i="18"/>
  <c r="J1365" i="18"/>
  <c r="K1365" i="18"/>
  <c r="J1366" i="18"/>
  <c r="J1367" i="18"/>
  <c r="K1367" i="18"/>
  <c r="J1368" i="18"/>
  <c r="K1368" i="18"/>
  <c r="J1369" i="18"/>
  <c r="J1370" i="18"/>
  <c r="K1370" i="18"/>
  <c r="J1371" i="18"/>
  <c r="K1371" i="18"/>
  <c r="J1372" i="18"/>
  <c r="J1373" i="18"/>
  <c r="K1373" i="18"/>
  <c r="J1374" i="18"/>
  <c r="K1374" i="18"/>
  <c r="J1375" i="18"/>
  <c r="J1376" i="18"/>
  <c r="K1376" i="18"/>
  <c r="J1377" i="18"/>
  <c r="K1377" i="18"/>
  <c r="J1378" i="18"/>
  <c r="J1379" i="18"/>
  <c r="K1379" i="18"/>
  <c r="J1380" i="18"/>
  <c r="K1380" i="18"/>
  <c r="J1381" i="18"/>
  <c r="J1382" i="18"/>
  <c r="K1382" i="18"/>
  <c r="J1383" i="18"/>
  <c r="K1383" i="18"/>
  <c r="J1384" i="18"/>
  <c r="J1385" i="18"/>
  <c r="K1385" i="18"/>
  <c r="J1386" i="18"/>
  <c r="K1386" i="18"/>
  <c r="J1387" i="18"/>
  <c r="J1388" i="18"/>
  <c r="K1388" i="18"/>
  <c r="J1389" i="18"/>
  <c r="K1389" i="18"/>
  <c r="J1390" i="18"/>
  <c r="J1391" i="18"/>
  <c r="K1391" i="18"/>
  <c r="J1392" i="18"/>
  <c r="K1392" i="18"/>
  <c r="J1393" i="18"/>
  <c r="J1394" i="18"/>
  <c r="K1394" i="18"/>
  <c r="J1395" i="18"/>
  <c r="K1395" i="18"/>
  <c r="J1396" i="18"/>
  <c r="J1397" i="18"/>
  <c r="K1397" i="18"/>
  <c r="J1398" i="18"/>
  <c r="K1398" i="18"/>
  <c r="J1399" i="18"/>
  <c r="J1400" i="18"/>
  <c r="K1400" i="18"/>
  <c r="J1401" i="18"/>
  <c r="K1401" i="18"/>
  <c r="J1402" i="18"/>
  <c r="J1403" i="18"/>
  <c r="K1403" i="18"/>
  <c r="J1404" i="18"/>
  <c r="K1404" i="18"/>
  <c r="J1405" i="18"/>
  <c r="J1406" i="18"/>
  <c r="K1406" i="18"/>
  <c r="J1407" i="18"/>
  <c r="K1407" i="18"/>
  <c r="J1408" i="18"/>
  <c r="J1409" i="18"/>
  <c r="K1409" i="18"/>
  <c r="J1410" i="18"/>
  <c r="K1410" i="18"/>
  <c r="J1411" i="18"/>
  <c r="J1412" i="18"/>
  <c r="K1412" i="18"/>
  <c r="J1413" i="18"/>
  <c r="K1413" i="18"/>
  <c r="J1414" i="18"/>
  <c r="J1415" i="18"/>
  <c r="K1415" i="18"/>
  <c r="J1416" i="18"/>
  <c r="K1416" i="18"/>
  <c r="J1417" i="18"/>
  <c r="J1418" i="18"/>
  <c r="K1418" i="18"/>
  <c r="J1419" i="18"/>
  <c r="K1419" i="18"/>
  <c r="J1420" i="18"/>
  <c r="J1421" i="18"/>
  <c r="K1421" i="18"/>
  <c r="J1422" i="18"/>
  <c r="K1422" i="18"/>
  <c r="J1423" i="18"/>
  <c r="J1424" i="18"/>
  <c r="K1424" i="18"/>
  <c r="J1425" i="18"/>
  <c r="K1425" i="18"/>
  <c r="J1426" i="18"/>
  <c r="J1427" i="18"/>
  <c r="K1427" i="18"/>
  <c r="J1428" i="18"/>
  <c r="K1428" i="18"/>
  <c r="J1429" i="18"/>
  <c r="J1430" i="18"/>
  <c r="K1430" i="18"/>
  <c r="J1431" i="18"/>
  <c r="K1431" i="18"/>
  <c r="J1432" i="18"/>
  <c r="J1433" i="18"/>
  <c r="K1433" i="18"/>
  <c r="J1434" i="18"/>
  <c r="K1434" i="18"/>
  <c r="J1435" i="18"/>
  <c r="J1436" i="18"/>
  <c r="K1436" i="18"/>
  <c r="J1437" i="18"/>
  <c r="K1437" i="18"/>
  <c r="J1438" i="18"/>
  <c r="J1439" i="18"/>
  <c r="K1439" i="18"/>
  <c r="J1440" i="18"/>
  <c r="K1440" i="18"/>
  <c r="J1441" i="18"/>
  <c r="J1442" i="18"/>
  <c r="K1442" i="18"/>
  <c r="J1443" i="18"/>
  <c r="K1443" i="18"/>
  <c r="J1444" i="18"/>
  <c r="J1445" i="18"/>
  <c r="K1445" i="18"/>
  <c r="J1446" i="18"/>
  <c r="K1446" i="18"/>
  <c r="J1447" i="18"/>
  <c r="J1448" i="18"/>
  <c r="K1448" i="18"/>
  <c r="J1449" i="18"/>
  <c r="K1449" i="18"/>
  <c r="J1450" i="18"/>
  <c r="J1451" i="18"/>
  <c r="K1451" i="18"/>
  <c r="J1452" i="18"/>
  <c r="K1452" i="18"/>
  <c r="J1453" i="18"/>
  <c r="J1454" i="18"/>
  <c r="K1454" i="18"/>
  <c r="J1455" i="18"/>
  <c r="K1455" i="18"/>
  <c r="J1456" i="18"/>
  <c r="J1457" i="18"/>
  <c r="K1457" i="18"/>
  <c r="J1458" i="18"/>
  <c r="K1458" i="18"/>
  <c r="J1459" i="18"/>
  <c r="J1460" i="18"/>
  <c r="K1460" i="18"/>
  <c r="J1461" i="18"/>
  <c r="K1461" i="18"/>
  <c r="J1462" i="18"/>
  <c r="J1463" i="18"/>
  <c r="K1463" i="18"/>
  <c r="J1464" i="18"/>
  <c r="K1464" i="18"/>
  <c r="J1465" i="18"/>
  <c r="J1466" i="18"/>
  <c r="K1466" i="18"/>
  <c r="J1467" i="18"/>
  <c r="K1467" i="18"/>
  <c r="J1468" i="18"/>
  <c r="J1469" i="18"/>
  <c r="K1469" i="18"/>
  <c r="J1470" i="18"/>
  <c r="K1470" i="18"/>
  <c r="J1471" i="18"/>
  <c r="J1472" i="18"/>
  <c r="K1472" i="18"/>
  <c r="J1473" i="18"/>
  <c r="K1473" i="18"/>
  <c r="J1474" i="18"/>
  <c r="J1475" i="18"/>
  <c r="K1475" i="18"/>
  <c r="J1476" i="18"/>
  <c r="K1476" i="18"/>
  <c r="J1477" i="18"/>
  <c r="J1478" i="18"/>
  <c r="K1478" i="18"/>
  <c r="J1479" i="18"/>
  <c r="K1479" i="18"/>
  <c r="J1480" i="18"/>
  <c r="J1481" i="18"/>
  <c r="K1481" i="18"/>
  <c r="J1482" i="18"/>
  <c r="K1482" i="18"/>
  <c r="J1483" i="18"/>
  <c r="J1484" i="18"/>
  <c r="K1484" i="18"/>
  <c r="J1485" i="18"/>
  <c r="K1485" i="18"/>
  <c r="J1486" i="18"/>
  <c r="J1487" i="18"/>
  <c r="K1487" i="18"/>
  <c r="J1488" i="18"/>
  <c r="K1488" i="18"/>
  <c r="J1489" i="18"/>
  <c r="J1490" i="18"/>
  <c r="K1490" i="18"/>
  <c r="J1491" i="18"/>
  <c r="K1491" i="18"/>
  <c r="J1492" i="18"/>
  <c r="J1493" i="18"/>
  <c r="K1493" i="18"/>
  <c r="J1494" i="18"/>
  <c r="K1494" i="18"/>
  <c r="J1495" i="18"/>
  <c r="J1496" i="18"/>
  <c r="K1496" i="18"/>
  <c r="J1497" i="18"/>
  <c r="K1497" i="18"/>
  <c r="J1498" i="18"/>
  <c r="J1499" i="18"/>
  <c r="K1499" i="18"/>
  <c r="J1500" i="18"/>
  <c r="K1500" i="18"/>
  <c r="J1501" i="18"/>
  <c r="K1501" i="18"/>
  <c r="J1502" i="18"/>
  <c r="K1502" i="18"/>
  <c r="J1503" i="18"/>
  <c r="K1503" i="18"/>
  <c r="J1504" i="18"/>
  <c r="K1504" i="18"/>
  <c r="J1505" i="18"/>
  <c r="K1505" i="18"/>
  <c r="J1506" i="18"/>
  <c r="K1506" i="18"/>
  <c r="J1507" i="18"/>
  <c r="K1507" i="18"/>
  <c r="J1508" i="18"/>
  <c r="K1508" i="18"/>
  <c r="J1509" i="18"/>
  <c r="K1509" i="18"/>
  <c r="J1510" i="18"/>
  <c r="K1510" i="18"/>
  <c r="J1511" i="18"/>
  <c r="K1511" i="18"/>
  <c r="J1512" i="18"/>
  <c r="K1512" i="18"/>
  <c r="J1513" i="18"/>
  <c r="K1513" i="18"/>
  <c r="J1514" i="18"/>
  <c r="K1514" i="18"/>
  <c r="J1515" i="18"/>
  <c r="K1515" i="18"/>
  <c r="J1516" i="18"/>
  <c r="K1516" i="18"/>
  <c r="J1517" i="18"/>
  <c r="K1517" i="18"/>
  <c r="J1518" i="18"/>
  <c r="K1518" i="18"/>
  <c r="J1519" i="18"/>
  <c r="K1519" i="18"/>
  <c r="J1520" i="18"/>
  <c r="K1520" i="18"/>
  <c r="J1521" i="18"/>
  <c r="K1521" i="18"/>
  <c r="J1522" i="18"/>
  <c r="K1522" i="18"/>
  <c r="J1523" i="18"/>
  <c r="K1523" i="18"/>
  <c r="J1524" i="18"/>
  <c r="K1524" i="18"/>
  <c r="J1525" i="18"/>
  <c r="K1525" i="18"/>
  <c r="J1526" i="18"/>
  <c r="K1526" i="18"/>
  <c r="J1527" i="18"/>
  <c r="K1527" i="18"/>
  <c r="J1528" i="18"/>
  <c r="K1528" i="18"/>
  <c r="J1529" i="18"/>
  <c r="K1529" i="18"/>
  <c r="J1530" i="18"/>
  <c r="K1530" i="18"/>
  <c r="J1531" i="18"/>
  <c r="K1531" i="18"/>
  <c r="J1532" i="18"/>
  <c r="K1532" i="18"/>
  <c r="J1533" i="18"/>
  <c r="K1533" i="18"/>
  <c r="J1534" i="18"/>
  <c r="K1534" i="18"/>
  <c r="J1535" i="18"/>
  <c r="K1535" i="18"/>
  <c r="J1536" i="18"/>
  <c r="K1536" i="18"/>
  <c r="J1537" i="18"/>
  <c r="K1537" i="18"/>
  <c r="J1538" i="18"/>
  <c r="K1538" i="18"/>
  <c r="J1539" i="18"/>
  <c r="K1539" i="18"/>
  <c r="J1540" i="18"/>
  <c r="K1540" i="18"/>
  <c r="J1541" i="18"/>
  <c r="K1541" i="18"/>
  <c r="J1542" i="18"/>
  <c r="K1542" i="18"/>
  <c r="J1543" i="18"/>
  <c r="K1543" i="18"/>
  <c r="J1544" i="18"/>
  <c r="K1544" i="18"/>
  <c r="J1545" i="18"/>
  <c r="K1545" i="18"/>
  <c r="J1546" i="18"/>
  <c r="K1546" i="18"/>
  <c r="J1547" i="18"/>
  <c r="K1547" i="18"/>
  <c r="J1548" i="18"/>
  <c r="K1548" i="18"/>
  <c r="J1549" i="18"/>
  <c r="K1549" i="18"/>
  <c r="J1550" i="18"/>
  <c r="K1550" i="18"/>
  <c r="J1551" i="18"/>
  <c r="K1551" i="18"/>
  <c r="J1552" i="18"/>
  <c r="K1552" i="18"/>
  <c r="J1553" i="18"/>
  <c r="K1553" i="18"/>
  <c r="J1554" i="18"/>
  <c r="K1554" i="18"/>
  <c r="J1555" i="18"/>
  <c r="K1555" i="18"/>
  <c r="J1556" i="18"/>
  <c r="K1556" i="18"/>
  <c r="J1557" i="18"/>
  <c r="K1557" i="18"/>
  <c r="J1558" i="18"/>
  <c r="K1558" i="18"/>
  <c r="J1559" i="18"/>
  <c r="K1559" i="18"/>
  <c r="J1560" i="18"/>
  <c r="K1560" i="18"/>
  <c r="J1561" i="18"/>
  <c r="K1561" i="18"/>
  <c r="J1562" i="18"/>
  <c r="K1562" i="18"/>
  <c r="J1563" i="18"/>
  <c r="K1563" i="18"/>
  <c r="J1564" i="18"/>
  <c r="K1564" i="18"/>
  <c r="J1565" i="18"/>
  <c r="K1565" i="18"/>
  <c r="J1566" i="18"/>
  <c r="K1566" i="18"/>
  <c r="J1567" i="18"/>
  <c r="K1567" i="18"/>
  <c r="J1568" i="18"/>
  <c r="K1568" i="18"/>
  <c r="J1569" i="18"/>
  <c r="K1569" i="18"/>
  <c r="J1570" i="18"/>
  <c r="K1570" i="18"/>
  <c r="J1571" i="18"/>
  <c r="K1571" i="18"/>
  <c r="J1572" i="18"/>
  <c r="K1572" i="18"/>
  <c r="J1573" i="18"/>
  <c r="K1573" i="18"/>
  <c r="J1574" i="18"/>
  <c r="K1574" i="18"/>
  <c r="J1575" i="18"/>
  <c r="K1575" i="18"/>
  <c r="J1576" i="18"/>
  <c r="K1576" i="18"/>
  <c r="J1577" i="18"/>
  <c r="K1577" i="18"/>
  <c r="J1578" i="18"/>
  <c r="K1578" i="18"/>
  <c r="J1579" i="18"/>
  <c r="K1579" i="18"/>
  <c r="J1580" i="18"/>
  <c r="K1580" i="18"/>
  <c r="J1581" i="18"/>
  <c r="K1581" i="18"/>
  <c r="J1582" i="18"/>
  <c r="K1582" i="18"/>
  <c r="J1583" i="18"/>
  <c r="K1583" i="18"/>
  <c r="J1584" i="18"/>
  <c r="K1584" i="18"/>
  <c r="J1585" i="18"/>
  <c r="K1585" i="18"/>
  <c r="J1586" i="18"/>
  <c r="K1586" i="18"/>
  <c r="J1587" i="18"/>
  <c r="K1587" i="18"/>
  <c r="J1588" i="18"/>
  <c r="K1588" i="18"/>
  <c r="J1589" i="18"/>
  <c r="K1589" i="18"/>
  <c r="J1590" i="18"/>
  <c r="K1590" i="18"/>
  <c r="J1591" i="18"/>
  <c r="K1591" i="18"/>
  <c r="J1592" i="18"/>
  <c r="K1592" i="18"/>
  <c r="J1593" i="18"/>
  <c r="K1593" i="18"/>
  <c r="J1594" i="18"/>
  <c r="K1594" i="18"/>
  <c r="J1595" i="18"/>
  <c r="K1595" i="18"/>
  <c r="J1596" i="18"/>
  <c r="K1596" i="18"/>
  <c r="J1597" i="18"/>
  <c r="K1597" i="18"/>
  <c r="J1598" i="18"/>
  <c r="K1598" i="18"/>
  <c r="J1599" i="18"/>
  <c r="K1599" i="18"/>
  <c r="J1600" i="18"/>
  <c r="K1600" i="18"/>
  <c r="J1601" i="18"/>
  <c r="K1601" i="18"/>
  <c r="J1602" i="18"/>
  <c r="K1602" i="18"/>
  <c r="J1603" i="18"/>
  <c r="K1603" i="18"/>
  <c r="J1604" i="18"/>
  <c r="K1604" i="18"/>
  <c r="J1605" i="18"/>
  <c r="K1605" i="18"/>
  <c r="J1606" i="18"/>
  <c r="K1606" i="18"/>
  <c r="J1607" i="18"/>
  <c r="K1607" i="18"/>
  <c r="J1608" i="18"/>
  <c r="K1608" i="18"/>
  <c r="J1609" i="18"/>
  <c r="K1609" i="18"/>
  <c r="J1610" i="18"/>
  <c r="K1610" i="18"/>
  <c r="J1611" i="18"/>
  <c r="K1611" i="18"/>
  <c r="J1612" i="18"/>
  <c r="K1612" i="18"/>
  <c r="J1613" i="18"/>
  <c r="K1613" i="18"/>
  <c r="J1614" i="18"/>
  <c r="K1614" i="18"/>
  <c r="J1615" i="18"/>
  <c r="K1615" i="18"/>
  <c r="J1616" i="18"/>
  <c r="K1616" i="18"/>
  <c r="J1617" i="18"/>
  <c r="K1617" i="18"/>
  <c r="J1618" i="18"/>
  <c r="K1618" i="18"/>
  <c r="J1619" i="18"/>
  <c r="K1619" i="18"/>
  <c r="J1620" i="18"/>
  <c r="K1620" i="18"/>
  <c r="J1621" i="18"/>
  <c r="K1621" i="18"/>
  <c r="J1622" i="18"/>
  <c r="K1622" i="18"/>
  <c r="J1623" i="18"/>
  <c r="K1623" i="18"/>
  <c r="J1624" i="18"/>
  <c r="K1624" i="18"/>
  <c r="J1625" i="18"/>
  <c r="K1625" i="18"/>
  <c r="J1626" i="18"/>
  <c r="K1626" i="18"/>
  <c r="J1627" i="18"/>
  <c r="K1627" i="18"/>
  <c r="J1628" i="18"/>
  <c r="K1628" i="18"/>
  <c r="J1629" i="18"/>
  <c r="K1629" i="18"/>
  <c r="J1630" i="18"/>
  <c r="K1630" i="18"/>
  <c r="J1631" i="18"/>
  <c r="K1631" i="18"/>
  <c r="J1632" i="18"/>
  <c r="K1632" i="18"/>
  <c r="J1633" i="18"/>
  <c r="K1633" i="18"/>
  <c r="J1634" i="18"/>
  <c r="K1634" i="18"/>
  <c r="J1635" i="18"/>
  <c r="K1635" i="18"/>
  <c r="J1636" i="18"/>
  <c r="K1636" i="18"/>
  <c r="J1637" i="18"/>
  <c r="K1637" i="18"/>
  <c r="J1638" i="18"/>
  <c r="K1638" i="18"/>
  <c r="J1639" i="18"/>
  <c r="K1639" i="18"/>
  <c r="J1640" i="18"/>
  <c r="K1640" i="18"/>
  <c r="J1641" i="18"/>
  <c r="K1641" i="18"/>
  <c r="J1642" i="18"/>
  <c r="K1642" i="18"/>
  <c r="J1643" i="18"/>
  <c r="K1643" i="18"/>
  <c r="J1644" i="18"/>
  <c r="K1644" i="18"/>
  <c r="J1645" i="18"/>
  <c r="K1645" i="18"/>
  <c r="J1646" i="18"/>
  <c r="K1646" i="18"/>
  <c r="J1647" i="18"/>
  <c r="K1647" i="18"/>
  <c r="J1648" i="18"/>
  <c r="K1648" i="18"/>
  <c r="J1649" i="18"/>
  <c r="K1649" i="18"/>
  <c r="J1650" i="18"/>
  <c r="K1650" i="18"/>
  <c r="J1651" i="18"/>
  <c r="K1651" i="18"/>
  <c r="J1652" i="18"/>
  <c r="K1652" i="18"/>
  <c r="J1653" i="18"/>
  <c r="K1653" i="18"/>
  <c r="J1654" i="18"/>
  <c r="K1654" i="18"/>
  <c r="J1655" i="18"/>
  <c r="K1655" i="18"/>
  <c r="J1656" i="18"/>
  <c r="K1656" i="18"/>
  <c r="J1657" i="18"/>
  <c r="K1657" i="18"/>
  <c r="J1658" i="18"/>
  <c r="K1658" i="18"/>
  <c r="J1659" i="18"/>
  <c r="K1659" i="18"/>
  <c r="J1660" i="18"/>
  <c r="K1660" i="18"/>
  <c r="J1661" i="18"/>
  <c r="K1661" i="18"/>
  <c r="J1662" i="18"/>
  <c r="K1662" i="18"/>
  <c r="J1663" i="18"/>
  <c r="K1663" i="18"/>
  <c r="J1664" i="18"/>
  <c r="K1664" i="18"/>
  <c r="J1665" i="18"/>
  <c r="K1665" i="18"/>
  <c r="J1666" i="18"/>
  <c r="K1666" i="18"/>
  <c r="J1667" i="18"/>
  <c r="K1667" i="18"/>
  <c r="J1668" i="18"/>
  <c r="K1668" i="18"/>
  <c r="J1669" i="18"/>
  <c r="K1669" i="18"/>
  <c r="J1670" i="18"/>
  <c r="K1670" i="18"/>
  <c r="J1671" i="18"/>
  <c r="K1671" i="18"/>
  <c r="J1672" i="18"/>
  <c r="K1672" i="18"/>
  <c r="J1673" i="18"/>
  <c r="K1673" i="18"/>
  <c r="J1674" i="18"/>
  <c r="K1674" i="18"/>
  <c r="J1675" i="18"/>
  <c r="K1675" i="18"/>
  <c r="J1676" i="18"/>
  <c r="K1676" i="18"/>
  <c r="J1677" i="18"/>
  <c r="K1677" i="18"/>
  <c r="J1678" i="18"/>
  <c r="K1678" i="18"/>
  <c r="J1679" i="18"/>
  <c r="K1679" i="18"/>
  <c r="J1680" i="18"/>
  <c r="K1680" i="18"/>
  <c r="J1681" i="18"/>
  <c r="K1681" i="18"/>
  <c r="J1682" i="18"/>
  <c r="K1682" i="18"/>
  <c r="J1683" i="18"/>
  <c r="K1683" i="18"/>
  <c r="J1684" i="18"/>
  <c r="K1684" i="18"/>
  <c r="J1685" i="18"/>
  <c r="K1685" i="18"/>
  <c r="J1686" i="18"/>
  <c r="K1686" i="18"/>
  <c r="J1687" i="18"/>
  <c r="K1687" i="18"/>
  <c r="J1688" i="18"/>
  <c r="K1688" i="18"/>
  <c r="J1689" i="18"/>
  <c r="K1689" i="18"/>
  <c r="J1690" i="18"/>
  <c r="K1690" i="18"/>
  <c r="J1691" i="18"/>
  <c r="K1691" i="18"/>
  <c r="J1692" i="18"/>
  <c r="K1692" i="18"/>
  <c r="J1693" i="18"/>
  <c r="K1693" i="18"/>
  <c r="J1694" i="18"/>
  <c r="K1694" i="18"/>
  <c r="J1695" i="18"/>
  <c r="K1695" i="18"/>
  <c r="J1696" i="18"/>
  <c r="K1696" i="18"/>
  <c r="J1697" i="18"/>
  <c r="K1697" i="18"/>
  <c r="J1698" i="18"/>
  <c r="K1698" i="18"/>
  <c r="J1699" i="18"/>
  <c r="K1699" i="18"/>
  <c r="J1700" i="18"/>
  <c r="K1700" i="18"/>
  <c r="J1701" i="18"/>
  <c r="K1701" i="18"/>
  <c r="J1702" i="18"/>
  <c r="K1702" i="18"/>
  <c r="J1703" i="18"/>
  <c r="K1703" i="18"/>
  <c r="J1704" i="18"/>
  <c r="K1704" i="18"/>
  <c r="J1705" i="18"/>
  <c r="K1705" i="18"/>
  <c r="J1706" i="18"/>
  <c r="K1706" i="18"/>
  <c r="J1707" i="18"/>
  <c r="K1707" i="18"/>
  <c r="J1708" i="18"/>
  <c r="K1708" i="18"/>
  <c r="J1709" i="18"/>
  <c r="K1709" i="18"/>
  <c r="J1710" i="18"/>
  <c r="K1710" i="18"/>
  <c r="J1711" i="18"/>
  <c r="K1711" i="18"/>
  <c r="J1712" i="18"/>
  <c r="K1712" i="18"/>
  <c r="J1713" i="18"/>
  <c r="K1713" i="18"/>
  <c r="J1714" i="18"/>
  <c r="K1714" i="18"/>
  <c r="J1715" i="18"/>
  <c r="K1715" i="18"/>
  <c r="J1716" i="18"/>
  <c r="K1716" i="18"/>
  <c r="J1717" i="18"/>
  <c r="K1717" i="18"/>
  <c r="J1718" i="18"/>
  <c r="K1718" i="18"/>
  <c r="J1719" i="18"/>
  <c r="K1719" i="18"/>
  <c r="J1720" i="18"/>
  <c r="K1720" i="18"/>
  <c r="J1721" i="18"/>
  <c r="K1721" i="18"/>
  <c r="J1722" i="18"/>
  <c r="K1722" i="18"/>
  <c r="J1723" i="18"/>
  <c r="K1723" i="18"/>
  <c r="J1724" i="18"/>
  <c r="K1724" i="18"/>
  <c r="J1725" i="18"/>
  <c r="K1725" i="18"/>
  <c r="J1726" i="18"/>
  <c r="K1726" i="18"/>
  <c r="J1727" i="18"/>
  <c r="K1727" i="18"/>
  <c r="J1728" i="18"/>
  <c r="K1728" i="18"/>
  <c r="J1729" i="18"/>
  <c r="K1729" i="18"/>
  <c r="J1730" i="18"/>
  <c r="K1730" i="18"/>
  <c r="J1731" i="18"/>
  <c r="K1731" i="18"/>
  <c r="J1732" i="18"/>
  <c r="K1732" i="18"/>
  <c r="J1733" i="18"/>
  <c r="K1733" i="18"/>
  <c r="J1734" i="18"/>
  <c r="K1734" i="18"/>
  <c r="J1735" i="18"/>
  <c r="K1735" i="18"/>
  <c r="J1736" i="18"/>
  <c r="K1736" i="18"/>
  <c r="J1737" i="18"/>
  <c r="K1737" i="18"/>
  <c r="J1738" i="18"/>
  <c r="K1738" i="18"/>
  <c r="J1739" i="18"/>
  <c r="K1739" i="18"/>
  <c r="J1740" i="18"/>
  <c r="K1740" i="18"/>
  <c r="J1741" i="18"/>
  <c r="K1741" i="18"/>
  <c r="J1742" i="18"/>
  <c r="K1742" i="18"/>
  <c r="J1743" i="18"/>
  <c r="K1743" i="18"/>
  <c r="J1744" i="18"/>
  <c r="K1744" i="18"/>
  <c r="J1745" i="18"/>
  <c r="K1745" i="18"/>
  <c r="J1746" i="18"/>
  <c r="K1746" i="18"/>
  <c r="J1747" i="18"/>
  <c r="K1747" i="18"/>
  <c r="J1748" i="18"/>
  <c r="K1748" i="18"/>
  <c r="J1749" i="18"/>
  <c r="K1749" i="18"/>
  <c r="J1750" i="18"/>
  <c r="K1750" i="18"/>
  <c r="J1751" i="18"/>
  <c r="K1751" i="18"/>
  <c r="J1752" i="18"/>
  <c r="K1752" i="18"/>
  <c r="J1753" i="18"/>
  <c r="K1753" i="18"/>
  <c r="J1754" i="18"/>
  <c r="K1754" i="18"/>
  <c r="J1755" i="18"/>
  <c r="K1755" i="18"/>
  <c r="J1756" i="18"/>
  <c r="K1756" i="18"/>
  <c r="J1757" i="18"/>
  <c r="K1757" i="18"/>
  <c r="J1758" i="18"/>
  <c r="K1758" i="18"/>
  <c r="J1759" i="18"/>
  <c r="K1759" i="18"/>
  <c r="J1760" i="18"/>
  <c r="K1760" i="18"/>
  <c r="J1761" i="18"/>
  <c r="K1761" i="18"/>
  <c r="J1762" i="18"/>
  <c r="K1762" i="18"/>
  <c r="J1763" i="18"/>
  <c r="K1763" i="18"/>
  <c r="J1764" i="18"/>
  <c r="K1764" i="18"/>
  <c r="J1765" i="18"/>
  <c r="K1765" i="18"/>
  <c r="J1766" i="18"/>
  <c r="K1766" i="18"/>
  <c r="J1767" i="18"/>
  <c r="K1767" i="18"/>
  <c r="J1768" i="18"/>
  <c r="K1768" i="18"/>
  <c r="J1769" i="18"/>
  <c r="K1769" i="18"/>
  <c r="J1770" i="18"/>
  <c r="K1770" i="18"/>
  <c r="J1771" i="18"/>
  <c r="K1771" i="18"/>
  <c r="J1772" i="18"/>
  <c r="K1772" i="18"/>
  <c r="J1773" i="18"/>
  <c r="K1773" i="18"/>
  <c r="J1774" i="18"/>
  <c r="K1774" i="18"/>
  <c r="J1775" i="18"/>
  <c r="K1775" i="18"/>
  <c r="J1776" i="18"/>
  <c r="K1776" i="18"/>
  <c r="J1777" i="18"/>
  <c r="K1777" i="18"/>
  <c r="J1778" i="18"/>
  <c r="K1778" i="18"/>
  <c r="J1779" i="18"/>
  <c r="K1779" i="18"/>
  <c r="J1780" i="18"/>
  <c r="K1780" i="18"/>
  <c r="J1781" i="18"/>
  <c r="K1781" i="18"/>
  <c r="J1782" i="18"/>
  <c r="K1782" i="18"/>
  <c r="J1783" i="18"/>
  <c r="K1783" i="18"/>
  <c r="J1784" i="18"/>
  <c r="K1784" i="18"/>
  <c r="J1785" i="18"/>
  <c r="K1785" i="18"/>
  <c r="J1786" i="18"/>
  <c r="K1786" i="18"/>
  <c r="J1787" i="18"/>
  <c r="K1787" i="18"/>
  <c r="J1788" i="18"/>
  <c r="K1788" i="18"/>
  <c r="J1789" i="18"/>
  <c r="K1789" i="18"/>
  <c r="J1790" i="18"/>
  <c r="K1790" i="18"/>
  <c r="J1791" i="18"/>
  <c r="K1791" i="18"/>
  <c r="J1792" i="18"/>
  <c r="K1792" i="18"/>
  <c r="J1793" i="18"/>
  <c r="K1793" i="18"/>
  <c r="J1794" i="18"/>
  <c r="K1794" i="18"/>
  <c r="J1795" i="18"/>
  <c r="K1795" i="18"/>
  <c r="J1796" i="18"/>
  <c r="K1796" i="18"/>
  <c r="J1797" i="18"/>
  <c r="K1797" i="18"/>
  <c r="J1798" i="18"/>
  <c r="K1798" i="18"/>
  <c r="J1799" i="18"/>
  <c r="K1799" i="18"/>
  <c r="J1800" i="18"/>
  <c r="K1800" i="18"/>
  <c r="J1801" i="18"/>
  <c r="K1801" i="18"/>
  <c r="J1802" i="18"/>
  <c r="K1802" i="18"/>
  <c r="J1803" i="18"/>
  <c r="K1803" i="18"/>
  <c r="J3604" i="18" l="1"/>
  <c r="J4204" i="18"/>
  <c r="J605" i="18"/>
  <c r="J606" i="18"/>
  <c r="J607" i="18"/>
  <c r="J608" i="18"/>
  <c r="J609" i="18"/>
  <c r="J610" i="18"/>
  <c r="J611" i="18"/>
  <c r="J612" i="18"/>
  <c r="J613" i="18"/>
  <c r="J614" i="18"/>
  <c r="J615" i="18"/>
  <c r="J616" i="18"/>
  <c r="J617" i="18"/>
  <c r="J618" i="18"/>
  <c r="J619" i="18"/>
  <c r="J620" i="18"/>
  <c r="J621" i="18"/>
  <c r="J622" i="18"/>
  <c r="J623" i="18"/>
  <c r="J624" i="18"/>
  <c r="J625" i="18"/>
  <c r="J626" i="18"/>
  <c r="J627" i="18"/>
  <c r="J628" i="18"/>
  <c r="J629" i="18"/>
  <c r="J630" i="18"/>
  <c r="J631" i="18"/>
  <c r="J632" i="18"/>
  <c r="J633" i="18"/>
  <c r="J634" i="18"/>
  <c r="J635" i="18"/>
  <c r="J636" i="18"/>
  <c r="J637" i="18"/>
  <c r="J638" i="18"/>
  <c r="J639" i="18"/>
  <c r="J640" i="18"/>
  <c r="J641" i="18"/>
  <c r="J642" i="18"/>
  <c r="J643" i="18"/>
  <c r="J644" i="18"/>
  <c r="J645" i="18"/>
  <c r="J646" i="18"/>
  <c r="J647" i="18"/>
  <c r="J648" i="18"/>
  <c r="J649" i="18"/>
  <c r="J650" i="18"/>
  <c r="J651" i="18"/>
  <c r="J652" i="18"/>
  <c r="J653" i="18"/>
  <c r="J654" i="18"/>
  <c r="J655" i="18"/>
  <c r="J656" i="18"/>
  <c r="J657" i="18"/>
  <c r="J658" i="18"/>
  <c r="J659" i="18"/>
  <c r="J660" i="18"/>
  <c r="J661" i="18"/>
  <c r="J662" i="18"/>
  <c r="J663" i="18"/>
  <c r="J664" i="18"/>
  <c r="J665" i="18"/>
  <c r="J666" i="18"/>
  <c r="J667" i="18"/>
  <c r="J668" i="18"/>
  <c r="J669" i="18"/>
  <c r="J670" i="18"/>
  <c r="J671" i="18"/>
  <c r="J672" i="18"/>
  <c r="J673" i="18"/>
  <c r="J674" i="18"/>
  <c r="J675" i="18"/>
  <c r="J676" i="18"/>
  <c r="J677" i="18"/>
  <c r="J678" i="18"/>
  <c r="J679" i="18"/>
  <c r="J680" i="18"/>
  <c r="J681" i="18"/>
  <c r="J682" i="18"/>
  <c r="J683" i="18"/>
  <c r="J684" i="18"/>
  <c r="J685" i="18"/>
  <c r="J686" i="18"/>
  <c r="J687" i="18"/>
  <c r="J688" i="18"/>
  <c r="J689" i="18"/>
  <c r="J690" i="18"/>
  <c r="J691" i="18"/>
  <c r="J692" i="18"/>
  <c r="J693" i="18"/>
  <c r="J694" i="18"/>
  <c r="J695" i="18"/>
  <c r="J696" i="18"/>
  <c r="J697" i="18"/>
  <c r="J698" i="18"/>
  <c r="J699" i="18"/>
  <c r="J700" i="18"/>
  <c r="J701" i="18"/>
  <c r="J702" i="18"/>
  <c r="J703" i="18"/>
  <c r="J704" i="18"/>
  <c r="J705" i="18"/>
  <c r="J706" i="18"/>
  <c r="J707" i="18"/>
  <c r="J708" i="18"/>
  <c r="J709" i="18"/>
  <c r="J710" i="18"/>
  <c r="J711" i="18"/>
  <c r="J712" i="18"/>
  <c r="J713" i="18"/>
  <c r="J714" i="18"/>
  <c r="J715" i="18"/>
  <c r="J716" i="18"/>
  <c r="J717" i="18"/>
  <c r="J718" i="18"/>
  <c r="J719" i="18"/>
  <c r="J720" i="18"/>
  <c r="J721" i="18"/>
  <c r="J722" i="18"/>
  <c r="J723" i="18"/>
  <c r="J724" i="18"/>
  <c r="J725" i="18"/>
  <c r="J726" i="18"/>
  <c r="J727" i="18"/>
  <c r="J728" i="18"/>
  <c r="J729" i="18"/>
  <c r="J730" i="18"/>
  <c r="J731" i="18"/>
  <c r="J732" i="18"/>
  <c r="J733" i="18"/>
  <c r="J734" i="18"/>
  <c r="J735" i="18"/>
  <c r="J736" i="18"/>
  <c r="J737" i="18"/>
  <c r="J738" i="18"/>
  <c r="J739" i="18"/>
  <c r="J740" i="18"/>
  <c r="J741" i="18"/>
  <c r="J742" i="18"/>
  <c r="J743" i="18"/>
  <c r="J744" i="18"/>
  <c r="J745" i="18"/>
  <c r="J746" i="18"/>
  <c r="J747" i="18"/>
  <c r="J748" i="18"/>
  <c r="J749" i="18"/>
  <c r="J750" i="18"/>
  <c r="J751" i="18"/>
  <c r="J752" i="18"/>
  <c r="J753" i="18"/>
  <c r="J754" i="18"/>
  <c r="J755" i="18"/>
  <c r="J756" i="18"/>
  <c r="J757" i="18"/>
  <c r="J758" i="18"/>
  <c r="J759" i="18"/>
  <c r="J760" i="18"/>
  <c r="J761" i="18"/>
  <c r="J762" i="18"/>
  <c r="J763" i="18"/>
  <c r="J764" i="18"/>
  <c r="J765" i="18"/>
  <c r="J766" i="18"/>
  <c r="J767" i="18"/>
  <c r="J768" i="18"/>
  <c r="J769" i="18"/>
  <c r="J770" i="18"/>
  <c r="J771" i="18"/>
  <c r="J772" i="18"/>
  <c r="J773" i="18"/>
  <c r="J774" i="18"/>
  <c r="J775" i="18"/>
  <c r="J776" i="18"/>
  <c r="J777" i="18"/>
  <c r="J778" i="18"/>
  <c r="J779" i="18"/>
  <c r="J780" i="18"/>
  <c r="J781" i="18"/>
  <c r="J782" i="18"/>
  <c r="J783" i="18"/>
  <c r="J784" i="18"/>
  <c r="J785" i="18"/>
  <c r="J786" i="18"/>
  <c r="J787" i="18"/>
  <c r="J788" i="18"/>
  <c r="J789" i="18"/>
  <c r="J790" i="18"/>
  <c r="J791" i="18"/>
  <c r="J792" i="18"/>
  <c r="J793" i="18"/>
  <c r="J794" i="18"/>
  <c r="J795" i="18"/>
  <c r="J796" i="18"/>
  <c r="J797" i="18"/>
  <c r="J798" i="18"/>
  <c r="J799" i="18"/>
  <c r="J800" i="18"/>
  <c r="J801" i="18"/>
  <c r="J802" i="18"/>
  <c r="J803" i="18"/>
  <c r="J804" i="18"/>
  <c r="J805" i="18"/>
  <c r="J806" i="18"/>
  <c r="J807" i="18"/>
  <c r="J808" i="18"/>
  <c r="J809" i="18"/>
  <c r="J810" i="18"/>
  <c r="J811" i="18"/>
  <c r="J812" i="18"/>
  <c r="J813" i="18"/>
  <c r="J814" i="18"/>
  <c r="J815" i="18"/>
  <c r="J816" i="18"/>
  <c r="J817" i="18"/>
  <c r="J818" i="18"/>
  <c r="J819" i="18"/>
  <c r="J820" i="18"/>
  <c r="J821" i="18"/>
  <c r="J822" i="18"/>
  <c r="J823" i="18"/>
  <c r="J824" i="18"/>
  <c r="J825" i="18"/>
  <c r="J826" i="18"/>
  <c r="J827" i="18"/>
  <c r="J828" i="18"/>
  <c r="J829" i="18"/>
  <c r="J830" i="18"/>
  <c r="J831" i="18"/>
  <c r="J832" i="18"/>
  <c r="J833" i="18"/>
  <c r="J834" i="18"/>
  <c r="J835" i="18"/>
  <c r="J836" i="18"/>
  <c r="J837" i="18"/>
  <c r="J838" i="18"/>
  <c r="J839" i="18"/>
  <c r="J840" i="18"/>
  <c r="J841" i="18"/>
  <c r="J842" i="18"/>
  <c r="J843" i="18"/>
  <c r="J844" i="18"/>
  <c r="J845" i="18"/>
  <c r="J846" i="18"/>
  <c r="J847" i="18"/>
  <c r="J848" i="18"/>
  <c r="J849" i="18"/>
  <c r="J850" i="18"/>
  <c r="J851" i="18"/>
  <c r="J852" i="18"/>
  <c r="J853" i="18"/>
  <c r="J854" i="18"/>
  <c r="J855" i="18"/>
  <c r="J856" i="18"/>
  <c r="J857" i="18"/>
  <c r="J858" i="18"/>
  <c r="J859" i="18"/>
  <c r="J860" i="18"/>
  <c r="J861" i="18"/>
  <c r="J862" i="18"/>
  <c r="J863" i="18"/>
  <c r="J864" i="18"/>
  <c r="J865" i="18"/>
  <c r="J866" i="18"/>
  <c r="J867" i="18"/>
  <c r="J868" i="18"/>
  <c r="J869" i="18"/>
  <c r="J870" i="18"/>
  <c r="J871" i="18"/>
  <c r="J872" i="18"/>
  <c r="J873" i="18"/>
  <c r="J874" i="18"/>
  <c r="J875" i="18"/>
  <c r="J876" i="18"/>
  <c r="J877" i="18"/>
  <c r="J878" i="18"/>
  <c r="J879" i="18"/>
  <c r="J880" i="18"/>
  <c r="J881" i="18"/>
  <c r="J882" i="18"/>
  <c r="J883" i="18"/>
  <c r="J884" i="18"/>
  <c r="J885" i="18"/>
  <c r="J886" i="18"/>
  <c r="J887" i="18"/>
  <c r="J888" i="18"/>
  <c r="J889" i="18"/>
  <c r="J890" i="18"/>
  <c r="J891" i="18"/>
  <c r="J892" i="18"/>
  <c r="J893" i="18"/>
  <c r="J894" i="18"/>
  <c r="J895" i="18"/>
  <c r="J896" i="18"/>
  <c r="J897" i="18"/>
  <c r="J898" i="18"/>
  <c r="J899" i="18"/>
  <c r="J900" i="18"/>
  <c r="J901" i="18"/>
  <c r="J902" i="18"/>
  <c r="J903" i="18"/>
  <c r="J904" i="18"/>
  <c r="J905" i="18"/>
  <c r="J906" i="18"/>
  <c r="J907" i="18"/>
  <c r="J908" i="18"/>
  <c r="J909" i="18"/>
  <c r="J910" i="18"/>
  <c r="J911" i="18"/>
  <c r="J912" i="18"/>
  <c r="J913" i="18"/>
  <c r="J914" i="18"/>
  <c r="J915" i="18"/>
  <c r="J916" i="18"/>
  <c r="J917" i="18"/>
  <c r="J918" i="18"/>
  <c r="J919" i="18"/>
  <c r="J920" i="18"/>
  <c r="J921" i="18"/>
  <c r="J922" i="18"/>
  <c r="J923" i="18"/>
  <c r="J924" i="18"/>
  <c r="J925" i="18"/>
  <c r="J926" i="18"/>
  <c r="J927" i="18"/>
  <c r="J928" i="18"/>
  <c r="J929" i="18"/>
  <c r="J930" i="18"/>
  <c r="J931" i="18"/>
  <c r="J932" i="18"/>
  <c r="J933" i="18"/>
  <c r="J934" i="18"/>
  <c r="J935" i="18"/>
  <c r="J936" i="18"/>
  <c r="J937" i="18"/>
  <c r="J938" i="18"/>
  <c r="J939" i="18"/>
  <c r="J940" i="18"/>
  <c r="J941" i="18"/>
  <c r="J942" i="18"/>
  <c r="J943" i="18"/>
  <c r="J944" i="18"/>
  <c r="J945" i="18"/>
  <c r="J946" i="18"/>
  <c r="J947" i="18"/>
  <c r="J948" i="18"/>
  <c r="J949" i="18"/>
  <c r="J950" i="18"/>
  <c r="J951" i="18"/>
  <c r="J952" i="18"/>
  <c r="J953" i="18"/>
  <c r="J954" i="18"/>
  <c r="J955" i="18"/>
  <c r="J956" i="18"/>
  <c r="J957" i="18"/>
  <c r="J958" i="18"/>
  <c r="J959" i="18"/>
  <c r="J960" i="18"/>
  <c r="J961" i="18"/>
  <c r="J962" i="18"/>
  <c r="J963" i="18"/>
  <c r="J964" i="18"/>
  <c r="J965" i="18"/>
  <c r="J966" i="18"/>
  <c r="J967" i="18"/>
  <c r="J968" i="18"/>
  <c r="J969" i="18"/>
  <c r="J970" i="18"/>
  <c r="J971" i="18"/>
  <c r="J972" i="18"/>
  <c r="J973" i="18"/>
  <c r="J974" i="18"/>
  <c r="J975" i="18"/>
  <c r="J976" i="18"/>
  <c r="J977" i="18"/>
  <c r="J978" i="18"/>
  <c r="J979" i="18"/>
  <c r="J980" i="18"/>
  <c r="J981" i="18"/>
  <c r="J982" i="18"/>
  <c r="J983" i="18"/>
  <c r="J984" i="18"/>
  <c r="J985" i="18"/>
  <c r="J986" i="18"/>
  <c r="J987" i="18"/>
  <c r="J988" i="18"/>
  <c r="J989" i="18"/>
  <c r="J990" i="18"/>
  <c r="J991" i="18"/>
  <c r="J992" i="18"/>
  <c r="J993" i="18"/>
  <c r="J994" i="18"/>
  <c r="J995" i="18"/>
  <c r="J996" i="18"/>
  <c r="J997" i="18"/>
  <c r="J998" i="18"/>
  <c r="J999" i="18"/>
  <c r="J1000" i="18"/>
  <c r="J1001" i="18"/>
  <c r="J1002" i="18"/>
  <c r="J1003" i="18"/>
  <c r="J1004" i="18"/>
  <c r="J1005" i="18"/>
  <c r="J1006" i="18"/>
  <c r="J1007" i="18"/>
  <c r="J1008" i="18"/>
  <c r="J1009" i="18"/>
  <c r="J1010" i="18"/>
  <c r="J1011" i="18"/>
  <c r="J1012" i="18"/>
  <c r="J1013" i="18"/>
  <c r="J1014" i="18"/>
  <c r="J1015" i="18"/>
  <c r="J1016" i="18"/>
  <c r="J1017" i="18"/>
  <c r="J1018" i="18"/>
  <c r="J1019" i="18"/>
  <c r="J1020" i="18"/>
  <c r="J1021" i="18"/>
  <c r="J1022" i="18"/>
  <c r="J1023" i="18"/>
  <c r="J1024" i="18"/>
  <c r="J1025" i="18"/>
  <c r="J1026" i="18"/>
  <c r="J1027" i="18"/>
  <c r="J1028" i="18"/>
  <c r="J1029" i="18"/>
  <c r="J1030" i="18"/>
  <c r="J1031" i="18"/>
  <c r="J1032" i="18"/>
  <c r="J1033" i="18"/>
  <c r="J1034" i="18"/>
  <c r="J1035" i="18"/>
  <c r="J1036" i="18"/>
  <c r="J1037" i="18"/>
  <c r="J1038" i="18"/>
  <c r="J1039" i="18"/>
  <c r="J1040" i="18"/>
  <c r="J1041" i="18"/>
  <c r="J1042" i="18"/>
  <c r="J1043" i="18"/>
  <c r="J1044" i="18"/>
  <c r="J1045" i="18"/>
  <c r="J1046" i="18"/>
  <c r="J1047" i="18"/>
  <c r="J1048" i="18"/>
  <c r="J1049" i="18"/>
  <c r="J1050" i="18"/>
  <c r="J1051" i="18"/>
  <c r="J1052" i="18"/>
  <c r="J1053" i="18"/>
  <c r="J1054" i="18"/>
  <c r="J1055" i="18"/>
  <c r="J1056" i="18"/>
  <c r="J1057" i="18"/>
  <c r="J1058" i="18"/>
  <c r="J1059" i="18"/>
  <c r="J1060" i="18"/>
  <c r="J1061" i="18"/>
  <c r="J1062" i="18"/>
  <c r="J1063" i="18"/>
  <c r="J1064" i="18"/>
  <c r="J1065" i="18"/>
  <c r="J1066" i="18"/>
  <c r="J1067" i="18"/>
  <c r="J1068" i="18"/>
  <c r="J1069" i="18"/>
  <c r="J1070" i="18"/>
  <c r="J1071" i="18"/>
  <c r="J1072" i="18"/>
  <c r="J1073" i="18"/>
  <c r="J1074" i="18"/>
  <c r="J1075" i="18"/>
  <c r="J1076" i="18"/>
  <c r="J1077" i="18"/>
  <c r="J1078" i="18"/>
  <c r="J1079" i="18"/>
  <c r="J1080" i="18"/>
  <c r="J1081" i="18"/>
  <c r="J1082" i="18"/>
  <c r="J1083" i="18"/>
  <c r="J1084" i="18"/>
  <c r="J1085" i="18"/>
  <c r="J1086" i="18"/>
  <c r="J1087" i="18"/>
  <c r="J1088" i="18"/>
  <c r="J1089" i="18"/>
  <c r="J1090" i="18"/>
  <c r="J1091" i="18"/>
  <c r="J1092" i="18"/>
  <c r="J1093" i="18"/>
  <c r="J1094" i="18"/>
  <c r="J1095" i="18"/>
  <c r="J1096" i="18"/>
  <c r="J1097" i="18"/>
  <c r="J1098" i="18"/>
  <c r="J1099" i="18"/>
  <c r="J1100" i="18"/>
  <c r="J1101" i="18"/>
  <c r="J1102" i="18"/>
  <c r="J1103" i="18"/>
  <c r="J1104" i="18"/>
  <c r="J1105" i="18"/>
  <c r="J1106" i="18"/>
  <c r="J1107" i="18"/>
  <c r="J1108" i="18"/>
  <c r="J1109" i="18"/>
  <c r="J1110" i="18"/>
  <c r="J1111" i="18"/>
  <c r="J1112" i="18"/>
  <c r="J1113" i="18"/>
  <c r="J1114" i="18"/>
  <c r="J1115" i="18"/>
  <c r="J1116" i="18"/>
  <c r="J1117" i="18"/>
  <c r="J1118" i="18"/>
  <c r="J1119" i="18"/>
  <c r="J1120" i="18"/>
  <c r="J1121" i="18"/>
  <c r="J1122" i="18"/>
  <c r="J1123" i="18"/>
  <c r="J1124" i="18"/>
  <c r="J1125" i="18"/>
  <c r="J1126" i="18"/>
  <c r="J1127" i="18"/>
  <c r="J1128" i="18"/>
  <c r="J1129" i="18"/>
  <c r="J1130" i="18"/>
  <c r="J1131" i="18"/>
  <c r="J1132" i="18"/>
  <c r="J1133" i="18"/>
  <c r="J1134" i="18"/>
  <c r="J1135" i="18"/>
  <c r="J1136" i="18"/>
  <c r="J1137" i="18"/>
  <c r="J1138" i="18"/>
  <c r="J1139" i="18"/>
  <c r="J1140" i="18"/>
  <c r="J1141" i="18"/>
  <c r="J1142" i="18"/>
  <c r="J1143" i="18"/>
  <c r="J1144" i="18"/>
  <c r="J1145" i="18"/>
  <c r="J1146" i="18"/>
  <c r="J1147" i="18"/>
  <c r="J1148" i="18"/>
  <c r="J1149" i="18"/>
  <c r="J1150" i="18"/>
  <c r="J1151" i="18"/>
  <c r="J1152" i="18"/>
  <c r="J1153" i="18"/>
  <c r="J1154" i="18"/>
  <c r="J1155" i="18"/>
  <c r="J1156" i="18"/>
  <c r="J1157" i="18"/>
  <c r="J1158" i="18"/>
  <c r="J1159" i="18"/>
  <c r="J1160" i="18"/>
  <c r="J1161" i="18"/>
  <c r="J1162" i="18"/>
  <c r="J1163" i="18"/>
  <c r="J1164" i="18"/>
  <c r="J1165" i="18"/>
  <c r="J1166" i="18"/>
  <c r="J1167" i="18"/>
  <c r="J1168" i="18"/>
  <c r="J1169" i="18"/>
  <c r="J1170" i="18"/>
  <c r="J1171" i="18"/>
  <c r="J1172" i="18"/>
  <c r="J1173" i="18"/>
  <c r="J1174" i="18"/>
  <c r="J1175" i="18"/>
  <c r="J1176" i="18"/>
  <c r="J1177" i="18"/>
  <c r="J1178" i="18"/>
  <c r="J1179" i="18"/>
  <c r="J1180" i="18"/>
  <c r="J1181" i="18"/>
  <c r="J1182" i="18"/>
  <c r="J1183" i="18"/>
  <c r="J1184" i="18"/>
  <c r="J1185" i="18"/>
  <c r="J1186" i="18"/>
  <c r="J1187" i="18"/>
  <c r="J1188" i="18"/>
  <c r="J1189" i="18"/>
  <c r="J1190" i="18"/>
  <c r="J1191" i="18"/>
  <c r="J1192" i="18"/>
  <c r="J1193" i="18"/>
  <c r="J1194" i="18"/>
  <c r="J1195" i="18"/>
  <c r="J1196" i="18"/>
  <c r="J1197" i="18"/>
  <c r="J1198" i="18"/>
  <c r="J1199" i="18"/>
  <c r="J1200" i="18"/>
  <c r="J1201" i="18"/>
  <c r="J1202" i="18"/>
  <c r="J1203" i="18"/>
  <c r="K5695" i="18" l="1"/>
  <c r="K5698" i="18"/>
  <c r="K5662" i="18"/>
  <c r="K5659" i="18"/>
  <c r="K5644" i="18"/>
  <c r="K5689" i="18"/>
  <c r="K5566" i="18"/>
  <c r="K5638" i="18"/>
  <c r="K5548" i="18"/>
  <c r="K5524" i="18"/>
  <c r="K5533" i="18"/>
  <c r="K5539" i="18"/>
  <c r="K5551" i="18"/>
  <c r="K5560" i="18"/>
  <c r="K5569" i="18"/>
  <c r="K5575" i="18"/>
  <c r="K5587" i="18"/>
  <c r="K5596" i="18"/>
  <c r="K5605" i="18"/>
  <c r="K5611" i="18"/>
  <c r="K5623" i="18"/>
  <c r="K5632" i="18"/>
  <c r="K5641" i="18"/>
  <c r="K5593" i="18"/>
  <c r="K5620" i="18"/>
  <c r="K5542" i="18"/>
  <c r="K5578" i="18"/>
  <c r="K5614" i="18"/>
  <c r="K5527" i="18"/>
  <c r="K5536" i="18"/>
  <c r="K5554" i="18"/>
  <c r="K5563" i="18"/>
  <c r="K5572" i="18"/>
  <c r="K5590" i="18"/>
  <c r="K5599" i="18"/>
  <c r="K5608" i="18"/>
  <c r="K5626" i="18"/>
  <c r="K5635" i="18"/>
  <c r="K5584" i="18"/>
  <c r="K5530" i="18"/>
  <c r="K5557" i="18"/>
  <c r="K5602" i="18"/>
  <c r="K5629" i="18"/>
  <c r="K5494" i="18"/>
  <c r="K5545" i="18"/>
  <c r="K5581" i="18"/>
  <c r="K5617" i="18"/>
  <c r="K5509" i="18"/>
  <c r="K5512" i="18"/>
  <c r="K5497" i="18"/>
  <c r="K5473" i="18"/>
  <c r="K5515" i="18"/>
  <c r="K5467" i="18"/>
  <c r="K5482" i="18"/>
  <c r="K4981" i="18"/>
  <c r="K5005" i="18"/>
  <c r="K5089" i="18"/>
  <c r="K5035" i="18"/>
  <c r="K4969" i="18"/>
  <c r="K4999" i="18"/>
  <c r="K5062" i="18"/>
  <c r="K5008" i="18"/>
  <c r="K5044" i="18"/>
  <c r="K4957" i="18"/>
  <c r="K4984" i="18"/>
  <c r="K5029" i="18"/>
  <c r="K5056" i="18"/>
  <c r="K5065" i="18"/>
  <c r="K5092" i="18"/>
  <c r="K5077" i="18"/>
  <c r="K5023" i="18"/>
  <c r="K5047" i="18"/>
  <c r="K5059" i="18"/>
  <c r="K5017" i="18"/>
  <c r="K4963" i="18"/>
  <c r="K5098" i="18"/>
  <c r="K4930" i="18"/>
  <c r="K4996" i="18"/>
  <c r="K5014" i="18"/>
  <c r="K5068" i="18"/>
  <c r="K5086" i="18"/>
  <c r="K5041" i="18"/>
  <c r="K4990" i="18"/>
  <c r="K4966" i="18"/>
  <c r="K4951" i="18"/>
  <c r="K4876" i="18"/>
  <c r="K4948" i="18"/>
  <c r="K4942" i="18"/>
  <c r="K4897" i="18"/>
  <c r="K4912" i="18"/>
  <c r="K4909" i="18"/>
  <c r="K4867" i="18"/>
  <c r="K4900" i="18"/>
  <c r="K5650" i="18" l="1"/>
  <c r="K5683" i="18"/>
  <c r="K5668" i="18"/>
  <c r="K5674" i="18"/>
  <c r="K5671" i="18"/>
  <c r="K5665" i="18"/>
  <c r="K5647" i="18"/>
  <c r="K5692" i="18"/>
  <c r="K5677" i="18"/>
  <c r="K5656" i="18"/>
  <c r="K5686" i="18"/>
  <c r="K5680" i="18"/>
  <c r="K5653" i="18"/>
  <c r="K4960" i="18"/>
  <c r="K5479" i="18"/>
  <c r="K4906" i="18"/>
  <c r="K4924" i="18"/>
  <c r="K5503" i="18"/>
  <c r="K4882" i="18"/>
  <c r="K4888" i="18"/>
  <c r="K5095" i="18"/>
  <c r="K4972" i="18"/>
  <c r="K5488" i="18"/>
  <c r="K4921" i="18"/>
  <c r="K4987" i="18"/>
  <c r="K4918" i="18"/>
  <c r="K5053" i="18"/>
  <c r="K5026" i="18"/>
  <c r="K5506" i="18"/>
  <c r="K4894" i="18"/>
  <c r="K5485" i="18"/>
  <c r="K5038" i="18"/>
  <c r="K4936" i="18"/>
  <c r="K4975" i="18"/>
  <c r="K4945" i="18"/>
  <c r="K5080" i="18"/>
  <c r="K4915" i="18"/>
  <c r="K5083" i="18"/>
  <c r="K5500" i="18"/>
  <c r="K4939" i="18"/>
  <c r="K4993" i="18"/>
  <c r="K5002" i="18"/>
  <c r="K5521" i="18"/>
  <c r="K5518" i="18"/>
  <c r="K4870" i="18"/>
  <c r="K5050" i="18"/>
  <c r="K5020" i="18"/>
  <c r="K5470" i="18"/>
  <c r="K4864" i="18"/>
  <c r="K5032" i="18"/>
  <c r="K5464" i="18"/>
  <c r="K4873" i="18"/>
  <c r="K4933" i="18"/>
  <c r="K5476" i="18"/>
  <c r="K4903" i="18"/>
  <c r="K4891" i="18"/>
  <c r="K4927" i="18"/>
  <c r="K4885" i="18"/>
  <c r="K4879" i="18"/>
  <c r="K4954" i="18"/>
  <c r="K5074" i="18"/>
  <c r="K4978" i="18"/>
  <c r="K5011" i="18"/>
  <c r="K5071" i="18"/>
  <c r="K5491" i="18"/>
  <c r="K3802" i="18" l="1"/>
  <c r="K3787" i="18"/>
  <c r="K3850" i="18"/>
  <c r="K3859" i="18"/>
  <c r="K3886" i="18"/>
  <c r="K3838" i="18"/>
  <c r="K3778" i="18"/>
  <c r="K3814" i="18"/>
  <c r="K3823" i="18"/>
  <c r="K3895" i="18"/>
  <c r="K3769" i="18"/>
  <c r="K3781" i="18"/>
  <c r="K3805" i="18"/>
  <c r="K3817" i="18"/>
  <c r="K3841" i="18"/>
  <c r="K3853" i="18"/>
  <c r="K3877" i="18"/>
  <c r="K3889" i="18"/>
  <c r="K3766" i="18"/>
  <c r="K3754" i="18"/>
  <c r="K3772" i="18"/>
  <c r="K3790" i="18"/>
  <c r="K3808" i="18"/>
  <c r="K3826" i="18"/>
  <c r="K3844" i="18"/>
  <c r="K3862" i="18"/>
  <c r="K3880" i="18"/>
  <c r="K3898" i="18"/>
  <c r="K3760" i="18"/>
  <c r="K3796" i="18"/>
  <c r="K3832" i="18"/>
  <c r="K3868" i="18"/>
  <c r="K3874" i="18"/>
  <c r="K3763" i="18"/>
  <c r="K3775" i="18"/>
  <c r="K3799" i="18"/>
  <c r="K3811" i="18"/>
  <c r="K3835" i="18"/>
  <c r="K3871" i="18"/>
  <c r="K3784" i="18"/>
  <c r="K3793" i="18"/>
  <c r="K3820" i="18"/>
  <c r="K3829" i="18"/>
  <c r="K3847" i="18"/>
  <c r="K3856" i="18"/>
  <c r="K3865" i="18"/>
  <c r="K3883" i="18"/>
  <c r="K3892" i="18"/>
  <c r="K4453" i="18"/>
  <c r="K4477" i="18"/>
  <c r="K4489" i="18"/>
  <c r="K4462" i="18"/>
  <c r="K4498" i="18"/>
  <c r="K4456" i="18"/>
  <c r="K4480" i="18"/>
  <c r="K4492" i="18"/>
  <c r="K4360" i="18"/>
  <c r="K4378" i="18"/>
  <c r="K4387" i="18"/>
  <c r="K4396" i="18"/>
  <c r="K4423" i="18"/>
  <c r="K4432" i="18"/>
  <c r="K4441" i="18"/>
  <c r="K4474" i="18"/>
  <c r="K4450" i="18"/>
  <c r="K4468" i="18"/>
  <c r="K4486" i="18"/>
  <c r="K4495" i="18"/>
  <c r="K4327" i="18"/>
  <c r="K4354" i="18"/>
  <c r="K4372" i="18"/>
  <c r="K4381" i="18"/>
  <c r="K4390" i="18"/>
  <c r="K4426" i="18"/>
  <c r="K4282" i="18"/>
  <c r="K4330" i="18"/>
  <c r="K4339" i="18"/>
  <c r="K4366" i="18"/>
  <c r="K4429" i="18"/>
  <c r="K4438" i="18"/>
  <c r="K4348" i="18"/>
  <c r="K4321" i="18"/>
  <c r="K4309" i="18"/>
  <c r="K3751" i="18"/>
  <c r="K3748" i="18"/>
  <c r="K3730" i="18"/>
  <c r="K3742" i="18"/>
  <c r="K3676" i="18"/>
  <c r="K3745" i="18"/>
  <c r="K3727" i="18"/>
  <c r="K665" i="18"/>
  <c r="K666" i="18"/>
  <c r="K668" i="18"/>
  <c r="K669" i="18"/>
  <c r="K671" i="18"/>
  <c r="K672" i="18"/>
  <c r="K674" i="18"/>
  <c r="K675" i="18"/>
  <c r="K677" i="18"/>
  <c r="K678" i="18"/>
  <c r="K680" i="18"/>
  <c r="K681" i="18"/>
  <c r="K683" i="18"/>
  <c r="K684" i="18"/>
  <c r="K686" i="18"/>
  <c r="K687" i="18"/>
  <c r="K689" i="18"/>
  <c r="K690" i="18"/>
  <c r="K692" i="18"/>
  <c r="K693" i="18"/>
  <c r="K695" i="18"/>
  <c r="K696" i="18"/>
  <c r="K698" i="18"/>
  <c r="K699" i="18"/>
  <c r="K701" i="18"/>
  <c r="K702" i="18"/>
  <c r="K704" i="18"/>
  <c r="K705" i="18"/>
  <c r="K707" i="18"/>
  <c r="K708" i="18"/>
  <c r="K710" i="18"/>
  <c r="K711" i="18"/>
  <c r="K713" i="18"/>
  <c r="K714" i="18"/>
  <c r="K716" i="18"/>
  <c r="K717" i="18"/>
  <c r="K719" i="18"/>
  <c r="K720" i="18"/>
  <c r="K722" i="18"/>
  <c r="K723" i="18"/>
  <c r="K725" i="18"/>
  <c r="K726" i="18"/>
  <c r="K728" i="18"/>
  <c r="K729" i="18"/>
  <c r="K731" i="18"/>
  <c r="K732" i="18"/>
  <c r="K734" i="18"/>
  <c r="K735" i="18"/>
  <c r="K737" i="18"/>
  <c r="K738" i="18"/>
  <c r="K740" i="18"/>
  <c r="K741" i="18"/>
  <c r="K743" i="18"/>
  <c r="K744" i="18"/>
  <c r="K746" i="18"/>
  <c r="K747" i="18"/>
  <c r="K749" i="18"/>
  <c r="K750" i="18"/>
  <c r="K752" i="18"/>
  <c r="K753" i="18"/>
  <c r="K755" i="18"/>
  <c r="K756" i="18"/>
  <c r="K758" i="18"/>
  <c r="K759" i="18"/>
  <c r="K761" i="18"/>
  <c r="K762" i="18"/>
  <c r="K764" i="18"/>
  <c r="K765" i="18"/>
  <c r="K767" i="18"/>
  <c r="K768" i="18"/>
  <c r="K770" i="18"/>
  <c r="K771" i="18"/>
  <c r="K773" i="18"/>
  <c r="K774" i="18"/>
  <c r="K776" i="18"/>
  <c r="K777" i="18"/>
  <c r="K779" i="18"/>
  <c r="K780" i="18"/>
  <c r="K782" i="18"/>
  <c r="K783" i="18"/>
  <c r="K785" i="18"/>
  <c r="K786" i="18"/>
  <c r="K788" i="18"/>
  <c r="K789" i="18"/>
  <c r="K791" i="18"/>
  <c r="K792" i="18"/>
  <c r="K794" i="18"/>
  <c r="K795" i="18"/>
  <c r="K797" i="18"/>
  <c r="K798" i="18"/>
  <c r="K800" i="18"/>
  <c r="K801" i="18"/>
  <c r="K803" i="18"/>
  <c r="K804" i="18"/>
  <c r="K806" i="18"/>
  <c r="K807" i="18"/>
  <c r="K809" i="18"/>
  <c r="K810" i="18"/>
  <c r="K812" i="18"/>
  <c r="K813" i="18"/>
  <c r="K815" i="18"/>
  <c r="K816" i="18"/>
  <c r="K818" i="18"/>
  <c r="K819" i="18"/>
  <c r="K821" i="18"/>
  <c r="K822" i="18"/>
  <c r="K824" i="18"/>
  <c r="K825" i="18"/>
  <c r="K827" i="18"/>
  <c r="K828" i="18"/>
  <c r="K830" i="18"/>
  <c r="K831" i="18"/>
  <c r="K833" i="18"/>
  <c r="K834" i="18"/>
  <c r="K836" i="18"/>
  <c r="K837" i="18"/>
  <c r="K839" i="18"/>
  <c r="K840" i="18"/>
  <c r="K842" i="18"/>
  <c r="K843" i="18"/>
  <c r="K845" i="18"/>
  <c r="K846" i="18"/>
  <c r="K848" i="18"/>
  <c r="K849" i="18"/>
  <c r="K851" i="18"/>
  <c r="K852" i="18"/>
  <c r="K854" i="18"/>
  <c r="K855" i="18"/>
  <c r="K857" i="18"/>
  <c r="K858" i="18"/>
  <c r="K860" i="18"/>
  <c r="K861" i="18"/>
  <c r="K863" i="18"/>
  <c r="K864" i="18"/>
  <c r="K866" i="18"/>
  <c r="K867" i="18"/>
  <c r="K869" i="18"/>
  <c r="K870" i="18"/>
  <c r="K872" i="18"/>
  <c r="K873" i="18"/>
  <c r="K875" i="18"/>
  <c r="K876" i="18"/>
  <c r="K878" i="18"/>
  <c r="K879" i="18"/>
  <c r="K881" i="18"/>
  <c r="K882" i="18"/>
  <c r="K884" i="18"/>
  <c r="K885" i="18"/>
  <c r="K887" i="18"/>
  <c r="K888" i="18"/>
  <c r="K890" i="18"/>
  <c r="K891" i="18"/>
  <c r="K893" i="18"/>
  <c r="K894" i="18"/>
  <c r="K896" i="18"/>
  <c r="K897" i="18"/>
  <c r="K899" i="18"/>
  <c r="K900" i="18"/>
  <c r="K901" i="18"/>
  <c r="K902" i="18"/>
  <c r="K903" i="18"/>
  <c r="K904" i="18"/>
  <c r="K905" i="18"/>
  <c r="K906" i="18"/>
  <c r="K907" i="18"/>
  <c r="K908" i="18"/>
  <c r="K909" i="18"/>
  <c r="K910" i="18"/>
  <c r="K911" i="18"/>
  <c r="K912" i="18"/>
  <c r="K913" i="18"/>
  <c r="K914" i="18"/>
  <c r="K915" i="18"/>
  <c r="K916" i="18"/>
  <c r="K917" i="18"/>
  <c r="K918" i="18"/>
  <c r="K919" i="18"/>
  <c r="K920" i="18"/>
  <c r="K921" i="18"/>
  <c r="K922" i="18"/>
  <c r="K923" i="18"/>
  <c r="K924" i="18"/>
  <c r="K925" i="18"/>
  <c r="K926" i="18"/>
  <c r="K927" i="18"/>
  <c r="K928" i="18"/>
  <c r="K929" i="18"/>
  <c r="K930" i="18"/>
  <c r="K931" i="18"/>
  <c r="K932" i="18"/>
  <c r="K933" i="18"/>
  <c r="K934" i="18"/>
  <c r="K935" i="18"/>
  <c r="K936" i="18"/>
  <c r="K937" i="18"/>
  <c r="K938" i="18"/>
  <c r="K939" i="18"/>
  <c r="K940" i="18"/>
  <c r="K941" i="18"/>
  <c r="K942" i="18"/>
  <c r="K943" i="18"/>
  <c r="K944" i="18"/>
  <c r="K945" i="18"/>
  <c r="K946" i="18"/>
  <c r="K947" i="18"/>
  <c r="K948" i="18"/>
  <c r="K949" i="18"/>
  <c r="K950" i="18"/>
  <c r="K951" i="18"/>
  <c r="K952" i="18"/>
  <c r="K953" i="18"/>
  <c r="K954" i="18"/>
  <c r="K955" i="18"/>
  <c r="K956" i="18"/>
  <c r="K957" i="18"/>
  <c r="K958" i="18"/>
  <c r="K959" i="18"/>
  <c r="K960" i="18"/>
  <c r="K961" i="18"/>
  <c r="K962" i="18"/>
  <c r="K963" i="18"/>
  <c r="K964" i="18"/>
  <c r="K965" i="18"/>
  <c r="K966" i="18"/>
  <c r="K967" i="18"/>
  <c r="K968" i="18"/>
  <c r="K969" i="18"/>
  <c r="K970" i="18"/>
  <c r="K971" i="18"/>
  <c r="K972" i="18"/>
  <c r="K973" i="18"/>
  <c r="K974" i="18"/>
  <c r="K975" i="18"/>
  <c r="K976" i="18"/>
  <c r="K977" i="18"/>
  <c r="K978" i="18"/>
  <c r="K979" i="18"/>
  <c r="K980" i="18"/>
  <c r="K981" i="18"/>
  <c r="K982" i="18"/>
  <c r="K983" i="18"/>
  <c r="K984" i="18"/>
  <c r="K985" i="18"/>
  <c r="K986" i="18"/>
  <c r="K987" i="18"/>
  <c r="K988" i="18"/>
  <c r="K989" i="18"/>
  <c r="K990" i="18"/>
  <c r="K991" i="18"/>
  <c r="K992" i="18"/>
  <c r="K993" i="18"/>
  <c r="K994" i="18"/>
  <c r="K995" i="18"/>
  <c r="K996" i="18"/>
  <c r="K997" i="18"/>
  <c r="K998" i="18"/>
  <c r="K999" i="18"/>
  <c r="K1000" i="18"/>
  <c r="K1001" i="18"/>
  <c r="K1002" i="18"/>
  <c r="K1003" i="18"/>
  <c r="K1004" i="18"/>
  <c r="K1005" i="18"/>
  <c r="K1006" i="18"/>
  <c r="K1007" i="18"/>
  <c r="K1008" i="18"/>
  <c r="K1009" i="18"/>
  <c r="K1010" i="18"/>
  <c r="K1011" i="18"/>
  <c r="K1012" i="18"/>
  <c r="K1013" i="18"/>
  <c r="K1014" i="18"/>
  <c r="K1015" i="18"/>
  <c r="K1016" i="18"/>
  <c r="K1017" i="18"/>
  <c r="K1018" i="18"/>
  <c r="K1019" i="18"/>
  <c r="K1020" i="18"/>
  <c r="K1021" i="18"/>
  <c r="K1022" i="18"/>
  <c r="K1023" i="18"/>
  <c r="K1024" i="18"/>
  <c r="K1025" i="18"/>
  <c r="K1026" i="18"/>
  <c r="K1027" i="18"/>
  <c r="K1028" i="18"/>
  <c r="K1029" i="18"/>
  <c r="K1030" i="18"/>
  <c r="K1031" i="18"/>
  <c r="K1032" i="18"/>
  <c r="K1033" i="18"/>
  <c r="K1034" i="18"/>
  <c r="K1035" i="18"/>
  <c r="K1036" i="18"/>
  <c r="K1037" i="18"/>
  <c r="K1038" i="18"/>
  <c r="K1039" i="18"/>
  <c r="K1040" i="18"/>
  <c r="K1041" i="18"/>
  <c r="K1042" i="18"/>
  <c r="K1043" i="18"/>
  <c r="K1044" i="18"/>
  <c r="K1045" i="18"/>
  <c r="K1046" i="18"/>
  <c r="K1047" i="18"/>
  <c r="K1048" i="18"/>
  <c r="K1049" i="18"/>
  <c r="K1050" i="18"/>
  <c r="K1051" i="18"/>
  <c r="K1052" i="18"/>
  <c r="K1053" i="18"/>
  <c r="K1054" i="18"/>
  <c r="K1055" i="18"/>
  <c r="K1056" i="18"/>
  <c r="K1057" i="18"/>
  <c r="K1058" i="18"/>
  <c r="K1059" i="18"/>
  <c r="K1060" i="18"/>
  <c r="K1061" i="18"/>
  <c r="K1062" i="18"/>
  <c r="K1063" i="18"/>
  <c r="K1064" i="18"/>
  <c r="K1065" i="18"/>
  <c r="K1066" i="18"/>
  <c r="K1067" i="18"/>
  <c r="K1068" i="18"/>
  <c r="K1069" i="18"/>
  <c r="K1070" i="18"/>
  <c r="K1071" i="18"/>
  <c r="K1072" i="18"/>
  <c r="K1073" i="18"/>
  <c r="K1074" i="18"/>
  <c r="K1075" i="18"/>
  <c r="K1076" i="18"/>
  <c r="K1077" i="18"/>
  <c r="K1078" i="18"/>
  <c r="K1079" i="18"/>
  <c r="K1080" i="18"/>
  <c r="K1081" i="18"/>
  <c r="K1082" i="18"/>
  <c r="K1083" i="18"/>
  <c r="K1084" i="18"/>
  <c r="K1085" i="18"/>
  <c r="K1086" i="18"/>
  <c r="K1087" i="18"/>
  <c r="K1088" i="18"/>
  <c r="K1089" i="18"/>
  <c r="K1090" i="18"/>
  <c r="K1091" i="18"/>
  <c r="K1092" i="18"/>
  <c r="K1093" i="18"/>
  <c r="K1094" i="18"/>
  <c r="K1095" i="18"/>
  <c r="K1096" i="18"/>
  <c r="K1097" i="18"/>
  <c r="K1098" i="18"/>
  <c r="K1099" i="18"/>
  <c r="K1100" i="18"/>
  <c r="K1101" i="18"/>
  <c r="K1102" i="18"/>
  <c r="K1103" i="18"/>
  <c r="K1104" i="18"/>
  <c r="K1105" i="18"/>
  <c r="K1106" i="18"/>
  <c r="K1107" i="18"/>
  <c r="K1108" i="18"/>
  <c r="K1109" i="18"/>
  <c r="K1110" i="18"/>
  <c r="K1111" i="18"/>
  <c r="K1112" i="18"/>
  <c r="K1113" i="18"/>
  <c r="K1114" i="18"/>
  <c r="K1115" i="18"/>
  <c r="K1116" i="18"/>
  <c r="K1117" i="18"/>
  <c r="K1118" i="18"/>
  <c r="K1119" i="18"/>
  <c r="K1120" i="18"/>
  <c r="K1121" i="18"/>
  <c r="K1122" i="18"/>
  <c r="K1123" i="18"/>
  <c r="K1124" i="18"/>
  <c r="K1125" i="18"/>
  <c r="K1126" i="18"/>
  <c r="K1127" i="18"/>
  <c r="K1128" i="18"/>
  <c r="K1129" i="18"/>
  <c r="K1130" i="18"/>
  <c r="K1131" i="18"/>
  <c r="K1132" i="18"/>
  <c r="K1133" i="18"/>
  <c r="K1134" i="18"/>
  <c r="K1135" i="18"/>
  <c r="K1136" i="18"/>
  <c r="K1137" i="18"/>
  <c r="K1138" i="18"/>
  <c r="K1139" i="18"/>
  <c r="K1140" i="18"/>
  <c r="K1141" i="18"/>
  <c r="K1142" i="18"/>
  <c r="K1143" i="18"/>
  <c r="K1144" i="18"/>
  <c r="K1145" i="18"/>
  <c r="K1146" i="18"/>
  <c r="K1147" i="18"/>
  <c r="K1148" i="18"/>
  <c r="K1149" i="18"/>
  <c r="K1150" i="18"/>
  <c r="K1151" i="18"/>
  <c r="K1152" i="18"/>
  <c r="K1153" i="18"/>
  <c r="K1154" i="18"/>
  <c r="K1155" i="18"/>
  <c r="K1156" i="18"/>
  <c r="K1157" i="18"/>
  <c r="K1158" i="18"/>
  <c r="K1159" i="18"/>
  <c r="K1160" i="18"/>
  <c r="K1161" i="18"/>
  <c r="K1162" i="18"/>
  <c r="K1163" i="18"/>
  <c r="K1164" i="18"/>
  <c r="K1165" i="18"/>
  <c r="K1166" i="18"/>
  <c r="K1167" i="18"/>
  <c r="K1168" i="18"/>
  <c r="K1169" i="18"/>
  <c r="K1170" i="18"/>
  <c r="K1171" i="18"/>
  <c r="K1172" i="18"/>
  <c r="K1173" i="18"/>
  <c r="K1174" i="18"/>
  <c r="K1175" i="18"/>
  <c r="K1176" i="18"/>
  <c r="K1177" i="18"/>
  <c r="K1178" i="18"/>
  <c r="K1179" i="18"/>
  <c r="K1180" i="18"/>
  <c r="K1181" i="18"/>
  <c r="K1182" i="18"/>
  <c r="K1183" i="18"/>
  <c r="K1184" i="18"/>
  <c r="K1185" i="18"/>
  <c r="K1186" i="18"/>
  <c r="K1187" i="18"/>
  <c r="K1188" i="18"/>
  <c r="K1189" i="18"/>
  <c r="K1190" i="18"/>
  <c r="K1191" i="18"/>
  <c r="K1192" i="18"/>
  <c r="K1193" i="18"/>
  <c r="K1194" i="18"/>
  <c r="K1195" i="18"/>
  <c r="K1196" i="18"/>
  <c r="K1197" i="18"/>
  <c r="K1198" i="18"/>
  <c r="K1199" i="18"/>
  <c r="K1200" i="18"/>
  <c r="K1201" i="18"/>
  <c r="K1202" i="18"/>
  <c r="K1203" i="18"/>
  <c r="K64" i="18"/>
  <c r="K65" i="18"/>
  <c r="K67" i="18"/>
  <c r="K68" i="18"/>
  <c r="K70" i="18"/>
  <c r="K71" i="18"/>
  <c r="K73" i="18"/>
  <c r="K74" i="18"/>
  <c r="K76" i="18"/>
  <c r="K77" i="18"/>
  <c r="K79" i="18"/>
  <c r="K80" i="18"/>
  <c r="K82" i="18"/>
  <c r="K83" i="18"/>
  <c r="K85" i="18"/>
  <c r="K86" i="18"/>
  <c r="K88" i="18"/>
  <c r="K89" i="18"/>
  <c r="K91" i="18"/>
  <c r="K92" i="18"/>
  <c r="K94" i="18"/>
  <c r="K95" i="18"/>
  <c r="K97" i="18"/>
  <c r="K98" i="18"/>
  <c r="K100" i="18"/>
  <c r="K101" i="18"/>
  <c r="K103" i="18"/>
  <c r="K104" i="18"/>
  <c r="K106" i="18"/>
  <c r="K107" i="18"/>
  <c r="K109" i="18"/>
  <c r="K110" i="18"/>
  <c r="K112" i="18"/>
  <c r="K113" i="18"/>
  <c r="K115" i="18"/>
  <c r="K116" i="18"/>
  <c r="K118" i="18"/>
  <c r="K119" i="18"/>
  <c r="K121" i="18"/>
  <c r="K122" i="18"/>
  <c r="K124" i="18"/>
  <c r="K125" i="18"/>
  <c r="K127" i="18"/>
  <c r="K128" i="18"/>
  <c r="K130" i="18"/>
  <c r="K131" i="18"/>
  <c r="K133" i="18"/>
  <c r="K134" i="18"/>
  <c r="K136" i="18"/>
  <c r="K137" i="18"/>
  <c r="K139" i="18"/>
  <c r="K140" i="18"/>
  <c r="K142" i="18"/>
  <c r="K143" i="18"/>
  <c r="K145" i="18"/>
  <c r="K146" i="18"/>
  <c r="K148" i="18"/>
  <c r="K149" i="18"/>
  <c r="K151" i="18"/>
  <c r="K152" i="18"/>
  <c r="K154" i="18"/>
  <c r="K155" i="18"/>
  <c r="K157" i="18"/>
  <c r="K158" i="18"/>
  <c r="K160" i="18"/>
  <c r="K161" i="18"/>
  <c r="K163" i="18"/>
  <c r="K164" i="18"/>
  <c r="K166" i="18"/>
  <c r="K167" i="18"/>
  <c r="K169" i="18"/>
  <c r="K170" i="18"/>
  <c r="K172" i="18"/>
  <c r="K173" i="18"/>
  <c r="K175" i="18"/>
  <c r="K176" i="18"/>
  <c r="K178" i="18"/>
  <c r="K179" i="18"/>
  <c r="K181" i="18"/>
  <c r="K182" i="18"/>
  <c r="K184" i="18"/>
  <c r="K185" i="18"/>
  <c r="K187" i="18"/>
  <c r="K188" i="18"/>
  <c r="K190" i="18"/>
  <c r="K191" i="18"/>
  <c r="K193" i="18"/>
  <c r="K194" i="18"/>
  <c r="K196" i="18"/>
  <c r="K197" i="18"/>
  <c r="K199" i="18"/>
  <c r="K200" i="18"/>
  <c r="K202" i="18"/>
  <c r="K203" i="18"/>
  <c r="K205" i="18"/>
  <c r="K206" i="18"/>
  <c r="K208" i="18"/>
  <c r="K209" i="18"/>
  <c r="K211" i="18"/>
  <c r="K212" i="18"/>
  <c r="K214" i="18"/>
  <c r="K215" i="18"/>
  <c r="K217" i="18"/>
  <c r="K218" i="18"/>
  <c r="K220" i="18"/>
  <c r="K221" i="18"/>
  <c r="K223" i="18"/>
  <c r="K224" i="18"/>
  <c r="K226" i="18"/>
  <c r="K227" i="18"/>
  <c r="K229" i="18"/>
  <c r="K230" i="18"/>
  <c r="K232" i="18"/>
  <c r="K233" i="18"/>
  <c r="K235" i="18"/>
  <c r="K236" i="18"/>
  <c r="K238" i="18"/>
  <c r="K239" i="18"/>
  <c r="K241" i="18"/>
  <c r="K242" i="18"/>
  <c r="K244" i="18"/>
  <c r="K245" i="18"/>
  <c r="K247" i="18"/>
  <c r="K248" i="18"/>
  <c r="K250" i="18"/>
  <c r="K251" i="18"/>
  <c r="K253" i="18"/>
  <c r="K254" i="18"/>
  <c r="K256" i="18"/>
  <c r="K257" i="18"/>
  <c r="K259" i="18"/>
  <c r="K260" i="18"/>
  <c r="K262" i="18"/>
  <c r="K263" i="18"/>
  <c r="K265" i="18"/>
  <c r="K266" i="18"/>
  <c r="K268" i="18"/>
  <c r="K269" i="18"/>
  <c r="K271" i="18"/>
  <c r="K272" i="18"/>
  <c r="K274" i="18"/>
  <c r="K275" i="18"/>
  <c r="K277" i="18"/>
  <c r="K278" i="18"/>
  <c r="K280" i="18"/>
  <c r="K281" i="18"/>
  <c r="K283" i="18"/>
  <c r="K284" i="18"/>
  <c r="K286" i="18"/>
  <c r="K287" i="18"/>
  <c r="K289" i="18"/>
  <c r="K290" i="18"/>
  <c r="K292" i="18"/>
  <c r="K293" i="18"/>
  <c r="K295" i="18"/>
  <c r="K296" i="18"/>
  <c r="K298" i="18"/>
  <c r="K299" i="18"/>
  <c r="K300" i="18"/>
  <c r="K301" i="18"/>
  <c r="K302" i="18"/>
  <c r="K303" i="18"/>
  <c r="K304" i="18"/>
  <c r="K305" i="18"/>
  <c r="K306" i="18"/>
  <c r="K307" i="18"/>
  <c r="K308" i="18"/>
  <c r="K309" i="18"/>
  <c r="K310" i="18"/>
  <c r="K311" i="18"/>
  <c r="K312" i="18"/>
  <c r="K313" i="18"/>
  <c r="K314" i="18"/>
  <c r="K315" i="18"/>
  <c r="K316" i="18"/>
  <c r="K317" i="18"/>
  <c r="K318" i="18"/>
  <c r="K319" i="18"/>
  <c r="K320" i="18"/>
  <c r="K321" i="18"/>
  <c r="K322" i="18"/>
  <c r="K323" i="18"/>
  <c r="K324" i="18"/>
  <c r="K325" i="18"/>
  <c r="K326" i="18"/>
  <c r="K327" i="18"/>
  <c r="K328" i="18"/>
  <c r="K329" i="18"/>
  <c r="K330" i="18"/>
  <c r="K331" i="18"/>
  <c r="K332" i="18"/>
  <c r="K333" i="18"/>
  <c r="K334" i="18"/>
  <c r="K335" i="18"/>
  <c r="K336" i="18"/>
  <c r="K337" i="18"/>
  <c r="K338" i="18"/>
  <c r="K339" i="18"/>
  <c r="K340" i="18"/>
  <c r="K341" i="18"/>
  <c r="K342" i="18"/>
  <c r="K343" i="18"/>
  <c r="K344" i="18"/>
  <c r="K345" i="18"/>
  <c r="K346" i="18"/>
  <c r="K347" i="18"/>
  <c r="K348" i="18"/>
  <c r="K349" i="18"/>
  <c r="K350" i="18"/>
  <c r="K351" i="18"/>
  <c r="K352" i="18"/>
  <c r="K353" i="18"/>
  <c r="K354" i="18"/>
  <c r="K355" i="18"/>
  <c r="K356" i="18"/>
  <c r="K357" i="18"/>
  <c r="K358" i="18"/>
  <c r="K359" i="18"/>
  <c r="K360" i="18"/>
  <c r="K361" i="18"/>
  <c r="K362" i="18"/>
  <c r="K363" i="18"/>
  <c r="K364" i="18"/>
  <c r="K365" i="18"/>
  <c r="K366" i="18"/>
  <c r="K367" i="18"/>
  <c r="K368" i="18"/>
  <c r="K369" i="18"/>
  <c r="K370" i="18"/>
  <c r="K371" i="18"/>
  <c r="K372" i="18"/>
  <c r="K373" i="18"/>
  <c r="K374" i="18"/>
  <c r="K375" i="18"/>
  <c r="K376" i="18"/>
  <c r="K377" i="18"/>
  <c r="K378" i="18"/>
  <c r="K379" i="18"/>
  <c r="K380" i="18"/>
  <c r="K381" i="18"/>
  <c r="K382" i="18"/>
  <c r="K383" i="18"/>
  <c r="K384" i="18"/>
  <c r="K385" i="18"/>
  <c r="K386" i="18"/>
  <c r="K387" i="18"/>
  <c r="K388" i="18"/>
  <c r="K389" i="18"/>
  <c r="K390" i="18"/>
  <c r="K391" i="18"/>
  <c r="K392" i="18"/>
  <c r="K393" i="18"/>
  <c r="K394" i="18"/>
  <c r="K395" i="18"/>
  <c r="K396" i="18"/>
  <c r="K397" i="18"/>
  <c r="K398" i="18"/>
  <c r="K399" i="18"/>
  <c r="K400" i="18"/>
  <c r="K401" i="18"/>
  <c r="K402" i="18"/>
  <c r="K403" i="18"/>
  <c r="K404" i="18"/>
  <c r="K405" i="18"/>
  <c r="K406" i="18"/>
  <c r="K407" i="18"/>
  <c r="K408" i="18"/>
  <c r="K409" i="18"/>
  <c r="K410" i="18"/>
  <c r="K411" i="18"/>
  <c r="K412" i="18"/>
  <c r="K413" i="18"/>
  <c r="K414" i="18"/>
  <c r="K415" i="18"/>
  <c r="K416" i="18"/>
  <c r="K417" i="18"/>
  <c r="K418" i="18"/>
  <c r="K419" i="18"/>
  <c r="K420" i="18"/>
  <c r="K421" i="18"/>
  <c r="K422" i="18"/>
  <c r="K423" i="18"/>
  <c r="K424" i="18"/>
  <c r="K425" i="18"/>
  <c r="K426" i="18"/>
  <c r="K427" i="18"/>
  <c r="K428" i="18"/>
  <c r="K429" i="18"/>
  <c r="K430" i="18"/>
  <c r="K431" i="18"/>
  <c r="K432" i="18"/>
  <c r="K433" i="18"/>
  <c r="K434" i="18"/>
  <c r="K435" i="18"/>
  <c r="K436" i="18"/>
  <c r="K437" i="18"/>
  <c r="K438" i="18"/>
  <c r="K439" i="18"/>
  <c r="K440" i="18"/>
  <c r="K441" i="18"/>
  <c r="K442" i="18"/>
  <c r="K443" i="18"/>
  <c r="K444" i="18"/>
  <c r="K445" i="18"/>
  <c r="K446" i="18"/>
  <c r="K447" i="18"/>
  <c r="K448" i="18"/>
  <c r="K449" i="18"/>
  <c r="K450" i="18"/>
  <c r="K451" i="18"/>
  <c r="K452" i="18"/>
  <c r="K453" i="18"/>
  <c r="K454" i="18"/>
  <c r="K455" i="18"/>
  <c r="K456" i="18"/>
  <c r="K457" i="18"/>
  <c r="K458" i="18"/>
  <c r="K459" i="18"/>
  <c r="K460" i="18"/>
  <c r="K461" i="18"/>
  <c r="K462" i="18"/>
  <c r="K463" i="18"/>
  <c r="K464" i="18"/>
  <c r="K465" i="18"/>
  <c r="K466" i="18"/>
  <c r="K467" i="18"/>
  <c r="K468" i="18"/>
  <c r="K469" i="18"/>
  <c r="K470" i="18"/>
  <c r="K471" i="18"/>
  <c r="K472" i="18"/>
  <c r="K473" i="18"/>
  <c r="K474" i="18"/>
  <c r="K475" i="18"/>
  <c r="K476" i="18"/>
  <c r="K477" i="18"/>
  <c r="K478" i="18"/>
  <c r="K479" i="18"/>
  <c r="K480" i="18"/>
  <c r="K481" i="18"/>
  <c r="K482" i="18"/>
  <c r="K483" i="18"/>
  <c r="K484" i="18"/>
  <c r="K485" i="18"/>
  <c r="K486" i="18"/>
  <c r="K487" i="18"/>
  <c r="K488" i="18"/>
  <c r="K489" i="18"/>
  <c r="K490" i="18"/>
  <c r="K491" i="18"/>
  <c r="K492" i="18"/>
  <c r="K493" i="18"/>
  <c r="K494" i="18"/>
  <c r="K495" i="18"/>
  <c r="K496" i="18"/>
  <c r="K497" i="18"/>
  <c r="K498" i="18"/>
  <c r="K499" i="18"/>
  <c r="K500" i="18"/>
  <c r="K501" i="18"/>
  <c r="K502" i="18"/>
  <c r="K503" i="18"/>
  <c r="K504" i="18"/>
  <c r="K505" i="18"/>
  <c r="K506" i="18"/>
  <c r="K507" i="18"/>
  <c r="K508" i="18"/>
  <c r="K509" i="18"/>
  <c r="K510" i="18"/>
  <c r="K511" i="18"/>
  <c r="K512" i="18"/>
  <c r="K513" i="18"/>
  <c r="K514" i="18"/>
  <c r="K515" i="18"/>
  <c r="K516" i="18"/>
  <c r="K517" i="18"/>
  <c r="K518" i="18"/>
  <c r="K519" i="18"/>
  <c r="K520" i="18"/>
  <c r="K521" i="18"/>
  <c r="K522" i="18"/>
  <c r="K523" i="18"/>
  <c r="K524" i="18"/>
  <c r="K525" i="18"/>
  <c r="K526" i="18"/>
  <c r="K527" i="18"/>
  <c r="K528" i="18"/>
  <c r="K529" i="18"/>
  <c r="K530" i="18"/>
  <c r="K531" i="18"/>
  <c r="K532" i="18"/>
  <c r="K533" i="18"/>
  <c r="K534" i="18"/>
  <c r="K535" i="18"/>
  <c r="K536" i="18"/>
  <c r="K537" i="18"/>
  <c r="K538" i="18"/>
  <c r="K539" i="18"/>
  <c r="K540" i="18"/>
  <c r="K541" i="18"/>
  <c r="K542" i="18"/>
  <c r="K543" i="18"/>
  <c r="K544" i="18"/>
  <c r="K545" i="18"/>
  <c r="K546" i="18"/>
  <c r="K547" i="18"/>
  <c r="K548" i="18"/>
  <c r="K549" i="18"/>
  <c r="K550" i="18"/>
  <c r="K551" i="18"/>
  <c r="K552" i="18"/>
  <c r="K553" i="18"/>
  <c r="K554" i="18"/>
  <c r="K555" i="18"/>
  <c r="K556" i="18"/>
  <c r="K557" i="18"/>
  <c r="K558" i="18"/>
  <c r="K559" i="18"/>
  <c r="K560" i="18"/>
  <c r="K561" i="18"/>
  <c r="K562" i="18"/>
  <c r="K563" i="18"/>
  <c r="K564" i="18"/>
  <c r="K565" i="18"/>
  <c r="K566" i="18"/>
  <c r="K567" i="18"/>
  <c r="K568" i="18"/>
  <c r="K569" i="18"/>
  <c r="K570" i="18"/>
  <c r="K571" i="18"/>
  <c r="K572" i="18"/>
  <c r="K573" i="18"/>
  <c r="K574" i="18"/>
  <c r="K575" i="18"/>
  <c r="K576" i="18"/>
  <c r="K577" i="18"/>
  <c r="K578" i="18"/>
  <c r="K579" i="18"/>
  <c r="K580" i="18"/>
  <c r="K581" i="18"/>
  <c r="K582" i="18"/>
  <c r="K583" i="18"/>
  <c r="K584" i="18"/>
  <c r="K585" i="18"/>
  <c r="K586" i="18"/>
  <c r="K587" i="18"/>
  <c r="K588" i="18"/>
  <c r="K589" i="18"/>
  <c r="K590" i="18"/>
  <c r="K591" i="18"/>
  <c r="K592" i="18"/>
  <c r="K593" i="18"/>
  <c r="K594" i="18"/>
  <c r="K595" i="18"/>
  <c r="K596" i="18"/>
  <c r="K597" i="18"/>
  <c r="K598" i="18"/>
  <c r="K599" i="18"/>
  <c r="K600" i="18"/>
  <c r="K601" i="18"/>
  <c r="K602" i="18"/>
  <c r="K603" i="18"/>
  <c r="K605" i="18"/>
  <c r="K606" i="18"/>
  <c r="K608" i="18"/>
  <c r="K609" i="18"/>
  <c r="K611" i="18"/>
  <c r="K612" i="18"/>
  <c r="K614" i="18"/>
  <c r="K615" i="18"/>
  <c r="K617" i="18"/>
  <c r="K618" i="18"/>
  <c r="K620" i="18"/>
  <c r="K621" i="18"/>
  <c r="K623" i="18"/>
  <c r="K624" i="18"/>
  <c r="K626" i="18"/>
  <c r="K627" i="18"/>
  <c r="K629" i="18"/>
  <c r="K630" i="18"/>
  <c r="K632" i="18"/>
  <c r="K633" i="18"/>
  <c r="K635" i="18"/>
  <c r="K636" i="18"/>
  <c r="K638" i="18"/>
  <c r="K639" i="18"/>
  <c r="K641" i="18"/>
  <c r="K642" i="18"/>
  <c r="K644" i="18"/>
  <c r="K645" i="18"/>
  <c r="K647" i="18"/>
  <c r="K648" i="18"/>
  <c r="K650" i="18"/>
  <c r="K651" i="18"/>
  <c r="K653" i="18"/>
  <c r="K654" i="18"/>
  <c r="K656" i="18"/>
  <c r="K657" i="18"/>
  <c r="K659" i="18"/>
  <c r="K660" i="18"/>
  <c r="K662" i="18"/>
  <c r="K663" i="18"/>
  <c r="J63" i="18"/>
  <c r="J64" i="18"/>
  <c r="J65" i="18"/>
  <c r="J66" i="18"/>
  <c r="J67" i="18"/>
  <c r="J68" i="18"/>
  <c r="J69" i="18"/>
  <c r="J70" i="18"/>
  <c r="J71" i="18"/>
  <c r="J72" i="18"/>
  <c r="J73" i="18"/>
  <c r="J74" i="18"/>
  <c r="J75" i="18"/>
  <c r="J76" i="18"/>
  <c r="J77" i="18"/>
  <c r="J78" i="18"/>
  <c r="J79" i="18"/>
  <c r="J80" i="18"/>
  <c r="J81" i="18"/>
  <c r="J82" i="18"/>
  <c r="J83" i="18"/>
  <c r="J84" i="18"/>
  <c r="J85" i="18"/>
  <c r="J86" i="18"/>
  <c r="J87" i="18"/>
  <c r="J88" i="18"/>
  <c r="J89" i="18"/>
  <c r="J90" i="18"/>
  <c r="J91" i="18"/>
  <c r="J92" i="18"/>
  <c r="J93" i="18"/>
  <c r="J94" i="18"/>
  <c r="J95" i="18"/>
  <c r="J96" i="18"/>
  <c r="J97" i="18"/>
  <c r="J98" i="18"/>
  <c r="J99" i="18"/>
  <c r="J100" i="18"/>
  <c r="J101" i="18"/>
  <c r="J102" i="18"/>
  <c r="J103" i="18"/>
  <c r="J104" i="18"/>
  <c r="J105" i="18"/>
  <c r="J106" i="18"/>
  <c r="J107" i="18"/>
  <c r="J108" i="18"/>
  <c r="J109" i="18"/>
  <c r="J110" i="18"/>
  <c r="J111" i="18"/>
  <c r="J112" i="18"/>
  <c r="J113" i="18"/>
  <c r="J114" i="18"/>
  <c r="J115" i="18"/>
  <c r="J116" i="18"/>
  <c r="J117" i="18"/>
  <c r="J118" i="18"/>
  <c r="J119" i="18"/>
  <c r="J120" i="18"/>
  <c r="J121" i="18"/>
  <c r="J122" i="18"/>
  <c r="J123" i="18"/>
  <c r="J124" i="18"/>
  <c r="J125" i="18"/>
  <c r="J126" i="18"/>
  <c r="J127" i="18"/>
  <c r="J128" i="18"/>
  <c r="J129" i="18"/>
  <c r="J130" i="18"/>
  <c r="J131" i="18"/>
  <c r="J132" i="18"/>
  <c r="J133" i="18"/>
  <c r="J134" i="18"/>
  <c r="J135" i="18"/>
  <c r="J136" i="18"/>
  <c r="J137" i="18"/>
  <c r="J138" i="18"/>
  <c r="J139" i="18"/>
  <c r="J140" i="18"/>
  <c r="J141" i="18"/>
  <c r="J142" i="18"/>
  <c r="J143" i="18"/>
  <c r="J144" i="18"/>
  <c r="J145" i="18"/>
  <c r="J146" i="18"/>
  <c r="J147" i="18"/>
  <c r="J148" i="18"/>
  <c r="J149" i="18"/>
  <c r="J150" i="18"/>
  <c r="J151" i="18"/>
  <c r="J152" i="18"/>
  <c r="J153" i="18"/>
  <c r="J154" i="18"/>
  <c r="J155" i="18"/>
  <c r="J156" i="18"/>
  <c r="J157" i="18"/>
  <c r="J158" i="18"/>
  <c r="J159" i="18"/>
  <c r="J160" i="18"/>
  <c r="J161" i="18"/>
  <c r="J162" i="18"/>
  <c r="J163" i="18"/>
  <c r="J164" i="18"/>
  <c r="J165" i="18"/>
  <c r="J166" i="18"/>
  <c r="J167" i="18"/>
  <c r="J168" i="18"/>
  <c r="J169" i="18"/>
  <c r="J170" i="18"/>
  <c r="J171" i="18"/>
  <c r="J172" i="18"/>
  <c r="J173" i="18"/>
  <c r="J174" i="18"/>
  <c r="J175" i="18"/>
  <c r="J176" i="18"/>
  <c r="J177" i="18"/>
  <c r="J178" i="18"/>
  <c r="J179" i="18"/>
  <c r="J180" i="18"/>
  <c r="J181" i="18"/>
  <c r="J182" i="18"/>
  <c r="J183" i="18"/>
  <c r="J184" i="18"/>
  <c r="J185" i="18"/>
  <c r="J186" i="18"/>
  <c r="J187" i="18"/>
  <c r="J188" i="18"/>
  <c r="J189" i="18"/>
  <c r="J190" i="18"/>
  <c r="J191" i="18"/>
  <c r="J192" i="18"/>
  <c r="J193" i="18"/>
  <c r="J194" i="18"/>
  <c r="J195" i="18"/>
  <c r="J196" i="18"/>
  <c r="J197" i="18"/>
  <c r="J198" i="18"/>
  <c r="J199" i="18"/>
  <c r="J200" i="18"/>
  <c r="J201" i="18"/>
  <c r="J202" i="18"/>
  <c r="J203" i="18"/>
  <c r="J204" i="18"/>
  <c r="J205" i="18"/>
  <c r="J206" i="18"/>
  <c r="J207" i="18"/>
  <c r="J208" i="18"/>
  <c r="J209" i="18"/>
  <c r="J210" i="18"/>
  <c r="J211" i="18"/>
  <c r="J212" i="18"/>
  <c r="J213" i="18"/>
  <c r="J214" i="18"/>
  <c r="J215" i="18"/>
  <c r="J216" i="18"/>
  <c r="J217" i="18"/>
  <c r="J218" i="18"/>
  <c r="J219" i="18"/>
  <c r="J220" i="18"/>
  <c r="J221" i="18"/>
  <c r="J222" i="18"/>
  <c r="J223" i="18"/>
  <c r="J224" i="18"/>
  <c r="J225" i="18"/>
  <c r="J226" i="18"/>
  <c r="J227" i="18"/>
  <c r="J228" i="18"/>
  <c r="J229" i="18"/>
  <c r="J230" i="18"/>
  <c r="J231" i="18"/>
  <c r="J232" i="18"/>
  <c r="J233" i="18"/>
  <c r="J234" i="18"/>
  <c r="J235" i="18"/>
  <c r="J236" i="18"/>
  <c r="J237" i="18"/>
  <c r="J238" i="18"/>
  <c r="J239" i="18"/>
  <c r="J240" i="18"/>
  <c r="J241" i="18"/>
  <c r="J242" i="18"/>
  <c r="J243" i="18"/>
  <c r="J244" i="18"/>
  <c r="J245" i="18"/>
  <c r="J246" i="18"/>
  <c r="J247" i="18"/>
  <c r="J248" i="18"/>
  <c r="J249" i="18"/>
  <c r="J250" i="18"/>
  <c r="J251" i="18"/>
  <c r="J252" i="18"/>
  <c r="J253" i="18"/>
  <c r="J254" i="18"/>
  <c r="J255" i="18"/>
  <c r="J256" i="18"/>
  <c r="J257" i="18"/>
  <c r="J258" i="18"/>
  <c r="J259" i="18"/>
  <c r="J260" i="18"/>
  <c r="J261" i="18"/>
  <c r="J262" i="18"/>
  <c r="J263" i="18"/>
  <c r="J264" i="18"/>
  <c r="J265" i="18"/>
  <c r="J266" i="18"/>
  <c r="J267" i="18"/>
  <c r="J268" i="18"/>
  <c r="J269" i="18"/>
  <c r="J270" i="18"/>
  <c r="J271" i="18"/>
  <c r="J272" i="18"/>
  <c r="J273" i="18"/>
  <c r="J274" i="18"/>
  <c r="J275" i="18"/>
  <c r="J276" i="18"/>
  <c r="J277" i="18"/>
  <c r="J278" i="18"/>
  <c r="J279" i="18"/>
  <c r="J280" i="18"/>
  <c r="J281" i="18"/>
  <c r="J282" i="18"/>
  <c r="J283" i="18"/>
  <c r="J284" i="18"/>
  <c r="J285" i="18"/>
  <c r="J286" i="18"/>
  <c r="J287" i="18"/>
  <c r="J288" i="18"/>
  <c r="J289" i="18"/>
  <c r="J290" i="18"/>
  <c r="J291" i="18"/>
  <c r="J292" i="18"/>
  <c r="J293" i="18"/>
  <c r="J294" i="18"/>
  <c r="J295" i="18"/>
  <c r="J296" i="18"/>
  <c r="J297" i="18"/>
  <c r="J298" i="18"/>
  <c r="J299" i="18"/>
  <c r="J300" i="18"/>
  <c r="J301" i="18"/>
  <c r="J302" i="18"/>
  <c r="J303" i="18"/>
  <c r="J304" i="18"/>
  <c r="J305" i="18"/>
  <c r="J306" i="18"/>
  <c r="J307" i="18"/>
  <c r="J308" i="18"/>
  <c r="J309" i="18"/>
  <c r="J310" i="18"/>
  <c r="J311" i="18"/>
  <c r="J312" i="18"/>
  <c r="J313" i="18"/>
  <c r="J314" i="18"/>
  <c r="J315" i="18"/>
  <c r="J316" i="18"/>
  <c r="J317" i="18"/>
  <c r="J318" i="18"/>
  <c r="J319" i="18"/>
  <c r="J320" i="18"/>
  <c r="J321" i="18"/>
  <c r="J322" i="18"/>
  <c r="J323" i="18"/>
  <c r="J324" i="18"/>
  <c r="J325" i="18"/>
  <c r="J326" i="18"/>
  <c r="J327" i="18"/>
  <c r="J328" i="18"/>
  <c r="J329" i="18"/>
  <c r="J330" i="18"/>
  <c r="J331" i="18"/>
  <c r="J332" i="18"/>
  <c r="J333" i="18"/>
  <c r="J334" i="18"/>
  <c r="J335" i="18"/>
  <c r="J336" i="18"/>
  <c r="J337" i="18"/>
  <c r="J338" i="18"/>
  <c r="J339" i="18"/>
  <c r="J340" i="18"/>
  <c r="J341" i="18"/>
  <c r="J342" i="18"/>
  <c r="J343" i="18"/>
  <c r="J344" i="18"/>
  <c r="J345" i="18"/>
  <c r="J346" i="18"/>
  <c r="J347" i="18"/>
  <c r="J348" i="18"/>
  <c r="J349" i="18"/>
  <c r="J350" i="18"/>
  <c r="J351" i="18"/>
  <c r="J352" i="18"/>
  <c r="J353" i="18"/>
  <c r="J354" i="18"/>
  <c r="J355" i="18"/>
  <c r="J356" i="18"/>
  <c r="J357" i="18"/>
  <c r="J358" i="18"/>
  <c r="J359" i="18"/>
  <c r="J360" i="18"/>
  <c r="J361" i="18"/>
  <c r="J362" i="18"/>
  <c r="J363" i="18"/>
  <c r="J364" i="18"/>
  <c r="J365" i="18"/>
  <c r="J366" i="18"/>
  <c r="J367" i="18"/>
  <c r="J368" i="18"/>
  <c r="J369" i="18"/>
  <c r="J370" i="18"/>
  <c r="J371" i="18"/>
  <c r="J372" i="18"/>
  <c r="J373" i="18"/>
  <c r="J374" i="18"/>
  <c r="J375" i="18"/>
  <c r="J376" i="18"/>
  <c r="J377" i="18"/>
  <c r="J378" i="18"/>
  <c r="J379" i="18"/>
  <c r="J380" i="18"/>
  <c r="J381" i="18"/>
  <c r="J382" i="18"/>
  <c r="J383" i="18"/>
  <c r="J384" i="18"/>
  <c r="J385" i="18"/>
  <c r="J386" i="18"/>
  <c r="J387" i="18"/>
  <c r="J388" i="18"/>
  <c r="J389" i="18"/>
  <c r="J390" i="18"/>
  <c r="J391" i="18"/>
  <c r="J392" i="18"/>
  <c r="J393" i="18"/>
  <c r="J394" i="18"/>
  <c r="J395" i="18"/>
  <c r="J396" i="18"/>
  <c r="J397" i="18"/>
  <c r="J398" i="18"/>
  <c r="J399" i="18"/>
  <c r="J400" i="18"/>
  <c r="J401" i="18"/>
  <c r="J402" i="18"/>
  <c r="J403" i="18"/>
  <c r="J404" i="18"/>
  <c r="J405" i="18"/>
  <c r="J406" i="18"/>
  <c r="J407" i="18"/>
  <c r="J408" i="18"/>
  <c r="J409" i="18"/>
  <c r="J410" i="18"/>
  <c r="J411" i="18"/>
  <c r="J412" i="18"/>
  <c r="J413" i="18"/>
  <c r="J414" i="18"/>
  <c r="J415" i="18"/>
  <c r="J416" i="18"/>
  <c r="J417" i="18"/>
  <c r="J418" i="18"/>
  <c r="J419" i="18"/>
  <c r="J420" i="18"/>
  <c r="J421" i="18"/>
  <c r="J422" i="18"/>
  <c r="J423" i="18"/>
  <c r="J424" i="18"/>
  <c r="J425" i="18"/>
  <c r="J426" i="18"/>
  <c r="J427" i="18"/>
  <c r="J428" i="18"/>
  <c r="J429" i="18"/>
  <c r="J430" i="18"/>
  <c r="J431" i="18"/>
  <c r="J432" i="18"/>
  <c r="J433" i="18"/>
  <c r="J434" i="18"/>
  <c r="J435" i="18"/>
  <c r="J436" i="18"/>
  <c r="J437" i="18"/>
  <c r="J438" i="18"/>
  <c r="J439" i="18"/>
  <c r="J440" i="18"/>
  <c r="J441" i="18"/>
  <c r="J442" i="18"/>
  <c r="J443" i="18"/>
  <c r="J444" i="18"/>
  <c r="J445" i="18"/>
  <c r="J446" i="18"/>
  <c r="J447" i="18"/>
  <c r="J448" i="18"/>
  <c r="J449" i="18"/>
  <c r="J450" i="18"/>
  <c r="J451" i="18"/>
  <c r="J452" i="18"/>
  <c r="J453" i="18"/>
  <c r="J454" i="18"/>
  <c r="J455" i="18"/>
  <c r="J456" i="18"/>
  <c r="J457" i="18"/>
  <c r="J458" i="18"/>
  <c r="J459" i="18"/>
  <c r="J460" i="18"/>
  <c r="J461" i="18"/>
  <c r="J462" i="18"/>
  <c r="J463" i="18"/>
  <c r="J464" i="18"/>
  <c r="J465" i="18"/>
  <c r="J466" i="18"/>
  <c r="J467" i="18"/>
  <c r="J468" i="18"/>
  <c r="J469" i="18"/>
  <c r="J470" i="18"/>
  <c r="J471" i="18"/>
  <c r="J472" i="18"/>
  <c r="J473" i="18"/>
  <c r="J474" i="18"/>
  <c r="J475" i="18"/>
  <c r="J476" i="18"/>
  <c r="J477" i="18"/>
  <c r="J478" i="18"/>
  <c r="J479" i="18"/>
  <c r="J480" i="18"/>
  <c r="J481" i="18"/>
  <c r="J482" i="18"/>
  <c r="J483" i="18"/>
  <c r="J484" i="18"/>
  <c r="J485" i="18"/>
  <c r="J486" i="18"/>
  <c r="J487" i="18"/>
  <c r="J488" i="18"/>
  <c r="J489" i="18"/>
  <c r="J490" i="18"/>
  <c r="J491" i="18"/>
  <c r="J492" i="18"/>
  <c r="J493" i="18"/>
  <c r="J494" i="18"/>
  <c r="J495" i="18"/>
  <c r="J496" i="18"/>
  <c r="J497" i="18"/>
  <c r="J498" i="18"/>
  <c r="J499" i="18"/>
  <c r="J500" i="18"/>
  <c r="J501" i="18"/>
  <c r="J502" i="18"/>
  <c r="J503" i="18"/>
  <c r="J504" i="18"/>
  <c r="J505" i="18"/>
  <c r="J506" i="18"/>
  <c r="J507" i="18"/>
  <c r="J508" i="18"/>
  <c r="J509" i="18"/>
  <c r="J510" i="18"/>
  <c r="J511" i="18"/>
  <c r="J512" i="18"/>
  <c r="J513" i="18"/>
  <c r="J514" i="18"/>
  <c r="J515" i="18"/>
  <c r="J516" i="18"/>
  <c r="J517" i="18"/>
  <c r="J518" i="18"/>
  <c r="J519" i="18"/>
  <c r="J520" i="18"/>
  <c r="J521" i="18"/>
  <c r="J522" i="18"/>
  <c r="J523" i="18"/>
  <c r="J524" i="18"/>
  <c r="J525" i="18"/>
  <c r="J526" i="18"/>
  <c r="J527" i="18"/>
  <c r="J528" i="18"/>
  <c r="J529" i="18"/>
  <c r="J530" i="18"/>
  <c r="J531" i="18"/>
  <c r="J532" i="18"/>
  <c r="J533" i="18"/>
  <c r="J534" i="18"/>
  <c r="J535" i="18"/>
  <c r="J536" i="18"/>
  <c r="J537" i="18"/>
  <c r="J538" i="18"/>
  <c r="J539" i="18"/>
  <c r="J540" i="18"/>
  <c r="J541" i="18"/>
  <c r="J542" i="18"/>
  <c r="J543" i="18"/>
  <c r="J544" i="18"/>
  <c r="J545" i="18"/>
  <c r="J546" i="18"/>
  <c r="J547" i="18"/>
  <c r="J548" i="18"/>
  <c r="J549" i="18"/>
  <c r="J550" i="18"/>
  <c r="J551" i="18"/>
  <c r="J552" i="18"/>
  <c r="J553" i="18"/>
  <c r="J554" i="18"/>
  <c r="J555" i="18"/>
  <c r="J556" i="18"/>
  <c r="J557" i="18"/>
  <c r="J558" i="18"/>
  <c r="J559" i="18"/>
  <c r="J560" i="18"/>
  <c r="J561" i="18"/>
  <c r="J562" i="18"/>
  <c r="J563" i="18"/>
  <c r="J564" i="18"/>
  <c r="J565" i="18"/>
  <c r="J566" i="18"/>
  <c r="J567" i="18"/>
  <c r="J568" i="18"/>
  <c r="J569" i="18"/>
  <c r="J570" i="18"/>
  <c r="J571" i="18"/>
  <c r="J572" i="18"/>
  <c r="J573" i="18"/>
  <c r="J574" i="18"/>
  <c r="J575" i="18"/>
  <c r="J576" i="18"/>
  <c r="J577" i="18"/>
  <c r="J578" i="18"/>
  <c r="J579" i="18"/>
  <c r="J580" i="18"/>
  <c r="J581" i="18"/>
  <c r="J582" i="18"/>
  <c r="J583" i="18"/>
  <c r="J584" i="18"/>
  <c r="J585" i="18"/>
  <c r="J586" i="18"/>
  <c r="J587" i="18"/>
  <c r="J588" i="18"/>
  <c r="J589" i="18"/>
  <c r="J590" i="18"/>
  <c r="J591" i="18"/>
  <c r="J592" i="18"/>
  <c r="J593" i="18"/>
  <c r="J594" i="18"/>
  <c r="J595" i="18"/>
  <c r="J596" i="18"/>
  <c r="J597" i="18"/>
  <c r="J598" i="18"/>
  <c r="J599" i="18"/>
  <c r="J600" i="18"/>
  <c r="J601" i="18"/>
  <c r="J602" i="18"/>
  <c r="J603" i="18"/>
  <c r="K3757" i="18" l="1"/>
  <c r="K3154" i="18"/>
  <c r="K3208" i="18"/>
  <c r="K3232" i="18"/>
  <c r="K3244" i="18"/>
  <c r="K3262" i="18"/>
  <c r="K3280" i="18"/>
  <c r="K2581" i="18"/>
  <c r="K2593" i="18"/>
  <c r="K2605" i="18"/>
  <c r="K2617" i="18"/>
  <c r="K2689" i="18"/>
  <c r="K1966" i="18"/>
  <c r="K3298" i="18"/>
  <c r="K2557" i="18"/>
  <c r="K2653" i="18"/>
  <c r="K3190" i="18"/>
  <c r="K3226" i="18"/>
  <c r="K3253" i="18"/>
  <c r="K3268" i="18"/>
  <c r="K3289" i="18"/>
  <c r="K2002" i="18"/>
  <c r="K2551" i="18"/>
  <c r="K3700" i="18"/>
  <c r="K3685" i="18"/>
  <c r="K4303" i="18"/>
  <c r="K4276" i="18"/>
  <c r="K4402" i="18"/>
  <c r="K4399" i="18"/>
  <c r="K1978" i="18"/>
  <c r="K1987" i="18"/>
  <c r="K2014" i="18"/>
  <c r="K2023" i="18"/>
  <c r="K2050" i="18"/>
  <c r="K2059" i="18"/>
  <c r="K2086" i="18"/>
  <c r="K2095" i="18"/>
  <c r="K3715" i="18"/>
  <c r="K3673" i="18"/>
  <c r="K4297" i="18"/>
  <c r="K4264" i="18"/>
  <c r="K4393" i="18"/>
  <c r="K4342" i="18"/>
  <c r="K1969" i="18"/>
  <c r="K1981" i="18"/>
  <c r="K2005" i="18"/>
  <c r="K2017" i="18"/>
  <c r="K2041" i="18"/>
  <c r="K2053" i="18"/>
  <c r="K2077" i="18"/>
  <c r="K2089" i="18"/>
  <c r="K2572" i="18"/>
  <c r="K2584" i="18"/>
  <c r="K2608" i="18"/>
  <c r="K2620" i="18"/>
  <c r="K2644" i="18"/>
  <c r="K2656" i="18"/>
  <c r="K2680" i="18"/>
  <c r="K3163" i="18"/>
  <c r="K3175" i="18"/>
  <c r="K3199" i="18"/>
  <c r="K3211" i="18"/>
  <c r="K3235" i="18"/>
  <c r="K3247" i="18"/>
  <c r="K3271" i="18"/>
  <c r="K3682" i="18"/>
  <c r="K3703" i="18"/>
  <c r="K3709" i="18"/>
  <c r="K4273" i="18"/>
  <c r="K4375" i="18"/>
  <c r="K4414" i="18"/>
  <c r="K4444" i="18"/>
  <c r="K4408" i="18"/>
  <c r="K2560" i="18"/>
  <c r="K2578" i="18"/>
  <c r="K2596" i="18"/>
  <c r="K2614" i="18"/>
  <c r="K2632" i="18"/>
  <c r="K2650" i="18"/>
  <c r="K2668" i="18"/>
  <c r="K2686" i="18"/>
  <c r="K3157" i="18"/>
  <c r="K3184" i="18"/>
  <c r="K3193" i="18"/>
  <c r="K3220" i="18"/>
  <c r="K3229" i="18"/>
  <c r="K3256" i="18"/>
  <c r="K3265" i="18"/>
  <c r="K3283" i="18"/>
  <c r="K3292" i="18"/>
  <c r="K3670" i="18"/>
  <c r="K3679" i="18"/>
  <c r="K3688" i="18"/>
  <c r="K4315" i="18"/>
  <c r="K3718" i="18"/>
  <c r="K3664" i="18"/>
  <c r="K4267" i="18"/>
  <c r="K4357" i="18"/>
  <c r="K4363" i="18"/>
  <c r="K4459" i="18"/>
  <c r="K4270" i="18"/>
  <c r="K2074" i="18"/>
  <c r="K2677" i="18"/>
  <c r="K2008" i="18"/>
  <c r="K2026" i="18"/>
  <c r="K1960" i="18"/>
  <c r="K1996" i="18"/>
  <c r="K2032" i="18"/>
  <c r="K2068" i="18"/>
  <c r="K2575" i="18"/>
  <c r="K2611" i="18"/>
  <c r="K2647" i="18"/>
  <c r="K2683" i="18"/>
  <c r="K2692" i="18"/>
  <c r="K3667" i="18"/>
  <c r="K4306" i="18"/>
  <c r="K4384" i="18"/>
  <c r="K4345" i="18"/>
  <c r="K4369" i="18"/>
  <c r="K2044" i="18"/>
  <c r="K2098" i="18"/>
  <c r="K2587" i="18"/>
  <c r="K2599" i="18"/>
  <c r="K3178" i="18"/>
  <c r="K3187" i="18"/>
  <c r="K3214" i="18"/>
  <c r="K3223" i="18"/>
  <c r="K3250" i="18"/>
  <c r="K3259" i="18"/>
  <c r="K3286" i="18"/>
  <c r="K3295" i="18"/>
  <c r="K4288" i="18"/>
  <c r="K4336" i="18"/>
  <c r="K4471" i="18"/>
  <c r="K2038" i="18"/>
  <c r="K3694" i="18"/>
  <c r="K1954" i="18"/>
  <c r="K1990" i="18"/>
  <c r="K2563" i="18"/>
  <c r="K1963" i="18"/>
  <c r="K1999" i="18"/>
  <c r="K2035" i="18"/>
  <c r="K2071" i="18"/>
  <c r="K2554" i="18"/>
  <c r="K2566" i="18"/>
  <c r="K2590" i="18"/>
  <c r="K2602" i="18"/>
  <c r="K2626" i="18"/>
  <c r="K2638" i="18"/>
  <c r="K2662" i="18"/>
  <c r="K2674" i="18"/>
  <c r="K2698" i="18"/>
  <c r="K3169" i="18"/>
  <c r="K3205" i="18"/>
  <c r="K3241" i="18"/>
  <c r="K3277" i="18"/>
  <c r="K3706" i="18"/>
  <c r="K3733" i="18"/>
  <c r="K4435" i="18"/>
  <c r="K4483" i="18"/>
  <c r="K4351" i="18"/>
  <c r="K1972" i="18"/>
  <c r="K2062" i="18"/>
  <c r="K2635" i="18"/>
  <c r="K2659" i="18"/>
  <c r="K3166" i="18"/>
  <c r="K1939" i="18"/>
  <c r="K1957" i="18"/>
  <c r="K1975" i="18"/>
  <c r="K1984" i="18"/>
  <c r="K1993" i="18"/>
  <c r="K2011" i="18"/>
  <c r="K2020" i="18"/>
  <c r="K2029" i="18"/>
  <c r="K2047" i="18"/>
  <c r="K2056" i="18"/>
  <c r="K2065" i="18"/>
  <c r="K2083" i="18"/>
  <c r="K2092" i="18"/>
  <c r="K3736" i="18"/>
  <c r="K3721" i="18"/>
  <c r="K4294" i="18"/>
  <c r="K4312" i="18"/>
  <c r="K4318" i="18"/>
  <c r="K4465" i="18"/>
  <c r="K4333" i="18"/>
  <c r="K2533" i="18"/>
  <c r="K2569" i="18"/>
  <c r="K2629" i="18"/>
  <c r="K2641" i="18"/>
  <c r="K2665" i="18"/>
  <c r="K3160" i="18"/>
  <c r="K3172" i="18"/>
  <c r="K3181" i="18"/>
  <c r="K3196" i="18"/>
  <c r="K3217" i="18"/>
  <c r="K3712" i="18"/>
  <c r="K3739" i="18"/>
  <c r="K4279" i="18"/>
  <c r="K4285" i="18"/>
  <c r="K4411" i="18"/>
  <c r="K2080" i="18"/>
  <c r="K2623" i="18"/>
  <c r="K2671" i="18"/>
  <c r="K2695" i="18"/>
  <c r="K3202" i="18"/>
  <c r="K3238" i="18"/>
  <c r="K3274" i="18"/>
  <c r="K3691" i="18"/>
  <c r="K3724" i="18"/>
  <c r="K3697" i="18"/>
  <c r="K4291" i="18"/>
  <c r="K4300" i="18"/>
  <c r="K4420" i="18"/>
  <c r="K4417" i="18"/>
  <c r="K4405" i="18"/>
  <c r="K4447" i="18"/>
  <c r="K4324" i="18"/>
  <c r="K3070" i="18"/>
  <c r="K3130" i="18"/>
  <c r="K3139" i="18"/>
  <c r="K3133" i="18"/>
  <c r="K3136" i="18"/>
  <c r="K3145" i="18"/>
  <c r="K3151" i="18"/>
  <c r="K3067" i="18"/>
  <c r="K3103" i="18"/>
  <c r="K3091" i="18"/>
  <c r="K3073" i="18"/>
  <c r="K2530" i="18"/>
  <c r="K2542" i="18"/>
  <c r="K2545" i="18"/>
  <c r="K2473" i="18"/>
  <c r="K2482" i="18"/>
  <c r="K2506" i="18"/>
  <c r="K2476" i="18"/>
  <c r="K1948" i="18"/>
  <c r="K1930" i="18"/>
  <c r="K1936" i="18"/>
  <c r="K1945" i="18"/>
  <c r="K1927" i="18"/>
  <c r="K1918" i="18"/>
  <c r="K1906" i="18"/>
  <c r="K1900" i="18"/>
  <c r="K1489" i="18"/>
  <c r="K1369" i="18"/>
  <c r="K1405" i="18"/>
  <c r="K1441" i="18"/>
  <c r="K1381" i="18"/>
  <c r="K1390" i="18"/>
  <c r="K1417" i="18"/>
  <c r="K1426" i="18"/>
  <c r="K1453" i="18"/>
  <c r="K1408" i="18"/>
  <c r="K1420" i="18"/>
  <c r="K1444" i="18"/>
  <c r="K1480" i="18"/>
  <c r="K1327" i="18"/>
  <c r="K1357" i="18"/>
  <c r="K1375" i="18"/>
  <c r="K1393" i="18"/>
  <c r="K1435" i="18"/>
  <c r="K1447" i="18"/>
  <c r="K1465" i="18"/>
  <c r="K1471" i="18"/>
  <c r="K1483" i="18"/>
  <c r="K1492" i="18"/>
  <c r="K1366" i="18"/>
  <c r="K1402" i="18"/>
  <c r="K1378" i="18"/>
  <c r="K1387" i="18"/>
  <c r="K1396" i="18"/>
  <c r="K1423" i="18"/>
  <c r="K1432" i="18"/>
  <c r="K1450" i="18"/>
  <c r="K1459" i="18"/>
  <c r="K1468" i="18"/>
  <c r="K1348" i="18"/>
  <c r="K1342" i="18"/>
  <c r="K1339" i="18"/>
  <c r="K1285" i="18"/>
  <c r="K1321" i="18"/>
  <c r="K1306" i="18"/>
  <c r="K1297" i="18"/>
  <c r="K1273" i="18"/>
  <c r="K1282" i="18"/>
  <c r="K1309" i="18"/>
  <c r="K1318" i="18"/>
  <c r="K1300" i="18"/>
  <c r="K766" i="18"/>
  <c r="K805" i="18"/>
  <c r="K817" i="18"/>
  <c r="K841" i="18"/>
  <c r="K877" i="18"/>
  <c r="K754" i="18"/>
  <c r="K898" i="18"/>
  <c r="K772" i="18"/>
  <c r="K808" i="18"/>
  <c r="K844" i="18"/>
  <c r="K880" i="18"/>
  <c r="K784" i="18"/>
  <c r="K829" i="18"/>
  <c r="K835" i="18"/>
  <c r="K847" i="18"/>
  <c r="K883" i="18"/>
  <c r="K802" i="18"/>
  <c r="K838" i="18"/>
  <c r="K760" i="18"/>
  <c r="K778" i="18"/>
  <c r="K796" i="18"/>
  <c r="K739" i="18"/>
  <c r="K751" i="18"/>
  <c r="K748" i="18"/>
  <c r="K724" i="18"/>
  <c r="K736" i="18"/>
  <c r="K745" i="18"/>
  <c r="K697" i="18"/>
  <c r="K664" i="18"/>
  <c r="K706" i="18"/>
  <c r="K688" i="18"/>
  <c r="K276" i="18"/>
  <c r="K198" i="18"/>
  <c r="K207" i="18"/>
  <c r="K243" i="18"/>
  <c r="K228" i="18"/>
  <c r="K237" i="18"/>
  <c r="K255" i="18"/>
  <c r="K264" i="18"/>
  <c r="K234" i="18"/>
  <c r="K252" i="18"/>
  <c r="K162" i="18"/>
  <c r="K159" i="18"/>
  <c r="K186" i="18"/>
  <c r="K195" i="18"/>
  <c r="K213" i="18"/>
  <c r="K249" i="18"/>
  <c r="K261" i="18"/>
  <c r="K285" i="18"/>
  <c r="K297" i="18"/>
  <c r="K132" i="18"/>
  <c r="K99" i="18"/>
  <c r="K111" i="18"/>
  <c r="K138" i="18"/>
  <c r="K120" i="18"/>
  <c r="K93" i="18"/>
  <c r="K87" i="18"/>
  <c r="K72" i="18"/>
  <c r="K66" i="18"/>
  <c r="K81" i="18"/>
  <c r="K823" i="18" l="1"/>
  <c r="K96" i="18"/>
  <c r="K150" i="18"/>
  <c r="K676" i="18"/>
  <c r="K718" i="18"/>
  <c r="K814" i="18"/>
  <c r="K856" i="18"/>
  <c r="K1264" i="18"/>
  <c r="K1291" i="18"/>
  <c r="K1333" i="18"/>
  <c r="K1360" i="18"/>
  <c r="K1429" i="18"/>
  <c r="K1384" i="18"/>
  <c r="K1498" i="18"/>
  <c r="K1915" i="18"/>
  <c r="K2527" i="18"/>
  <c r="K3085" i="18"/>
  <c r="K84" i="18"/>
  <c r="K240" i="18"/>
  <c r="K850" i="18"/>
  <c r="K2497" i="18"/>
  <c r="K712" i="18"/>
  <c r="K273" i="18"/>
  <c r="K171" i="18"/>
  <c r="K2470" i="18"/>
  <c r="K3142" i="18"/>
  <c r="K180" i="18"/>
  <c r="K222" i="18"/>
  <c r="K781" i="18"/>
  <c r="K1495" i="18"/>
  <c r="K1303" i="18"/>
  <c r="K1399" i="18"/>
  <c r="K2518" i="18"/>
  <c r="K2536" i="18"/>
  <c r="K3112" i="18"/>
  <c r="K3148" i="18"/>
  <c r="K63" i="18"/>
  <c r="K763" i="18"/>
  <c r="K3127" i="18"/>
  <c r="K108" i="18"/>
  <c r="K703" i="18"/>
  <c r="K1411" i="18"/>
  <c r="K225" i="18"/>
  <c r="K1438" i="18"/>
  <c r="K1462" i="18"/>
  <c r="K1354" i="18"/>
  <c r="K1870" i="18"/>
  <c r="K114" i="18"/>
  <c r="K141" i="18"/>
  <c r="K667" i="18"/>
  <c r="K715" i="18"/>
  <c r="K727" i="18"/>
  <c r="K1330" i="18"/>
  <c r="K1951" i="18"/>
  <c r="K2512" i="18"/>
  <c r="K2494" i="18"/>
  <c r="K2524" i="18"/>
  <c r="K3094" i="18"/>
  <c r="K3124" i="18"/>
  <c r="K231" i="18"/>
  <c r="K2479" i="18"/>
  <c r="K832" i="18"/>
  <c r="K2467" i="18"/>
  <c r="K1294" i="18"/>
  <c r="K105" i="18"/>
  <c r="K721" i="18"/>
  <c r="K820" i="18"/>
  <c r="K1894" i="18"/>
  <c r="K2500" i="18"/>
  <c r="K2548" i="18"/>
  <c r="K3088" i="18"/>
  <c r="K3097" i="18"/>
  <c r="K790" i="18"/>
  <c r="K1921" i="18"/>
  <c r="K3118" i="18"/>
  <c r="K853" i="18"/>
  <c r="K1474" i="18"/>
  <c r="K75" i="18"/>
  <c r="K189" i="18"/>
  <c r="K168" i="18"/>
  <c r="K2488" i="18"/>
  <c r="K2509" i="18"/>
  <c r="K3076" i="18"/>
  <c r="K3115" i="18"/>
  <c r="K102" i="18"/>
  <c r="K291" i="18"/>
  <c r="K871" i="18"/>
  <c r="K1879" i="18"/>
  <c r="K3121" i="18"/>
  <c r="K757" i="18"/>
  <c r="K1885" i="18"/>
  <c r="K129" i="18"/>
  <c r="K219" i="18"/>
  <c r="K691" i="18"/>
  <c r="K679" i="18"/>
  <c r="K3100" i="18"/>
  <c r="K3079" i="18"/>
  <c r="K3106" i="18"/>
  <c r="K156" i="18"/>
  <c r="K1312" i="18"/>
  <c r="K1897" i="18"/>
  <c r="K147" i="18"/>
  <c r="K1351" i="18"/>
  <c r="K1867" i="18"/>
  <c r="K682" i="18"/>
  <c r="K1372" i="18"/>
  <c r="K694" i="18"/>
  <c r="K1267" i="18"/>
  <c r="K201" i="18"/>
  <c r="K117" i="18"/>
  <c r="K192" i="18"/>
  <c r="K886" i="18"/>
  <c r="K799" i="18"/>
  <c r="K1909" i="18"/>
  <c r="K210" i="18"/>
  <c r="K2464" i="18"/>
  <c r="K2539" i="18"/>
  <c r="K3082" i="18"/>
  <c r="K775" i="18"/>
  <c r="K1279" i="18"/>
  <c r="K1891" i="18"/>
  <c r="K279" i="18"/>
  <c r="K700" i="18"/>
  <c r="K1270" i="18"/>
  <c r="K1324" i="18"/>
  <c r="K2485" i="18"/>
  <c r="K865" i="18"/>
  <c r="K1276" i="18"/>
  <c r="K2515" i="18"/>
  <c r="K3109" i="18"/>
  <c r="K126" i="18"/>
  <c r="K90" i="18"/>
  <c r="K733" i="18"/>
  <c r="K1486" i="18"/>
  <c r="K153" i="18"/>
  <c r="K204" i="18"/>
  <c r="K874" i="18"/>
  <c r="K144" i="18"/>
  <c r="K177" i="18"/>
  <c r="K282" i="18"/>
  <c r="K670" i="18"/>
  <c r="K742" i="18"/>
  <c r="K895" i="18"/>
  <c r="K811" i="18"/>
  <c r="K1363" i="18"/>
  <c r="K1888" i="18"/>
  <c r="K1882" i="18"/>
  <c r="K78" i="18"/>
  <c r="K135" i="18"/>
  <c r="K294" i="18"/>
  <c r="K246" i="18"/>
  <c r="K288" i="18"/>
  <c r="K709" i="18"/>
  <c r="K730" i="18"/>
  <c r="K889" i="18"/>
  <c r="K1315" i="18"/>
  <c r="K1876" i="18"/>
  <c r="K1924" i="18"/>
  <c r="K123" i="18"/>
  <c r="K267" i="18"/>
  <c r="K183" i="18"/>
  <c r="K270" i="18"/>
  <c r="K685" i="18"/>
  <c r="K868" i="18"/>
  <c r="K769" i="18"/>
  <c r="K793" i="18"/>
  <c r="K862" i="18"/>
  <c r="K1345" i="18"/>
  <c r="K1864" i="18"/>
  <c r="K1873" i="18"/>
  <c r="K1933" i="18"/>
  <c r="K2503" i="18"/>
  <c r="K69" i="18"/>
  <c r="K258" i="18"/>
  <c r="K174" i="18"/>
  <c r="K165" i="18"/>
  <c r="K216" i="18"/>
  <c r="K673" i="18"/>
  <c r="K859" i="18"/>
  <c r="K892" i="18"/>
  <c r="K787" i="18"/>
  <c r="K826" i="18"/>
  <c r="K1288" i="18"/>
  <c r="K1336" i="18"/>
  <c r="K1414" i="18"/>
  <c r="K1456" i="18"/>
  <c r="K1477" i="18"/>
  <c r="K1903" i="18"/>
  <c r="K1912" i="18"/>
  <c r="K1942" i="18"/>
  <c r="K2521" i="18"/>
  <c r="K2491" i="18"/>
  <c r="K3064" i="18"/>
  <c r="K4" i="18"/>
  <c r="K5" i="18"/>
  <c r="K7" i="18"/>
  <c r="K8" i="18"/>
  <c r="K10" i="18"/>
  <c r="K11" i="18"/>
  <c r="K13" i="18"/>
  <c r="K14" i="18"/>
  <c r="K16" i="18"/>
  <c r="K17" i="18"/>
  <c r="K19" i="18"/>
  <c r="K20" i="18"/>
  <c r="K22" i="18"/>
  <c r="K23" i="18"/>
  <c r="K25" i="18"/>
  <c r="K26" i="18"/>
  <c r="K28" i="18"/>
  <c r="K29" i="18"/>
  <c r="K31" i="18"/>
  <c r="K32" i="18"/>
  <c r="K34" i="18"/>
  <c r="K35" i="18"/>
  <c r="K37" i="18"/>
  <c r="K38" i="18"/>
  <c r="K40" i="18"/>
  <c r="K41" i="18"/>
  <c r="K43" i="18"/>
  <c r="K44" i="18"/>
  <c r="K46" i="18"/>
  <c r="K47" i="18"/>
  <c r="K49" i="18"/>
  <c r="K50" i="18"/>
  <c r="K52" i="18"/>
  <c r="K53" i="18"/>
  <c r="K55" i="18"/>
  <c r="K56" i="18"/>
  <c r="K58" i="18"/>
  <c r="K59" i="18"/>
  <c r="K61" i="18"/>
  <c r="K62" i="18"/>
  <c r="K5458" i="18" l="1"/>
  <c r="K2410" i="18"/>
  <c r="K2458" i="18"/>
  <c r="K5413" i="18"/>
  <c r="K4255" i="18"/>
  <c r="K4822" i="18"/>
  <c r="K1255" i="18"/>
  <c r="K3034" i="18"/>
  <c r="K3046" i="18"/>
  <c r="K2407" i="18"/>
  <c r="K1213" i="18"/>
  <c r="K1261" i="18"/>
  <c r="K1807" i="18"/>
  <c r="K1207" i="18"/>
  <c r="K1219" i="18"/>
  <c r="K4207" i="18"/>
  <c r="K4228" i="18"/>
  <c r="K4810" i="18"/>
  <c r="K4813" i="18"/>
  <c r="K4819" i="18"/>
  <c r="K4861" i="18"/>
  <c r="K5431" i="18"/>
  <c r="K1849" i="18"/>
  <c r="K1861" i="18"/>
  <c r="K2416" i="18"/>
  <c r="K3640" i="18"/>
  <c r="K1231" i="18"/>
  <c r="K1825" i="18"/>
  <c r="K1834" i="18"/>
  <c r="K3652" i="18"/>
  <c r="K3661" i="18"/>
  <c r="K5449" i="18"/>
  <c r="K3058" i="18"/>
  <c r="K1222" i="18"/>
  <c r="K1225" i="18"/>
  <c r="K1237" i="18"/>
  <c r="K1813" i="18"/>
  <c r="K1837" i="18"/>
  <c r="K2419" i="18"/>
  <c r="K2431" i="18"/>
  <c r="K2461" i="18"/>
  <c r="K3004" i="18"/>
  <c r="K3049" i="18"/>
  <c r="K3052" i="18"/>
  <c r="K3055" i="18"/>
  <c r="K4843" i="18"/>
  <c r="K5440" i="18"/>
  <c r="K5443" i="18"/>
  <c r="K5455" i="18"/>
  <c r="K4225" i="18"/>
  <c r="K5425" i="18"/>
  <c r="K5437" i="18"/>
  <c r="K1243" i="18"/>
  <c r="K1819" i="18"/>
  <c r="K1858" i="18"/>
  <c r="K2437" i="18"/>
  <c r="K2443" i="18"/>
  <c r="K2452" i="18"/>
  <c r="K3019" i="18"/>
  <c r="K3631" i="18"/>
  <c r="K3634" i="18"/>
  <c r="K4246" i="18"/>
  <c r="K4249" i="18"/>
  <c r="K4261" i="18"/>
  <c r="K4858" i="18"/>
  <c r="K5407" i="18"/>
  <c r="K5461" i="18"/>
  <c r="K1240" i="18"/>
  <c r="K1816" i="18"/>
  <c r="K1843" i="18"/>
  <c r="K1855" i="18"/>
  <c r="K2434" i="18"/>
  <c r="K3007" i="18"/>
  <c r="K3016" i="18"/>
  <c r="K3616" i="18"/>
  <c r="K3628" i="18"/>
  <c r="K4231" i="18"/>
  <c r="K4243" i="18"/>
  <c r="K4834" i="18"/>
  <c r="K4846" i="18"/>
  <c r="K4807" i="18"/>
  <c r="K4816" i="18"/>
  <c r="K4831" i="18"/>
  <c r="K4849" i="18"/>
  <c r="K4855" i="18"/>
  <c r="K5410" i="18"/>
  <c r="K5428" i="18"/>
  <c r="K5446" i="18"/>
  <c r="K1216" i="18"/>
  <c r="K1234" i="18"/>
  <c r="K1258" i="18"/>
  <c r="K1810" i="18"/>
  <c r="K1852" i="18"/>
  <c r="K2413" i="18"/>
  <c r="K2455" i="18"/>
  <c r="K3013" i="18"/>
  <c r="K3028" i="18"/>
  <c r="K3061" i="18"/>
  <c r="K3610" i="18"/>
  <c r="K3643" i="18"/>
  <c r="K3646" i="18"/>
  <c r="K4210" i="18"/>
  <c r="K4213" i="18"/>
  <c r="K4222" i="18"/>
  <c r="K4240" i="18"/>
  <c r="K4258" i="18"/>
  <c r="K5422" i="18"/>
  <c r="K1210" i="18"/>
  <c r="K1228" i="18"/>
  <c r="K1252" i="18"/>
  <c r="K1828" i="18"/>
  <c r="K1831" i="18"/>
  <c r="K1846" i="18"/>
  <c r="K2425" i="18"/>
  <c r="K2428" i="18"/>
  <c r="K3010" i="18"/>
  <c r="K3025" i="18"/>
  <c r="K3031" i="18"/>
  <c r="K3040" i="18"/>
  <c r="K3604" i="18"/>
  <c r="K3607" i="18"/>
  <c r="K3613" i="18"/>
  <c r="K3622" i="18"/>
  <c r="K3637" i="18"/>
  <c r="K3655" i="18"/>
  <c r="K3658" i="18"/>
  <c r="K4204" i="18"/>
  <c r="K4252" i="18"/>
  <c r="K4825" i="18"/>
  <c r="K4828" i="18"/>
  <c r="K4840" i="18"/>
  <c r="K1822" i="18"/>
  <c r="K1840" i="18"/>
  <c r="K2422" i="18"/>
  <c r="K2440" i="18"/>
  <c r="K3022" i="18"/>
  <c r="K3037" i="18"/>
  <c r="K3043" i="18"/>
  <c r="K3619" i="18"/>
  <c r="K3625" i="18"/>
  <c r="K3649" i="18"/>
  <c r="K4216" i="18"/>
  <c r="K4219" i="18"/>
  <c r="K4234" i="18"/>
  <c r="K4237" i="18"/>
  <c r="K4837" i="18"/>
  <c r="K4852" i="18"/>
  <c r="K5416" i="18"/>
  <c r="K5419" i="18"/>
  <c r="K5434" i="18"/>
  <c r="K5452" i="18"/>
  <c r="K1246" i="18" l="1"/>
  <c r="K2449" i="18"/>
  <c r="K1249" i="18"/>
  <c r="K2446" i="18"/>
  <c r="K5404" i="18"/>
  <c r="K4804" i="18"/>
  <c r="K2404" i="18"/>
  <c r="K1804" i="18"/>
  <c r="K1204" i="18"/>
  <c r="K18" i="18"/>
  <c r="K21" i="18"/>
  <c r="K15" i="18"/>
  <c r="K51" i="18"/>
  <c r="K42" i="18"/>
  <c r="K36" i="18"/>
  <c r="K6" i="18"/>
  <c r="K39" i="18"/>
  <c r="K54" i="18"/>
  <c r="K12" i="18"/>
  <c r="K3" i="18"/>
  <c r="K24" i="18"/>
  <c r="K57" i="18"/>
  <c r="K48" i="18"/>
  <c r="K45" i="18"/>
  <c r="K30" i="18"/>
  <c r="K60" i="18"/>
  <c r="K33" i="18"/>
  <c r="K27" i="18"/>
  <c r="K9" i="18"/>
  <c r="L12" i="2" l="1"/>
  <c r="N12" i="2"/>
  <c r="P12" i="2" s="1"/>
  <c r="N13" i="2"/>
  <c r="P13" i="2" s="1"/>
  <c r="N14" i="2"/>
  <c r="P14" i="2" s="1"/>
  <c r="N15" i="2"/>
  <c r="P15" i="2" s="1"/>
  <c r="N16" i="2"/>
  <c r="P16" i="2" s="1"/>
  <c r="N17" i="2"/>
  <c r="P17" i="2" s="1"/>
  <c r="N18" i="2"/>
  <c r="P18" i="2" s="1"/>
  <c r="N19" i="2"/>
  <c r="P19" i="2" s="1"/>
  <c r="N20" i="2"/>
  <c r="P20" i="2" s="1"/>
  <c r="N21" i="2"/>
  <c r="P21" i="2" s="1"/>
  <c r="N22" i="2"/>
  <c r="P22" i="2" s="1"/>
  <c r="N23" i="2"/>
  <c r="P23" i="2" s="1"/>
  <c r="N24" i="2"/>
  <c r="P24" i="2" s="1"/>
  <c r="N25" i="2"/>
  <c r="P25" i="2" s="1"/>
  <c r="N26" i="2"/>
  <c r="P26" i="2" s="1"/>
  <c r="N27" i="2"/>
  <c r="P27" i="2" s="1"/>
  <c r="N28" i="2"/>
  <c r="P28" i="2" s="1"/>
  <c r="N29" i="2"/>
  <c r="P29" i="2" s="1"/>
  <c r="N30" i="2"/>
  <c r="P30" i="2" s="1"/>
  <c r="N31" i="2"/>
  <c r="P31" i="2" s="1"/>
  <c r="N32" i="2"/>
  <c r="P32" i="2" s="1"/>
  <c r="N33" i="2"/>
  <c r="P33" i="2" s="1"/>
  <c r="N34" i="2"/>
  <c r="P34" i="2" s="1"/>
  <c r="N35" i="2"/>
  <c r="P35" i="2" s="1"/>
  <c r="N36" i="2"/>
  <c r="P36" i="2" s="1"/>
  <c r="N37" i="2"/>
  <c r="P37" i="2" s="1"/>
  <c r="N38" i="2"/>
  <c r="P38" i="2" s="1"/>
  <c r="N39" i="2"/>
  <c r="P39" i="2" s="1"/>
  <c r="N40" i="2"/>
  <c r="P40" i="2" s="1"/>
  <c r="N41" i="2"/>
  <c r="P41" i="2" s="1"/>
  <c r="N42" i="2"/>
  <c r="P42" i="2" s="1"/>
  <c r="N43" i="2"/>
  <c r="P43" i="2" s="1"/>
  <c r="N44" i="2"/>
  <c r="P44" i="2" s="1"/>
  <c r="N45" i="2"/>
  <c r="P45" i="2" s="1"/>
  <c r="N46" i="2"/>
  <c r="P46" i="2" s="1"/>
  <c r="N47" i="2"/>
  <c r="P47" i="2" s="1"/>
  <c r="N48" i="2"/>
  <c r="P48" i="2" s="1"/>
  <c r="N49" i="2"/>
  <c r="P49" i="2" s="1"/>
  <c r="N50" i="2"/>
  <c r="P50" i="2" s="1"/>
  <c r="N51" i="2"/>
  <c r="P51" i="2" s="1"/>
  <c r="N52" i="2"/>
  <c r="P52" i="2" s="1"/>
  <c r="N53" i="2"/>
  <c r="P53" i="2" s="1"/>
  <c r="N54" i="2"/>
  <c r="P54" i="2" s="1"/>
  <c r="N11" i="2"/>
  <c r="P11" i="2" s="1"/>
  <c r="L11" i="2" l="1"/>
  <c r="K649" i="18" l="1"/>
  <c r="K661" i="18"/>
  <c r="K637" i="18"/>
  <c r="K619" i="18"/>
  <c r="K628" i="18"/>
  <c r="K640" i="18"/>
  <c r="K613" i="18"/>
  <c r="K655" i="18"/>
  <c r="K604" i="18"/>
  <c r="K631" i="18"/>
  <c r="K622" i="18"/>
  <c r="K634" i="18"/>
  <c r="K658" i="18"/>
  <c r="K625" i="18"/>
  <c r="K616" i="18"/>
  <c r="K610" i="18"/>
  <c r="K646" i="18"/>
  <c r="K643" i="18"/>
  <c r="K652" i="18"/>
  <c r="K607" i="18"/>
  <c r="J4" i="18" l="1"/>
  <c r="J5" i="18"/>
  <c r="J6" i="18"/>
  <c r="J7" i="18"/>
  <c r="J8" i="18"/>
  <c r="J9" i="18"/>
  <c r="J10" i="18"/>
  <c r="J11" i="18"/>
  <c r="J12" i="18"/>
  <c r="J13" i="18"/>
  <c r="J14" i="18"/>
  <c r="J15" i="18"/>
  <c r="J16" i="18"/>
  <c r="J17" i="18"/>
  <c r="J18" i="18"/>
  <c r="J19" i="18"/>
  <c r="J20" i="18"/>
  <c r="J21" i="18"/>
  <c r="J22" i="18"/>
  <c r="J23" i="18"/>
  <c r="J24" i="18"/>
  <c r="J25" i="18"/>
  <c r="J26" i="18"/>
  <c r="J27" i="18"/>
  <c r="J28" i="18"/>
  <c r="J29" i="18"/>
  <c r="J30" i="18"/>
  <c r="J31" i="18"/>
  <c r="J32" i="18"/>
  <c r="J33" i="18"/>
  <c r="J34" i="18"/>
  <c r="J35" i="18"/>
  <c r="J36" i="18"/>
  <c r="J37" i="18"/>
  <c r="J38" i="18"/>
  <c r="J39" i="18"/>
  <c r="J40" i="18"/>
  <c r="J41" i="18"/>
  <c r="J42" i="18"/>
  <c r="J43" i="18"/>
  <c r="J44" i="18"/>
  <c r="J45" i="18"/>
  <c r="J46" i="18"/>
  <c r="J47" i="18"/>
  <c r="J48" i="18"/>
  <c r="J49" i="18"/>
  <c r="J50" i="18"/>
  <c r="J51" i="18"/>
  <c r="J52" i="18"/>
  <c r="J53" i="18"/>
  <c r="J54" i="18"/>
  <c r="J55" i="18"/>
  <c r="J56" i="18"/>
  <c r="J57" i="18"/>
  <c r="J58" i="18"/>
  <c r="J59" i="18"/>
  <c r="J60" i="18"/>
  <c r="J61" i="18"/>
  <c r="J62" i="18"/>
  <c r="J5404" i="18"/>
  <c r="J4804" i="18"/>
  <c r="J2404" i="18"/>
  <c r="J1804" i="18"/>
  <c r="J1204" i="18"/>
  <c r="J604" i="18"/>
  <c r="J3" i="18"/>
  <c r="I3" i="18" s="1"/>
  <c r="I4" i="18" l="1"/>
  <c r="I5" i="18" l="1"/>
  <c r="I6" i="18" l="1"/>
  <c r="L54" i="2"/>
  <c r="L53" i="2"/>
  <c r="L52" i="2"/>
  <c r="L51" i="2"/>
  <c r="L50" i="2"/>
  <c r="L49" i="2"/>
  <c r="L48" i="2"/>
  <c r="L47" i="2"/>
  <c r="L46" i="2"/>
  <c r="L45" i="2"/>
  <c r="L44" i="2"/>
  <c r="L43" i="2"/>
  <c r="L42" i="2"/>
  <c r="L41" i="2"/>
  <c r="L40" i="2"/>
  <c r="L39" i="2"/>
  <c r="L38" i="2"/>
  <c r="L37" i="2"/>
  <c r="L36" i="2"/>
  <c r="L35" i="2"/>
  <c r="L34" i="2"/>
  <c r="L33" i="2"/>
  <c r="L32" i="2"/>
  <c r="L31" i="2"/>
  <c r="L30" i="2"/>
  <c r="L29" i="2"/>
  <c r="L28" i="2"/>
  <c r="L27" i="2"/>
  <c r="L26" i="2"/>
  <c r="L25" i="2"/>
  <c r="L24" i="2"/>
  <c r="L23" i="2"/>
  <c r="L22" i="2"/>
  <c r="L21" i="2"/>
  <c r="L20" i="2"/>
  <c r="L19" i="2"/>
  <c r="L18" i="2"/>
  <c r="L17" i="2"/>
  <c r="L16" i="2"/>
  <c r="L15" i="2"/>
  <c r="L14" i="2"/>
  <c r="L13" i="2"/>
  <c r="I7" i="18" l="1"/>
  <c r="R33" i="2"/>
  <c r="X33" i="2" s="1"/>
  <c r="R53" i="2"/>
  <c r="X53" i="2" s="1"/>
  <c r="R41" i="2"/>
  <c r="X41" i="2" s="1"/>
  <c r="R43" i="2"/>
  <c r="X43" i="2" s="1"/>
  <c r="R40" i="2"/>
  <c r="X40" i="2" s="1"/>
  <c r="R44" i="2"/>
  <c r="X44" i="2" s="1"/>
  <c r="R28" i="2"/>
  <c r="X28" i="2" s="1"/>
  <c r="R48" i="2"/>
  <c r="X48" i="2" s="1"/>
  <c r="R50" i="2"/>
  <c r="X50" i="2" s="1"/>
  <c r="AA50" i="2" l="1"/>
  <c r="Z50" i="2"/>
  <c r="AA48" i="2"/>
  <c r="Z48" i="2"/>
  <c r="Z28" i="2"/>
  <c r="AA28" i="2"/>
  <c r="Z44" i="2"/>
  <c r="AA44" i="2"/>
  <c r="Z43" i="2"/>
  <c r="AA43" i="2"/>
  <c r="Z53" i="2"/>
  <c r="AA53" i="2"/>
  <c r="Z40" i="2"/>
  <c r="AA40" i="2"/>
  <c r="Z41" i="2"/>
  <c r="AA41" i="2"/>
  <c r="Z33" i="2"/>
  <c r="AA33" i="2"/>
  <c r="T43" i="2"/>
  <c r="I8" i="18"/>
  <c r="R52" i="2"/>
  <c r="R45" i="2"/>
  <c r="X45" i="2" s="1"/>
  <c r="T41" i="2"/>
  <c r="T53" i="2"/>
  <c r="R39" i="2"/>
  <c r="X39" i="2" s="1"/>
  <c r="R49" i="2"/>
  <c r="X49" i="2" s="1"/>
  <c r="T33" i="2"/>
  <c r="R51" i="2"/>
  <c r="X51" i="2" s="1"/>
  <c r="R47" i="2"/>
  <c r="X47" i="2" s="1"/>
  <c r="R42" i="2"/>
  <c r="T40" i="2"/>
  <c r="T44" i="2"/>
  <c r="R23" i="2"/>
  <c r="X23" i="2" s="1"/>
  <c r="R38" i="2"/>
  <c r="X38" i="2" s="1"/>
  <c r="R34" i="2"/>
  <c r="X34" i="2" s="1"/>
  <c r="T48" i="2"/>
  <c r="R18" i="2"/>
  <c r="X18" i="2" s="1"/>
  <c r="R26" i="2"/>
  <c r="X26" i="2" s="1"/>
  <c r="R17" i="2"/>
  <c r="X17" i="2" s="1"/>
  <c r="R13" i="2"/>
  <c r="X13" i="2" s="1"/>
  <c r="R29" i="2"/>
  <c r="X29" i="2" s="1"/>
  <c r="R12" i="2"/>
  <c r="X12" i="2" s="1"/>
  <c r="R31" i="2"/>
  <c r="X31" i="2" s="1"/>
  <c r="T50" i="2"/>
  <c r="R30" i="2"/>
  <c r="X30" i="2" s="1"/>
  <c r="R16" i="2"/>
  <c r="X16" i="2" s="1"/>
  <c r="R54" i="2"/>
  <c r="X54" i="2" s="1"/>
  <c r="R46" i="2"/>
  <c r="X46" i="2" s="1"/>
  <c r="T28" i="2"/>
  <c r="R35" i="2"/>
  <c r="X35" i="2" s="1"/>
  <c r="Z29" i="2" l="1"/>
  <c r="AA29" i="2"/>
  <c r="AA51" i="2"/>
  <c r="Z51" i="2"/>
  <c r="Z17" i="2"/>
  <c r="AA17" i="2"/>
  <c r="AA26" i="2"/>
  <c r="Z26" i="2"/>
  <c r="AA49" i="2"/>
  <c r="Z49" i="2"/>
  <c r="AA39" i="2"/>
  <c r="Z39" i="2"/>
  <c r="Z46" i="2"/>
  <c r="AA46" i="2"/>
  <c r="Z34" i="2"/>
  <c r="AA34" i="2"/>
  <c r="Z16" i="2"/>
  <c r="AA16" i="2"/>
  <c r="AA38" i="2"/>
  <c r="Z38" i="2"/>
  <c r="Z30" i="2"/>
  <c r="AA30" i="2"/>
  <c r="AA13" i="2"/>
  <c r="Z13" i="2"/>
  <c r="AA35" i="2"/>
  <c r="Z35" i="2"/>
  <c r="Z18" i="2"/>
  <c r="AA18" i="2"/>
  <c r="Z54" i="2"/>
  <c r="AA54" i="2"/>
  <c r="Z45" i="2"/>
  <c r="AA45" i="2"/>
  <c r="AA23" i="2"/>
  <c r="Z23" i="2"/>
  <c r="Z31" i="2"/>
  <c r="AA31" i="2"/>
  <c r="AA12" i="2"/>
  <c r="Z12" i="2"/>
  <c r="AA47" i="2"/>
  <c r="Z47" i="2"/>
  <c r="T52" i="2"/>
  <c r="X52" i="2"/>
  <c r="T42" i="2"/>
  <c r="X42" i="2"/>
  <c r="T39" i="2"/>
  <c r="I9" i="18"/>
  <c r="T45" i="2"/>
  <c r="R32" i="2"/>
  <c r="R36" i="2"/>
  <c r="T49" i="2"/>
  <c r="R37" i="2"/>
  <c r="T47" i="2"/>
  <c r="R25" i="2"/>
  <c r="R21" i="2"/>
  <c r="R24" i="2"/>
  <c r="T51" i="2"/>
  <c r="T38" i="2"/>
  <c r="T35" i="2"/>
  <c r="T34" i="2"/>
  <c r="T29" i="2"/>
  <c r="T17" i="2"/>
  <c r="T26" i="2"/>
  <c r="T30" i="2"/>
  <c r="T31" i="2"/>
  <c r="T13" i="2"/>
  <c r="T16" i="2"/>
  <c r="T18" i="2"/>
  <c r="R22" i="2"/>
  <c r="X22" i="2" s="1"/>
  <c r="R14" i="2"/>
  <c r="X14" i="2" s="1"/>
  <c r="R19" i="2"/>
  <c r="X19" i="2" s="1"/>
  <c r="T54" i="2"/>
  <c r="T12" i="2"/>
  <c r="X11" i="2"/>
  <c r="I30" i="23" s="1"/>
  <c r="AN29" i="23" s="1"/>
  <c r="R27" i="2"/>
  <c r="X27" i="2" s="1"/>
  <c r="R20" i="2"/>
  <c r="X20" i="2" s="1"/>
  <c r="R15" i="2"/>
  <c r="X15" i="2" s="1"/>
  <c r="T23" i="2"/>
  <c r="T46" i="2"/>
  <c r="AV30" i="23" l="1"/>
  <c r="AO29" i="23"/>
  <c r="AU30" i="23" s="1"/>
  <c r="Z52" i="2"/>
  <c r="AA52" i="2"/>
  <c r="AA27" i="2"/>
  <c r="Z27" i="2"/>
  <c r="Z19" i="2"/>
  <c r="AA19" i="2"/>
  <c r="AA14" i="2"/>
  <c r="Z14" i="2"/>
  <c r="Z22" i="2"/>
  <c r="AA22" i="2"/>
  <c r="Z42" i="2"/>
  <c r="AA42" i="2"/>
  <c r="AA15" i="2"/>
  <c r="Z15" i="2"/>
  <c r="Z20" i="2"/>
  <c r="AA20" i="2"/>
  <c r="Z11" i="2"/>
  <c r="AA11" i="2"/>
  <c r="T37" i="2"/>
  <c r="X37" i="2"/>
  <c r="T24" i="2"/>
  <c r="X24" i="2"/>
  <c r="T21" i="2"/>
  <c r="X21" i="2"/>
  <c r="T25" i="2"/>
  <c r="X25" i="2"/>
  <c r="T36" i="2"/>
  <c r="X36" i="2"/>
  <c r="T32" i="2"/>
  <c r="X32" i="2"/>
  <c r="I10" i="18"/>
  <c r="T20" i="2"/>
  <c r="T14" i="2"/>
  <c r="T15" i="2"/>
  <c r="T27" i="2"/>
  <c r="T19" i="2"/>
  <c r="T22" i="2"/>
  <c r="AR29" i="23" l="1"/>
  <c r="E15" i="23" s="1"/>
  <c r="C15" i="23" s="1"/>
  <c r="Z21" i="2"/>
  <c r="AA21" i="2"/>
  <c r="AA24" i="2"/>
  <c r="Z24" i="2"/>
  <c r="AA37" i="2"/>
  <c r="Z37" i="2"/>
  <c r="Z32" i="2"/>
  <c r="AA32" i="2"/>
  <c r="AA36" i="2"/>
  <c r="Z36" i="2"/>
  <c r="AA25" i="2"/>
  <c r="Z25" i="2"/>
  <c r="I11" i="18"/>
  <c r="I12" i="18" l="1"/>
  <c r="I13" i="18" s="1"/>
  <c r="I14" i="18" s="1"/>
  <c r="I15" i="18" s="1"/>
  <c r="I16" i="18" s="1"/>
  <c r="I17" i="18" s="1"/>
  <c r="I18" i="18" s="1"/>
  <c r="I19" i="18" s="1"/>
  <c r="I20" i="18" s="1"/>
  <c r="I21" i="18" s="1"/>
  <c r="I22" i="18" s="1"/>
  <c r="I23" i="18" s="1"/>
  <c r="I24" i="18" s="1"/>
  <c r="I25" i="18" s="1"/>
  <c r="I26" i="18" s="1"/>
  <c r="I27" i="18" s="1"/>
  <c r="I28" i="18" s="1"/>
  <c r="I29" i="18" s="1"/>
  <c r="I30" i="18" s="1"/>
  <c r="I31" i="18" s="1"/>
  <c r="I32" i="18" s="1"/>
  <c r="I33" i="18" s="1"/>
  <c r="I34" i="18" s="1"/>
  <c r="I35" i="18" s="1"/>
  <c r="I36" i="18" s="1"/>
  <c r="I37" i="18" s="1"/>
  <c r="I38" i="18" s="1"/>
  <c r="I39" i="18" s="1"/>
  <c r="I40" i="18" s="1"/>
  <c r="I41" i="18" s="1"/>
  <c r="I42" i="18" s="1"/>
  <c r="I43" i="18" s="1"/>
  <c r="I44" i="18" s="1"/>
  <c r="I45" i="18" s="1"/>
  <c r="I46" i="18" s="1"/>
  <c r="I47" i="18" s="1"/>
  <c r="I48" i="18" s="1"/>
  <c r="I49" i="18" s="1"/>
  <c r="I50" i="18" s="1"/>
  <c r="I51" i="18" s="1"/>
  <c r="I52" i="18" s="1"/>
  <c r="I53" i="18" s="1"/>
  <c r="I54" i="18" s="1"/>
  <c r="I55" i="18" s="1"/>
  <c r="I56" i="18" s="1"/>
  <c r="I57" i="18" s="1"/>
  <c r="I58" i="18" s="1"/>
  <c r="I59" i="18" s="1"/>
  <c r="I60" i="18" s="1"/>
  <c r="I61" i="18" s="1"/>
  <c r="I63" i="18" s="1"/>
  <c r="I62" i="18" l="1"/>
  <c r="I64" i="18" l="1"/>
  <c r="I65" i="18" s="1"/>
  <c r="I66" i="18" s="1"/>
  <c r="I67" i="18" s="1"/>
  <c r="I68" i="18" s="1"/>
  <c r="I69" i="18" s="1"/>
  <c r="I70" i="18" s="1"/>
  <c r="I71" i="18" s="1"/>
  <c r="I72" i="18" s="1"/>
  <c r="I73" i="18" s="1"/>
  <c r="I74" i="18" s="1"/>
  <c r="I75" i="18" s="1"/>
  <c r="I76" i="18" s="1"/>
  <c r="I77" i="18" s="1"/>
  <c r="I78" i="18" s="1"/>
  <c r="I79" i="18" s="1"/>
  <c r="I80" i="18" s="1"/>
  <c r="I81" i="18" s="1"/>
  <c r="I82" i="18" s="1"/>
  <c r="I83" i="18" s="1"/>
  <c r="I84" i="18" s="1"/>
  <c r="I85" i="18" s="1"/>
  <c r="I86" i="18" s="1"/>
  <c r="I87" i="18" s="1"/>
  <c r="I88" i="18" s="1"/>
  <c r="I89" i="18" s="1"/>
  <c r="I90" i="18" s="1"/>
  <c r="I91" i="18" s="1"/>
  <c r="I92" i="18" s="1"/>
  <c r="I93" i="18" s="1"/>
  <c r="I94" i="18" s="1"/>
  <c r="I95" i="18" s="1"/>
  <c r="I96" i="18" s="1"/>
  <c r="I97" i="18" s="1"/>
  <c r="I98" i="18" s="1"/>
  <c r="I99" i="18" s="1"/>
  <c r="I100" i="18" s="1"/>
  <c r="I101" i="18" s="1"/>
  <c r="I102" i="18" s="1"/>
  <c r="I103" i="18" s="1"/>
  <c r="I104" i="18" s="1"/>
  <c r="I105" i="18" s="1"/>
  <c r="I106" i="18" s="1"/>
  <c r="I107" i="18" s="1"/>
  <c r="I108" i="18" s="1"/>
  <c r="I109" i="18" s="1"/>
  <c r="I110" i="18" s="1"/>
  <c r="I111" i="18" s="1"/>
  <c r="I112" i="18" s="1"/>
  <c r="I113" i="18" s="1"/>
  <c r="I114" i="18" s="1"/>
  <c r="I115" i="18" s="1"/>
  <c r="I116" i="18" s="1"/>
  <c r="I117" i="18" s="1"/>
  <c r="I118" i="18" s="1"/>
  <c r="I119" i="18" s="1"/>
  <c r="I120" i="18" s="1"/>
  <c r="I121" i="18" s="1"/>
  <c r="I122" i="18" s="1"/>
  <c r="I123" i="18" s="1"/>
  <c r="I124" i="18" s="1"/>
  <c r="I125" i="18" s="1"/>
  <c r="I126" i="18" s="1"/>
  <c r="I127" i="18" s="1"/>
  <c r="I128" i="18" s="1"/>
  <c r="I129" i="18" s="1"/>
  <c r="I130" i="18" s="1"/>
  <c r="I131" i="18" s="1"/>
  <c r="I132" i="18" s="1"/>
  <c r="I133" i="18" s="1"/>
  <c r="I134" i="18" s="1"/>
  <c r="I135" i="18" s="1"/>
  <c r="I136" i="18" s="1"/>
  <c r="I137" i="18" s="1"/>
  <c r="I138" i="18" s="1"/>
  <c r="I139" i="18" s="1"/>
  <c r="I140" i="18" s="1"/>
  <c r="I141" i="18" s="1"/>
  <c r="I142" i="18" s="1"/>
  <c r="I143" i="18" s="1"/>
  <c r="I144" i="18" s="1"/>
  <c r="I145" i="18" s="1"/>
  <c r="I146" i="18" s="1"/>
  <c r="I147" i="18" s="1"/>
  <c r="I148" i="18" s="1"/>
  <c r="I149" i="18" s="1"/>
  <c r="I150" i="18" s="1"/>
  <c r="I151" i="18" s="1"/>
  <c r="I152" i="18" s="1"/>
  <c r="I153" i="18" s="1"/>
  <c r="I154" i="18" s="1"/>
  <c r="I155" i="18" s="1"/>
  <c r="I156" i="18" s="1"/>
  <c r="I157" i="18" s="1"/>
  <c r="I158" i="18" s="1"/>
  <c r="I159" i="18" s="1"/>
  <c r="I160" i="18" s="1"/>
  <c r="I161" i="18" s="1"/>
  <c r="I162" i="18" s="1"/>
  <c r="I163" i="18" s="1"/>
  <c r="I164" i="18" s="1"/>
  <c r="I165" i="18" s="1"/>
  <c r="I166" i="18" s="1"/>
  <c r="I167" i="18" s="1"/>
  <c r="I168" i="18" s="1"/>
  <c r="I169" i="18" s="1"/>
  <c r="I170" i="18" s="1"/>
  <c r="I171" i="18" s="1"/>
  <c r="I172" i="18" s="1"/>
  <c r="I173" i="18" s="1"/>
  <c r="I174" i="18" s="1"/>
  <c r="I175" i="18" s="1"/>
  <c r="I176" i="18" s="1"/>
  <c r="I177" i="18" s="1"/>
  <c r="I178" i="18" s="1"/>
  <c r="I179" i="18" s="1"/>
  <c r="I180" i="18" s="1"/>
  <c r="I181" i="18" s="1"/>
  <c r="I182" i="18" s="1"/>
  <c r="I183" i="18" s="1"/>
  <c r="I184" i="18" s="1"/>
  <c r="I185" i="18" s="1"/>
  <c r="I186" i="18" s="1"/>
  <c r="I187" i="18" s="1"/>
  <c r="I188" i="18" s="1"/>
  <c r="I189" i="18" s="1"/>
  <c r="I190" i="18" s="1"/>
  <c r="I191" i="18" s="1"/>
  <c r="I192" i="18" s="1"/>
  <c r="I193" i="18" s="1"/>
  <c r="I194" i="18" s="1"/>
  <c r="I195" i="18" s="1"/>
  <c r="I196" i="18" s="1"/>
  <c r="I197" i="18" s="1"/>
  <c r="I198" i="18" s="1"/>
  <c r="I199" i="18" s="1"/>
  <c r="I200" i="18" s="1"/>
  <c r="I201" i="18" s="1"/>
  <c r="I202" i="18" s="1"/>
  <c r="I203" i="18" s="1"/>
  <c r="I204" i="18" s="1"/>
  <c r="I205" i="18" s="1"/>
  <c r="I206" i="18" s="1"/>
  <c r="I207" i="18" s="1"/>
  <c r="I208" i="18" s="1"/>
  <c r="I209" i="18" s="1"/>
  <c r="I210" i="18" s="1"/>
  <c r="I211" i="18" s="1"/>
  <c r="I212" i="18" s="1"/>
  <c r="I213" i="18" s="1"/>
  <c r="I214" i="18" s="1"/>
  <c r="I215" i="18" s="1"/>
  <c r="I216" i="18" s="1"/>
  <c r="I217" i="18" s="1"/>
  <c r="I218" i="18" s="1"/>
  <c r="I219" i="18" s="1"/>
  <c r="I220" i="18" s="1"/>
  <c r="I221" i="18" s="1"/>
  <c r="I222" i="18" s="1"/>
  <c r="I223" i="18" s="1"/>
  <c r="I224" i="18" s="1"/>
  <c r="I225" i="18" s="1"/>
  <c r="I226" i="18" s="1"/>
  <c r="I227" i="18" s="1"/>
  <c r="I228" i="18" s="1"/>
  <c r="I229" i="18" s="1"/>
  <c r="I230" i="18" s="1"/>
  <c r="I231" i="18" s="1"/>
  <c r="I232" i="18" s="1"/>
  <c r="I233" i="18" s="1"/>
  <c r="I234" i="18" s="1"/>
  <c r="I235" i="18" s="1"/>
  <c r="I236" i="18" s="1"/>
  <c r="I237" i="18" s="1"/>
  <c r="I238" i="18" s="1"/>
  <c r="I239" i="18" s="1"/>
  <c r="I240" i="18" s="1"/>
  <c r="I241" i="18" s="1"/>
  <c r="I242" i="18" s="1"/>
  <c r="I243" i="18" s="1"/>
  <c r="I244" i="18" s="1"/>
  <c r="I245" i="18" s="1"/>
  <c r="I246" i="18" s="1"/>
  <c r="I247" i="18" s="1"/>
  <c r="I248" i="18" s="1"/>
  <c r="I249" i="18" s="1"/>
  <c r="I250" i="18" s="1"/>
  <c r="I251" i="18" s="1"/>
  <c r="I252" i="18" s="1"/>
  <c r="I253" i="18" s="1"/>
  <c r="I254" i="18" s="1"/>
  <c r="I255" i="18" s="1"/>
  <c r="I256" i="18" s="1"/>
  <c r="I257" i="18" s="1"/>
  <c r="I258" i="18" s="1"/>
  <c r="I259" i="18" s="1"/>
  <c r="I260" i="18" s="1"/>
  <c r="I261" i="18" s="1"/>
  <c r="I262" i="18" s="1"/>
  <c r="I263" i="18" s="1"/>
  <c r="I264" i="18" s="1"/>
  <c r="I265" i="18" s="1"/>
  <c r="I266" i="18" s="1"/>
  <c r="I267" i="18" s="1"/>
  <c r="I268" i="18" s="1"/>
  <c r="I269" i="18" s="1"/>
  <c r="I270" i="18" s="1"/>
  <c r="I271" i="18" s="1"/>
  <c r="I272" i="18" s="1"/>
  <c r="I273" i="18" s="1"/>
  <c r="I274" i="18" s="1"/>
  <c r="I275" i="18" s="1"/>
  <c r="I276" i="18" s="1"/>
  <c r="I277" i="18" s="1"/>
  <c r="I278" i="18" s="1"/>
  <c r="I279" i="18" s="1"/>
  <c r="I280" i="18" s="1"/>
  <c r="I281" i="18" s="1"/>
  <c r="I282" i="18" s="1"/>
  <c r="I283" i="18" s="1"/>
  <c r="I284" i="18" s="1"/>
  <c r="I285" i="18" s="1"/>
  <c r="I286" i="18" s="1"/>
  <c r="I287" i="18" s="1"/>
  <c r="I288" i="18" s="1"/>
  <c r="I289" i="18" s="1"/>
  <c r="I290" i="18" s="1"/>
  <c r="I291" i="18" s="1"/>
  <c r="I292" i="18" s="1"/>
  <c r="I293" i="18" s="1"/>
  <c r="I294" i="18" s="1"/>
  <c r="I295" i="18" s="1"/>
  <c r="I296" i="18" s="1"/>
  <c r="I297" i="18" s="1"/>
  <c r="I298" i="18" s="1"/>
  <c r="I299" i="18" s="1"/>
  <c r="I300" i="18" s="1"/>
  <c r="I301" i="18" s="1"/>
  <c r="I302" i="18" s="1"/>
  <c r="I303" i="18" s="1"/>
  <c r="I304" i="18" s="1"/>
  <c r="I305" i="18" s="1"/>
  <c r="I306" i="18" s="1"/>
  <c r="I307" i="18" s="1"/>
  <c r="I308" i="18" s="1"/>
  <c r="I309" i="18" s="1"/>
  <c r="I310" i="18" s="1"/>
  <c r="I311" i="18" s="1"/>
  <c r="I312" i="18" s="1"/>
  <c r="I313" i="18" s="1"/>
  <c r="I314" i="18" s="1"/>
  <c r="I315" i="18" s="1"/>
  <c r="I316" i="18" s="1"/>
  <c r="I317" i="18" s="1"/>
  <c r="I318" i="18" s="1"/>
  <c r="I319" i="18" s="1"/>
  <c r="I320" i="18" s="1"/>
  <c r="I321" i="18" s="1"/>
  <c r="I322" i="18" s="1"/>
  <c r="I323" i="18" s="1"/>
  <c r="I324" i="18" s="1"/>
  <c r="I325" i="18" s="1"/>
  <c r="I326" i="18" s="1"/>
  <c r="I327" i="18" s="1"/>
  <c r="I328" i="18" s="1"/>
  <c r="I329" i="18" s="1"/>
  <c r="I330" i="18" s="1"/>
  <c r="I331" i="18" s="1"/>
  <c r="I332" i="18" s="1"/>
  <c r="I333" i="18" s="1"/>
  <c r="I334" i="18" s="1"/>
  <c r="I335" i="18" s="1"/>
  <c r="I336" i="18" s="1"/>
  <c r="I337" i="18" s="1"/>
  <c r="I338" i="18" s="1"/>
  <c r="I339" i="18" s="1"/>
  <c r="I340" i="18" s="1"/>
  <c r="I341" i="18" s="1"/>
  <c r="I342" i="18" s="1"/>
  <c r="I343" i="18" s="1"/>
  <c r="I344" i="18" s="1"/>
  <c r="I345" i="18" s="1"/>
  <c r="I346" i="18" s="1"/>
  <c r="I347" i="18" s="1"/>
  <c r="I348" i="18" s="1"/>
  <c r="I349" i="18" s="1"/>
  <c r="I350" i="18" s="1"/>
  <c r="I351" i="18" s="1"/>
  <c r="I352" i="18" s="1"/>
  <c r="I353" i="18" s="1"/>
  <c r="I354" i="18" s="1"/>
  <c r="I355" i="18" s="1"/>
  <c r="I356" i="18" s="1"/>
  <c r="I357" i="18" s="1"/>
  <c r="I358" i="18" s="1"/>
  <c r="I359" i="18" s="1"/>
  <c r="I360" i="18" s="1"/>
  <c r="I361" i="18" s="1"/>
  <c r="I362" i="18" s="1"/>
  <c r="I363" i="18" s="1"/>
  <c r="I364" i="18" s="1"/>
  <c r="I365" i="18" s="1"/>
  <c r="I366" i="18" s="1"/>
  <c r="I367" i="18" s="1"/>
  <c r="I368" i="18" s="1"/>
  <c r="I369" i="18" s="1"/>
  <c r="I370" i="18" s="1"/>
  <c r="I371" i="18" s="1"/>
  <c r="I372" i="18" s="1"/>
  <c r="I373" i="18" s="1"/>
  <c r="I374" i="18" s="1"/>
  <c r="I375" i="18" s="1"/>
  <c r="I376" i="18" s="1"/>
  <c r="I377" i="18" s="1"/>
  <c r="I378" i="18" s="1"/>
  <c r="I379" i="18" s="1"/>
  <c r="I380" i="18" s="1"/>
  <c r="I381" i="18" s="1"/>
  <c r="I382" i="18" s="1"/>
  <c r="I383" i="18" s="1"/>
  <c r="I384" i="18" s="1"/>
  <c r="I385" i="18" s="1"/>
  <c r="I386" i="18" s="1"/>
  <c r="I387" i="18" s="1"/>
  <c r="I388" i="18" s="1"/>
  <c r="I389" i="18" s="1"/>
  <c r="I390" i="18" s="1"/>
  <c r="I391" i="18" s="1"/>
  <c r="I392" i="18" s="1"/>
  <c r="I393" i="18" s="1"/>
  <c r="I394" i="18" s="1"/>
  <c r="I395" i="18" s="1"/>
  <c r="I396" i="18" s="1"/>
  <c r="I397" i="18" s="1"/>
  <c r="I398" i="18" s="1"/>
  <c r="I399" i="18" s="1"/>
  <c r="I400" i="18" s="1"/>
  <c r="I401" i="18" s="1"/>
  <c r="I402" i="18" s="1"/>
  <c r="I403" i="18" s="1"/>
  <c r="I404" i="18" s="1"/>
  <c r="I405" i="18" s="1"/>
  <c r="I406" i="18" s="1"/>
  <c r="I407" i="18" s="1"/>
  <c r="I408" i="18" s="1"/>
  <c r="I409" i="18" s="1"/>
  <c r="I410" i="18" s="1"/>
  <c r="I411" i="18" s="1"/>
  <c r="I412" i="18" s="1"/>
  <c r="I413" i="18" s="1"/>
  <c r="I414" i="18" s="1"/>
  <c r="I415" i="18" s="1"/>
  <c r="I416" i="18" s="1"/>
  <c r="I417" i="18" s="1"/>
  <c r="I418" i="18" s="1"/>
  <c r="I419" i="18" s="1"/>
  <c r="I420" i="18" s="1"/>
  <c r="I421" i="18" s="1"/>
  <c r="I422" i="18" s="1"/>
  <c r="I423" i="18" s="1"/>
  <c r="I424" i="18" s="1"/>
  <c r="I425" i="18" s="1"/>
  <c r="I426" i="18" s="1"/>
  <c r="I427" i="18" s="1"/>
  <c r="I428" i="18" s="1"/>
  <c r="I429" i="18" s="1"/>
  <c r="I430" i="18" s="1"/>
  <c r="I431" i="18" s="1"/>
  <c r="I432" i="18" s="1"/>
  <c r="I433" i="18" s="1"/>
  <c r="I434" i="18" s="1"/>
  <c r="I435" i="18" s="1"/>
  <c r="I436" i="18" s="1"/>
  <c r="I437" i="18" s="1"/>
  <c r="I438" i="18" s="1"/>
  <c r="I439" i="18" s="1"/>
  <c r="I440" i="18" s="1"/>
  <c r="I441" i="18" s="1"/>
  <c r="I442" i="18" s="1"/>
  <c r="I443" i="18" s="1"/>
  <c r="I444" i="18" s="1"/>
  <c r="I445" i="18" s="1"/>
  <c r="I446" i="18" s="1"/>
  <c r="I447" i="18" s="1"/>
  <c r="I448" i="18" s="1"/>
  <c r="I449" i="18" s="1"/>
  <c r="I450" i="18" s="1"/>
  <c r="I451" i="18" s="1"/>
  <c r="I452" i="18" s="1"/>
  <c r="I453" i="18" s="1"/>
  <c r="I454" i="18" s="1"/>
  <c r="I455" i="18" s="1"/>
  <c r="I456" i="18" s="1"/>
  <c r="I457" i="18" s="1"/>
  <c r="I458" i="18" s="1"/>
  <c r="I459" i="18" s="1"/>
  <c r="I460" i="18" s="1"/>
  <c r="I461" i="18" s="1"/>
  <c r="I462" i="18" s="1"/>
  <c r="I463" i="18" s="1"/>
  <c r="I464" i="18" s="1"/>
  <c r="I465" i="18" s="1"/>
  <c r="I466" i="18" s="1"/>
  <c r="I467" i="18" s="1"/>
  <c r="I468" i="18" s="1"/>
  <c r="I469" i="18" s="1"/>
  <c r="I470" i="18" s="1"/>
  <c r="I471" i="18" s="1"/>
  <c r="I472" i="18" s="1"/>
  <c r="I473" i="18" s="1"/>
  <c r="I474" i="18" s="1"/>
  <c r="I475" i="18" s="1"/>
  <c r="I476" i="18" s="1"/>
  <c r="I477" i="18" s="1"/>
  <c r="I478" i="18" s="1"/>
  <c r="I479" i="18" s="1"/>
  <c r="I480" i="18" s="1"/>
  <c r="I481" i="18" s="1"/>
  <c r="I482" i="18" s="1"/>
  <c r="I483" i="18" s="1"/>
  <c r="I484" i="18" s="1"/>
  <c r="I485" i="18" s="1"/>
  <c r="I486" i="18" s="1"/>
  <c r="I487" i="18" s="1"/>
  <c r="I488" i="18" s="1"/>
  <c r="I489" i="18" s="1"/>
  <c r="I490" i="18" s="1"/>
  <c r="I491" i="18" s="1"/>
  <c r="I492" i="18" s="1"/>
  <c r="I493" i="18" s="1"/>
  <c r="I494" i="18" s="1"/>
  <c r="I495" i="18" s="1"/>
  <c r="I496" i="18" s="1"/>
  <c r="I497" i="18" s="1"/>
  <c r="I498" i="18" s="1"/>
  <c r="I499" i="18" s="1"/>
  <c r="I500" i="18" s="1"/>
  <c r="I501" i="18" s="1"/>
  <c r="I502" i="18" s="1"/>
  <c r="I503" i="18" s="1"/>
  <c r="I504" i="18" s="1"/>
  <c r="I505" i="18" s="1"/>
  <c r="I506" i="18" s="1"/>
  <c r="I507" i="18" s="1"/>
  <c r="I508" i="18" s="1"/>
  <c r="I509" i="18" s="1"/>
  <c r="I510" i="18" s="1"/>
  <c r="I511" i="18" s="1"/>
  <c r="I512" i="18" s="1"/>
  <c r="I513" i="18" s="1"/>
  <c r="I514" i="18" s="1"/>
  <c r="I515" i="18" s="1"/>
  <c r="I516" i="18" s="1"/>
  <c r="I517" i="18" s="1"/>
  <c r="I518" i="18" s="1"/>
  <c r="I519" i="18" s="1"/>
  <c r="I520" i="18" s="1"/>
  <c r="I521" i="18" s="1"/>
  <c r="I522" i="18" s="1"/>
  <c r="I523" i="18" s="1"/>
  <c r="I524" i="18" s="1"/>
  <c r="I525" i="18" s="1"/>
  <c r="I526" i="18" s="1"/>
  <c r="I527" i="18" s="1"/>
  <c r="I528" i="18" s="1"/>
  <c r="I529" i="18" s="1"/>
  <c r="I530" i="18" s="1"/>
  <c r="I531" i="18" s="1"/>
  <c r="I532" i="18" s="1"/>
  <c r="I533" i="18" s="1"/>
  <c r="I534" i="18" s="1"/>
  <c r="I535" i="18" s="1"/>
  <c r="I536" i="18" s="1"/>
  <c r="I537" i="18" s="1"/>
  <c r="I538" i="18" s="1"/>
  <c r="I539" i="18" s="1"/>
  <c r="I540" i="18" s="1"/>
  <c r="I541" i="18" s="1"/>
  <c r="I542" i="18" s="1"/>
  <c r="I543" i="18" s="1"/>
  <c r="I544" i="18" s="1"/>
  <c r="I545" i="18" s="1"/>
  <c r="I546" i="18" s="1"/>
  <c r="I547" i="18" s="1"/>
  <c r="I548" i="18" s="1"/>
  <c r="I549" i="18" s="1"/>
  <c r="I550" i="18" s="1"/>
  <c r="I551" i="18" s="1"/>
  <c r="I552" i="18" s="1"/>
  <c r="I553" i="18" s="1"/>
  <c r="I554" i="18" s="1"/>
  <c r="I555" i="18" s="1"/>
  <c r="I556" i="18" s="1"/>
  <c r="I557" i="18" s="1"/>
  <c r="I558" i="18" s="1"/>
  <c r="I559" i="18" s="1"/>
  <c r="I560" i="18" s="1"/>
  <c r="I561" i="18" s="1"/>
  <c r="I562" i="18" s="1"/>
  <c r="I563" i="18" s="1"/>
  <c r="I564" i="18" s="1"/>
  <c r="I565" i="18" s="1"/>
  <c r="I566" i="18" s="1"/>
  <c r="I567" i="18" s="1"/>
  <c r="I568" i="18" s="1"/>
  <c r="I569" i="18" s="1"/>
  <c r="I570" i="18" s="1"/>
  <c r="I571" i="18" s="1"/>
  <c r="I572" i="18" s="1"/>
  <c r="I573" i="18" s="1"/>
  <c r="I574" i="18" s="1"/>
  <c r="I575" i="18" s="1"/>
  <c r="I576" i="18" s="1"/>
  <c r="I577" i="18" s="1"/>
  <c r="I578" i="18" s="1"/>
  <c r="I579" i="18" s="1"/>
  <c r="I580" i="18" s="1"/>
  <c r="I581" i="18" s="1"/>
  <c r="I582" i="18" s="1"/>
  <c r="I583" i="18" s="1"/>
  <c r="I584" i="18" s="1"/>
  <c r="I585" i="18" s="1"/>
  <c r="I586" i="18" s="1"/>
  <c r="I587" i="18" s="1"/>
  <c r="I588" i="18" s="1"/>
  <c r="I589" i="18" s="1"/>
  <c r="I590" i="18" s="1"/>
  <c r="I591" i="18" s="1"/>
  <c r="I592" i="18" s="1"/>
  <c r="I593" i="18" s="1"/>
  <c r="I594" i="18" s="1"/>
  <c r="I595" i="18" s="1"/>
  <c r="I596" i="18" s="1"/>
  <c r="I597" i="18" s="1"/>
  <c r="I598" i="18" s="1"/>
  <c r="I599" i="18" s="1"/>
  <c r="I600" i="18" s="1"/>
  <c r="I601" i="18" s="1"/>
  <c r="I602" i="18" s="1"/>
  <c r="I603" i="18" s="1"/>
  <c r="I604" i="18" s="1"/>
  <c r="I605" i="18" s="1"/>
  <c r="I606" i="18" s="1"/>
  <c r="I607" i="18" s="1"/>
  <c r="I608" i="18" s="1"/>
  <c r="I609" i="18" s="1"/>
  <c r="I610" i="18" s="1"/>
  <c r="I611" i="18" s="1"/>
  <c r="I612" i="18" s="1"/>
  <c r="I613" i="18" s="1"/>
  <c r="I614" i="18" s="1"/>
  <c r="I615" i="18" s="1"/>
  <c r="I616" i="18" s="1"/>
  <c r="I617" i="18" s="1"/>
  <c r="I618" i="18" s="1"/>
  <c r="I619" i="18" s="1"/>
  <c r="I620" i="18" s="1"/>
  <c r="I621" i="18" s="1"/>
  <c r="I622" i="18" s="1"/>
  <c r="I623" i="18" s="1"/>
  <c r="I624" i="18" s="1"/>
  <c r="I625" i="18" s="1"/>
  <c r="I626" i="18" s="1"/>
  <c r="I627" i="18" s="1"/>
  <c r="I628" i="18" s="1"/>
  <c r="I629" i="18" s="1"/>
  <c r="I630" i="18" s="1"/>
  <c r="I631" i="18" s="1"/>
  <c r="I632" i="18" s="1"/>
  <c r="I633" i="18" s="1"/>
  <c r="I634" i="18" s="1"/>
  <c r="I635" i="18" s="1"/>
  <c r="I636" i="18" s="1"/>
  <c r="I637" i="18" s="1"/>
  <c r="I638" i="18" s="1"/>
  <c r="I639" i="18" s="1"/>
  <c r="I640" i="18" s="1"/>
  <c r="I641" i="18" s="1"/>
  <c r="I642" i="18" s="1"/>
  <c r="I643" i="18" s="1"/>
  <c r="I644" i="18" s="1"/>
  <c r="I645" i="18" s="1"/>
  <c r="I646" i="18" s="1"/>
  <c r="I647" i="18" s="1"/>
  <c r="I648" i="18" s="1"/>
  <c r="I649" i="18" s="1"/>
  <c r="I650" i="18" s="1"/>
  <c r="I651" i="18" s="1"/>
  <c r="I652" i="18" s="1"/>
  <c r="I653" i="18" s="1"/>
  <c r="I654" i="18" s="1"/>
  <c r="I655" i="18" s="1"/>
  <c r="I656" i="18" s="1"/>
  <c r="I657" i="18" s="1"/>
  <c r="I658" i="18" s="1"/>
  <c r="I659" i="18" s="1"/>
  <c r="I660" i="18" s="1"/>
  <c r="I661" i="18" s="1"/>
  <c r="I662" i="18" s="1"/>
  <c r="I663" i="18" s="1"/>
  <c r="I664" i="18" s="1"/>
  <c r="I665" i="18" s="1"/>
  <c r="I666" i="18" s="1"/>
  <c r="I667" i="18" s="1"/>
  <c r="I668" i="18" s="1"/>
  <c r="I669" i="18" s="1"/>
  <c r="I670" i="18" s="1"/>
  <c r="I671" i="18" s="1"/>
  <c r="I672" i="18" s="1"/>
  <c r="I673" i="18" s="1"/>
  <c r="I674" i="18" s="1"/>
  <c r="I675" i="18" s="1"/>
  <c r="I676" i="18" s="1"/>
  <c r="I677" i="18" s="1"/>
  <c r="I678" i="18" s="1"/>
  <c r="I679" i="18" s="1"/>
  <c r="I680" i="18" s="1"/>
  <c r="I681" i="18" s="1"/>
  <c r="I682" i="18" s="1"/>
  <c r="I683" i="18" s="1"/>
  <c r="I684" i="18" s="1"/>
  <c r="I685" i="18" s="1"/>
  <c r="I686" i="18" s="1"/>
  <c r="I687" i="18" s="1"/>
  <c r="I688" i="18" s="1"/>
  <c r="I689" i="18" s="1"/>
  <c r="I690" i="18" s="1"/>
  <c r="I691" i="18" s="1"/>
  <c r="I692" i="18" s="1"/>
  <c r="I693" i="18" s="1"/>
  <c r="I694" i="18" s="1"/>
  <c r="I695" i="18" s="1"/>
  <c r="I696" i="18" s="1"/>
  <c r="I697" i="18" s="1"/>
  <c r="I698" i="18" s="1"/>
  <c r="I699" i="18" s="1"/>
  <c r="I700" i="18" s="1"/>
  <c r="I701" i="18" s="1"/>
  <c r="I702" i="18" s="1"/>
  <c r="I703" i="18" s="1"/>
  <c r="I704" i="18" s="1"/>
  <c r="I705" i="18" s="1"/>
  <c r="I706" i="18" s="1"/>
  <c r="I707" i="18" s="1"/>
  <c r="I708" i="18" s="1"/>
  <c r="I709" i="18" s="1"/>
  <c r="I710" i="18" s="1"/>
  <c r="I711" i="18" s="1"/>
  <c r="I712" i="18" s="1"/>
  <c r="I713" i="18" s="1"/>
  <c r="I714" i="18" s="1"/>
  <c r="I715" i="18" s="1"/>
  <c r="I716" i="18" s="1"/>
  <c r="I717" i="18" s="1"/>
  <c r="I718" i="18" s="1"/>
  <c r="I719" i="18" s="1"/>
  <c r="I720" i="18" s="1"/>
  <c r="I721" i="18" s="1"/>
  <c r="I722" i="18" s="1"/>
  <c r="I723" i="18" s="1"/>
  <c r="I724" i="18" s="1"/>
  <c r="I725" i="18" s="1"/>
  <c r="I726" i="18" s="1"/>
  <c r="I727" i="18" s="1"/>
  <c r="I728" i="18" s="1"/>
  <c r="I729" i="18" s="1"/>
  <c r="I730" i="18" s="1"/>
  <c r="I731" i="18" s="1"/>
  <c r="I732" i="18" s="1"/>
  <c r="I733" i="18" s="1"/>
  <c r="I734" i="18" s="1"/>
  <c r="I735" i="18" s="1"/>
  <c r="I736" i="18" s="1"/>
  <c r="I737" i="18" s="1"/>
  <c r="I738" i="18" s="1"/>
  <c r="I739" i="18" s="1"/>
  <c r="I740" i="18" s="1"/>
  <c r="I741" i="18" s="1"/>
  <c r="I742" i="18" s="1"/>
  <c r="I743" i="18" s="1"/>
  <c r="I744" i="18" s="1"/>
  <c r="I745" i="18" s="1"/>
  <c r="I746" i="18" s="1"/>
  <c r="I747" i="18" s="1"/>
  <c r="I748" i="18" s="1"/>
  <c r="I749" i="18" s="1"/>
  <c r="I750" i="18" s="1"/>
  <c r="I751" i="18" s="1"/>
  <c r="I752" i="18" s="1"/>
  <c r="I753" i="18" s="1"/>
  <c r="I754" i="18" s="1"/>
  <c r="I755" i="18" s="1"/>
  <c r="I756" i="18" s="1"/>
  <c r="I757" i="18" s="1"/>
  <c r="I758" i="18" s="1"/>
  <c r="I759" i="18" s="1"/>
  <c r="I760" i="18" s="1"/>
  <c r="I761" i="18" s="1"/>
  <c r="I762" i="18" s="1"/>
  <c r="I763" i="18" s="1"/>
  <c r="I764" i="18" s="1"/>
  <c r="I765" i="18" s="1"/>
  <c r="I766" i="18" s="1"/>
  <c r="I767" i="18" s="1"/>
  <c r="I768" i="18" s="1"/>
  <c r="I769" i="18" s="1"/>
  <c r="I770" i="18" s="1"/>
  <c r="I771" i="18" s="1"/>
  <c r="I772" i="18" s="1"/>
  <c r="I773" i="18" s="1"/>
  <c r="I774" i="18" s="1"/>
  <c r="I775" i="18" s="1"/>
  <c r="I776" i="18" s="1"/>
  <c r="I777" i="18" s="1"/>
  <c r="I778" i="18" s="1"/>
  <c r="I779" i="18" s="1"/>
  <c r="I780" i="18" s="1"/>
  <c r="I781" i="18" s="1"/>
  <c r="I782" i="18" s="1"/>
  <c r="I783" i="18" s="1"/>
  <c r="I784" i="18" s="1"/>
  <c r="I785" i="18" s="1"/>
  <c r="I786" i="18" s="1"/>
  <c r="I787" i="18" s="1"/>
  <c r="I788" i="18" s="1"/>
  <c r="I789" i="18" s="1"/>
  <c r="I790" i="18" s="1"/>
  <c r="I791" i="18" s="1"/>
  <c r="I792" i="18" s="1"/>
  <c r="I793" i="18" s="1"/>
  <c r="I794" i="18" s="1"/>
  <c r="I795" i="18" s="1"/>
  <c r="I796" i="18" s="1"/>
  <c r="I797" i="18" s="1"/>
  <c r="I798" i="18" s="1"/>
  <c r="I799" i="18" s="1"/>
  <c r="I800" i="18" s="1"/>
  <c r="I801" i="18" s="1"/>
  <c r="I802" i="18" s="1"/>
  <c r="I803" i="18" s="1"/>
  <c r="I804" i="18" s="1"/>
  <c r="I805" i="18" s="1"/>
  <c r="I806" i="18" s="1"/>
  <c r="I807" i="18" s="1"/>
  <c r="I808" i="18" s="1"/>
  <c r="I809" i="18" s="1"/>
  <c r="I810" i="18" s="1"/>
  <c r="I811" i="18" s="1"/>
  <c r="I812" i="18" s="1"/>
  <c r="I813" i="18" s="1"/>
  <c r="I814" i="18" s="1"/>
  <c r="I815" i="18" s="1"/>
  <c r="I816" i="18" s="1"/>
  <c r="I817" i="18" s="1"/>
  <c r="I818" i="18" s="1"/>
  <c r="I819" i="18" s="1"/>
  <c r="I820" i="18" s="1"/>
  <c r="I821" i="18" s="1"/>
  <c r="I822" i="18" s="1"/>
  <c r="I823" i="18" s="1"/>
  <c r="I824" i="18" s="1"/>
  <c r="I825" i="18" s="1"/>
  <c r="I826" i="18" s="1"/>
  <c r="I827" i="18" s="1"/>
  <c r="I828" i="18" s="1"/>
  <c r="I829" i="18" s="1"/>
  <c r="I830" i="18" s="1"/>
  <c r="I831" i="18" s="1"/>
  <c r="I832" i="18" s="1"/>
  <c r="I833" i="18" s="1"/>
  <c r="I834" i="18" s="1"/>
  <c r="I835" i="18" s="1"/>
  <c r="I836" i="18" s="1"/>
  <c r="I837" i="18" s="1"/>
  <c r="I838" i="18" s="1"/>
  <c r="I839" i="18" s="1"/>
  <c r="I840" i="18" s="1"/>
  <c r="I841" i="18" s="1"/>
  <c r="I842" i="18" s="1"/>
  <c r="I843" i="18" s="1"/>
  <c r="I844" i="18" s="1"/>
  <c r="I845" i="18" s="1"/>
  <c r="I846" i="18" s="1"/>
  <c r="I847" i="18" s="1"/>
  <c r="I848" i="18" s="1"/>
  <c r="I849" i="18" s="1"/>
  <c r="I850" i="18" s="1"/>
  <c r="I851" i="18" s="1"/>
  <c r="I852" i="18" s="1"/>
  <c r="I853" i="18" s="1"/>
  <c r="I854" i="18" s="1"/>
  <c r="I855" i="18" s="1"/>
  <c r="I856" i="18" s="1"/>
  <c r="I857" i="18" s="1"/>
  <c r="I858" i="18" s="1"/>
  <c r="I859" i="18" s="1"/>
  <c r="I860" i="18" s="1"/>
  <c r="I861" i="18" s="1"/>
  <c r="I862" i="18" s="1"/>
  <c r="I863" i="18" s="1"/>
  <c r="I864" i="18" s="1"/>
  <c r="I865" i="18" s="1"/>
  <c r="I866" i="18" s="1"/>
  <c r="I867" i="18" s="1"/>
  <c r="I868" i="18" s="1"/>
  <c r="I869" i="18" s="1"/>
  <c r="I870" i="18" s="1"/>
  <c r="I871" i="18" s="1"/>
  <c r="I872" i="18" s="1"/>
  <c r="I873" i="18" s="1"/>
  <c r="I874" i="18" s="1"/>
  <c r="I875" i="18" s="1"/>
  <c r="I876" i="18" s="1"/>
  <c r="I877" i="18" s="1"/>
  <c r="I878" i="18" s="1"/>
  <c r="I879" i="18" s="1"/>
  <c r="I880" i="18" s="1"/>
  <c r="I881" i="18" s="1"/>
  <c r="I882" i="18" s="1"/>
  <c r="I883" i="18" s="1"/>
  <c r="I884" i="18" s="1"/>
  <c r="I885" i="18" s="1"/>
  <c r="I886" i="18" s="1"/>
  <c r="I887" i="18" s="1"/>
  <c r="I888" i="18" s="1"/>
  <c r="I889" i="18" s="1"/>
  <c r="I890" i="18" s="1"/>
  <c r="I891" i="18" s="1"/>
  <c r="I892" i="18" s="1"/>
  <c r="I893" i="18" s="1"/>
  <c r="I894" i="18" s="1"/>
  <c r="I895" i="18" s="1"/>
  <c r="I896" i="18" s="1"/>
  <c r="I897" i="18" s="1"/>
  <c r="I898" i="18" s="1"/>
  <c r="I899" i="18" s="1"/>
  <c r="I900" i="18" s="1"/>
  <c r="I901" i="18" s="1"/>
  <c r="I902" i="18" s="1"/>
  <c r="I903" i="18" s="1"/>
  <c r="I904" i="18" s="1"/>
  <c r="I905" i="18" s="1"/>
  <c r="I906" i="18" s="1"/>
  <c r="I907" i="18" s="1"/>
  <c r="I908" i="18" s="1"/>
  <c r="I909" i="18" s="1"/>
  <c r="I910" i="18" s="1"/>
  <c r="I911" i="18" s="1"/>
  <c r="I912" i="18" s="1"/>
  <c r="I913" i="18" s="1"/>
  <c r="I914" i="18" s="1"/>
  <c r="I915" i="18" s="1"/>
  <c r="I916" i="18" s="1"/>
  <c r="I917" i="18" s="1"/>
  <c r="I918" i="18" s="1"/>
  <c r="I919" i="18" s="1"/>
  <c r="I920" i="18" s="1"/>
  <c r="I921" i="18" s="1"/>
  <c r="I922" i="18" s="1"/>
  <c r="I923" i="18" s="1"/>
  <c r="I924" i="18" s="1"/>
  <c r="I925" i="18" s="1"/>
  <c r="I926" i="18" s="1"/>
  <c r="I927" i="18" s="1"/>
  <c r="I928" i="18" s="1"/>
  <c r="I929" i="18" s="1"/>
  <c r="I930" i="18" s="1"/>
  <c r="I931" i="18" s="1"/>
  <c r="I932" i="18" s="1"/>
  <c r="I933" i="18" s="1"/>
  <c r="I934" i="18" s="1"/>
  <c r="I935" i="18" s="1"/>
  <c r="I936" i="18" s="1"/>
  <c r="I937" i="18" s="1"/>
  <c r="I938" i="18" s="1"/>
  <c r="I939" i="18" s="1"/>
  <c r="I940" i="18" s="1"/>
  <c r="I941" i="18" s="1"/>
  <c r="I942" i="18" s="1"/>
  <c r="I943" i="18" s="1"/>
  <c r="I944" i="18" s="1"/>
  <c r="I945" i="18" s="1"/>
  <c r="I946" i="18" s="1"/>
  <c r="I947" i="18" s="1"/>
  <c r="I948" i="18" s="1"/>
  <c r="I949" i="18" s="1"/>
  <c r="I950" i="18" s="1"/>
  <c r="I951" i="18" s="1"/>
  <c r="I952" i="18" s="1"/>
  <c r="I953" i="18" s="1"/>
  <c r="I954" i="18" s="1"/>
  <c r="I955" i="18" s="1"/>
  <c r="I956" i="18" s="1"/>
  <c r="I957" i="18" s="1"/>
  <c r="I958" i="18" s="1"/>
  <c r="I959" i="18" s="1"/>
  <c r="I960" i="18" s="1"/>
  <c r="I961" i="18" s="1"/>
  <c r="I962" i="18" s="1"/>
  <c r="I963" i="18" s="1"/>
  <c r="I964" i="18" s="1"/>
  <c r="I965" i="18" s="1"/>
  <c r="I966" i="18" s="1"/>
  <c r="I967" i="18" s="1"/>
  <c r="I968" i="18" s="1"/>
  <c r="I969" i="18" s="1"/>
  <c r="I970" i="18" s="1"/>
  <c r="I971" i="18" s="1"/>
  <c r="I972" i="18" s="1"/>
  <c r="I973" i="18" s="1"/>
  <c r="I974" i="18" s="1"/>
  <c r="I975" i="18" s="1"/>
  <c r="I976" i="18" s="1"/>
  <c r="I977" i="18" s="1"/>
  <c r="I978" i="18" s="1"/>
  <c r="I979" i="18" s="1"/>
  <c r="I980" i="18" s="1"/>
  <c r="I981" i="18" s="1"/>
  <c r="I982" i="18" s="1"/>
  <c r="I983" i="18" s="1"/>
  <c r="I984" i="18" s="1"/>
  <c r="I985" i="18" s="1"/>
  <c r="I986" i="18" s="1"/>
  <c r="I987" i="18" s="1"/>
  <c r="I988" i="18" s="1"/>
  <c r="I989" i="18" s="1"/>
  <c r="I990" i="18" s="1"/>
  <c r="I991" i="18" s="1"/>
  <c r="I992" i="18" s="1"/>
  <c r="I993" i="18" s="1"/>
  <c r="I994" i="18" s="1"/>
  <c r="I995" i="18" s="1"/>
  <c r="I996" i="18" s="1"/>
  <c r="I997" i="18" s="1"/>
  <c r="I998" i="18" s="1"/>
  <c r="I999" i="18" s="1"/>
  <c r="I1000" i="18" s="1"/>
  <c r="I1001" i="18" s="1"/>
  <c r="I1002" i="18" s="1"/>
  <c r="I1003" i="18" s="1"/>
  <c r="I1004" i="18" s="1"/>
  <c r="I1005" i="18" s="1"/>
  <c r="I1006" i="18" s="1"/>
  <c r="I1007" i="18" s="1"/>
  <c r="I1008" i="18" s="1"/>
  <c r="I1009" i="18" s="1"/>
  <c r="I1010" i="18" s="1"/>
  <c r="I1011" i="18" s="1"/>
  <c r="I1012" i="18" s="1"/>
  <c r="I1013" i="18" s="1"/>
  <c r="I1014" i="18" s="1"/>
  <c r="I1015" i="18" s="1"/>
  <c r="I1016" i="18" s="1"/>
  <c r="I1017" i="18" s="1"/>
  <c r="I1018" i="18" s="1"/>
  <c r="I1019" i="18" s="1"/>
  <c r="I1020" i="18" s="1"/>
  <c r="I1021" i="18" s="1"/>
  <c r="I1022" i="18" s="1"/>
  <c r="I1023" i="18" s="1"/>
  <c r="I1024" i="18" s="1"/>
  <c r="I1025" i="18" s="1"/>
  <c r="I1026" i="18" s="1"/>
  <c r="I1027" i="18" s="1"/>
  <c r="I1028" i="18" s="1"/>
  <c r="I1029" i="18" s="1"/>
  <c r="I1030" i="18" s="1"/>
  <c r="I1031" i="18" s="1"/>
  <c r="I1032" i="18" s="1"/>
  <c r="I1033" i="18" s="1"/>
  <c r="I1034" i="18" s="1"/>
  <c r="I1035" i="18" s="1"/>
  <c r="I1036" i="18" s="1"/>
  <c r="I1037" i="18" s="1"/>
  <c r="I1038" i="18" s="1"/>
  <c r="I1039" i="18" s="1"/>
  <c r="I1040" i="18" s="1"/>
  <c r="I1041" i="18" s="1"/>
  <c r="I1042" i="18" s="1"/>
  <c r="I1043" i="18" s="1"/>
  <c r="I1044" i="18" s="1"/>
  <c r="I1045" i="18" s="1"/>
  <c r="I1046" i="18" s="1"/>
  <c r="I1047" i="18" s="1"/>
  <c r="I1048" i="18" s="1"/>
  <c r="I1049" i="18" s="1"/>
  <c r="I1050" i="18" s="1"/>
  <c r="I1051" i="18" s="1"/>
  <c r="I1052" i="18" s="1"/>
  <c r="I1053" i="18" s="1"/>
  <c r="I1054" i="18" s="1"/>
  <c r="I1055" i="18" s="1"/>
  <c r="I1056" i="18" s="1"/>
  <c r="I1057" i="18" s="1"/>
  <c r="I1058" i="18" s="1"/>
  <c r="I1059" i="18" s="1"/>
  <c r="I1060" i="18" s="1"/>
  <c r="I1061" i="18" s="1"/>
  <c r="I1062" i="18" s="1"/>
  <c r="I1063" i="18" s="1"/>
  <c r="I1064" i="18" s="1"/>
  <c r="I1065" i="18" s="1"/>
  <c r="I1066" i="18" s="1"/>
  <c r="I1067" i="18" s="1"/>
  <c r="I1068" i="18" s="1"/>
  <c r="I1069" i="18" s="1"/>
  <c r="I1070" i="18" s="1"/>
  <c r="I1071" i="18" s="1"/>
  <c r="I1072" i="18" s="1"/>
  <c r="I1073" i="18" s="1"/>
  <c r="I1074" i="18" s="1"/>
  <c r="I1075" i="18" s="1"/>
  <c r="I1076" i="18" s="1"/>
  <c r="I1077" i="18" s="1"/>
  <c r="I1078" i="18" s="1"/>
  <c r="I1079" i="18" s="1"/>
  <c r="I1080" i="18" s="1"/>
  <c r="I1081" i="18" s="1"/>
  <c r="I1082" i="18" s="1"/>
  <c r="I1083" i="18" s="1"/>
  <c r="I1084" i="18" s="1"/>
  <c r="I1085" i="18" s="1"/>
  <c r="I1086" i="18" s="1"/>
  <c r="I1087" i="18" s="1"/>
  <c r="I1088" i="18" s="1"/>
  <c r="I1089" i="18" s="1"/>
  <c r="I1090" i="18" s="1"/>
  <c r="I1091" i="18" s="1"/>
  <c r="I1092" i="18" s="1"/>
  <c r="I1093" i="18" s="1"/>
  <c r="I1094" i="18" s="1"/>
  <c r="I1095" i="18" s="1"/>
  <c r="I1096" i="18" s="1"/>
  <c r="I1097" i="18" s="1"/>
  <c r="I1098" i="18" s="1"/>
  <c r="I1099" i="18" s="1"/>
  <c r="I1100" i="18" s="1"/>
  <c r="I1101" i="18" s="1"/>
  <c r="I1102" i="18" s="1"/>
  <c r="I1103" i="18" s="1"/>
  <c r="I1104" i="18" s="1"/>
  <c r="I1105" i="18" s="1"/>
  <c r="I1106" i="18" s="1"/>
  <c r="I1107" i="18" s="1"/>
  <c r="I1108" i="18" s="1"/>
  <c r="I1109" i="18" s="1"/>
  <c r="I1110" i="18" s="1"/>
  <c r="I1111" i="18" s="1"/>
  <c r="I1112" i="18" s="1"/>
  <c r="I1113" i="18" s="1"/>
  <c r="I1114" i="18" s="1"/>
  <c r="I1115" i="18" s="1"/>
  <c r="I1116" i="18" s="1"/>
  <c r="I1117" i="18" s="1"/>
  <c r="I1118" i="18" s="1"/>
  <c r="I1119" i="18" s="1"/>
  <c r="I1120" i="18" s="1"/>
  <c r="I1121" i="18" s="1"/>
  <c r="I1122" i="18" s="1"/>
  <c r="I1123" i="18" s="1"/>
  <c r="I1124" i="18" s="1"/>
  <c r="I1125" i="18" s="1"/>
  <c r="I1126" i="18" s="1"/>
  <c r="I1127" i="18" s="1"/>
  <c r="I1128" i="18" s="1"/>
  <c r="I1129" i="18" s="1"/>
  <c r="I1130" i="18" s="1"/>
  <c r="I1131" i="18" s="1"/>
  <c r="I1132" i="18" s="1"/>
  <c r="I1133" i="18" s="1"/>
  <c r="I1134" i="18" s="1"/>
  <c r="I1135" i="18" s="1"/>
  <c r="I1136" i="18" s="1"/>
  <c r="I1137" i="18" s="1"/>
  <c r="I1138" i="18" s="1"/>
  <c r="I1139" i="18" s="1"/>
  <c r="I1140" i="18" s="1"/>
  <c r="I1141" i="18" s="1"/>
  <c r="I1142" i="18" s="1"/>
  <c r="I1143" i="18" s="1"/>
  <c r="I1144" i="18" s="1"/>
  <c r="I1145" i="18" s="1"/>
  <c r="I1146" i="18" s="1"/>
  <c r="I1147" i="18" s="1"/>
  <c r="I1148" i="18" s="1"/>
  <c r="I1149" i="18" s="1"/>
  <c r="I1150" i="18" s="1"/>
  <c r="I1151" i="18" s="1"/>
  <c r="I1152" i="18" s="1"/>
  <c r="I1153" i="18" s="1"/>
  <c r="I1154" i="18" s="1"/>
  <c r="I1155" i="18" s="1"/>
  <c r="I1156" i="18" s="1"/>
  <c r="I1157" i="18" s="1"/>
  <c r="I1158" i="18" s="1"/>
  <c r="I1159" i="18" s="1"/>
  <c r="I1160" i="18" s="1"/>
  <c r="I1161" i="18" s="1"/>
  <c r="I1162" i="18" s="1"/>
  <c r="I1163" i="18" s="1"/>
  <c r="I1164" i="18" s="1"/>
  <c r="I1165" i="18" s="1"/>
  <c r="I1166" i="18" s="1"/>
  <c r="I1167" i="18" s="1"/>
  <c r="I1168" i="18" s="1"/>
  <c r="I1169" i="18" s="1"/>
  <c r="I1170" i="18" s="1"/>
  <c r="I1171" i="18" s="1"/>
  <c r="I1172" i="18" s="1"/>
  <c r="I1173" i="18" s="1"/>
  <c r="I1174" i="18" s="1"/>
  <c r="I1175" i="18" s="1"/>
  <c r="I1176" i="18" s="1"/>
  <c r="I1177" i="18" s="1"/>
  <c r="I1178" i="18" s="1"/>
  <c r="I1179" i="18" s="1"/>
  <c r="I1180" i="18" s="1"/>
  <c r="I1181" i="18" s="1"/>
  <c r="I1182" i="18" s="1"/>
  <c r="I1183" i="18" s="1"/>
  <c r="I1184" i="18" s="1"/>
  <c r="I1185" i="18" s="1"/>
  <c r="I1186" i="18" s="1"/>
  <c r="I1187" i="18" s="1"/>
  <c r="I1188" i="18" s="1"/>
  <c r="I1189" i="18" s="1"/>
  <c r="I1190" i="18" s="1"/>
  <c r="I1191" i="18" s="1"/>
  <c r="I1192" i="18" s="1"/>
  <c r="I1193" i="18" s="1"/>
  <c r="I1194" i="18" s="1"/>
  <c r="I1195" i="18" s="1"/>
  <c r="I1196" i="18" s="1"/>
  <c r="I1197" i="18" s="1"/>
  <c r="I1198" i="18" s="1"/>
  <c r="I1199" i="18" s="1"/>
  <c r="I1200" i="18" s="1"/>
  <c r="I1201" i="18" s="1"/>
  <c r="I1202" i="18" s="1"/>
  <c r="I1203" i="18" s="1"/>
  <c r="I1204" i="18" s="1"/>
  <c r="I1205" i="18" s="1"/>
  <c r="I1206" i="18" s="1"/>
  <c r="I1207" i="18" s="1"/>
  <c r="I1208" i="18" s="1"/>
  <c r="I1209" i="18" s="1"/>
  <c r="I1210" i="18" s="1"/>
  <c r="I1211" i="18" s="1"/>
  <c r="I1212" i="18" s="1"/>
  <c r="I1213" i="18" s="1"/>
  <c r="I1214" i="18" s="1"/>
  <c r="I1215" i="18" s="1"/>
  <c r="I1216" i="18" s="1"/>
  <c r="I1217" i="18" s="1"/>
  <c r="I1218" i="18" s="1"/>
  <c r="I1219" i="18" s="1"/>
  <c r="I1220" i="18" s="1"/>
  <c r="I1221" i="18" s="1"/>
  <c r="I1222" i="18" s="1"/>
  <c r="I1223" i="18" s="1"/>
  <c r="I1224" i="18" s="1"/>
  <c r="I1225" i="18" s="1"/>
  <c r="I1226" i="18" s="1"/>
  <c r="I1227" i="18" s="1"/>
  <c r="I1228" i="18" s="1"/>
  <c r="I1229" i="18" s="1"/>
  <c r="I1230" i="18" s="1"/>
  <c r="I1231" i="18" s="1"/>
  <c r="I1232" i="18" s="1"/>
  <c r="I1233" i="18" s="1"/>
  <c r="I1234" i="18" s="1"/>
  <c r="I1235" i="18" s="1"/>
  <c r="I1236" i="18" s="1"/>
  <c r="I1237" i="18" s="1"/>
  <c r="I1238" i="18" s="1"/>
  <c r="I1239" i="18" s="1"/>
  <c r="I1240" i="18" s="1"/>
  <c r="I1241" i="18" s="1"/>
  <c r="I1242" i="18" s="1"/>
  <c r="I1243" i="18" s="1"/>
  <c r="I1244" i="18" s="1"/>
  <c r="I1245" i="18" s="1"/>
  <c r="I1246" i="18" s="1"/>
  <c r="I1247" i="18" s="1"/>
  <c r="I1248" i="18" s="1"/>
  <c r="I1249" i="18" s="1"/>
  <c r="I1250" i="18" s="1"/>
  <c r="I1251" i="18" s="1"/>
  <c r="I1252" i="18" s="1"/>
  <c r="I1253" i="18" s="1"/>
  <c r="I1254" i="18" s="1"/>
  <c r="I1255" i="18" s="1"/>
  <c r="I1256" i="18" s="1"/>
  <c r="I1257" i="18" s="1"/>
  <c r="I1258" i="18" s="1"/>
  <c r="I1259" i="18" s="1"/>
  <c r="I1260" i="18" s="1"/>
  <c r="I1261" i="18" s="1"/>
  <c r="I1262" i="18" s="1"/>
  <c r="I1263" i="18" s="1"/>
  <c r="I1264" i="18" s="1"/>
  <c r="I1265" i="18" s="1"/>
  <c r="I1266" i="18" s="1"/>
  <c r="I1267" i="18" s="1"/>
  <c r="I1268" i="18" s="1"/>
  <c r="I1269" i="18" s="1"/>
  <c r="I1270" i="18" s="1"/>
  <c r="I1271" i="18" s="1"/>
  <c r="I1272" i="18" s="1"/>
  <c r="I1273" i="18" s="1"/>
  <c r="I1274" i="18" s="1"/>
  <c r="I1275" i="18" s="1"/>
  <c r="I1276" i="18" s="1"/>
  <c r="I1277" i="18" s="1"/>
  <c r="I1278" i="18" s="1"/>
  <c r="I1279" i="18" s="1"/>
  <c r="I1280" i="18" s="1"/>
  <c r="I1281" i="18" s="1"/>
  <c r="I1282" i="18" s="1"/>
  <c r="I1283" i="18" s="1"/>
  <c r="I1284" i="18" s="1"/>
  <c r="I1285" i="18" s="1"/>
  <c r="I1286" i="18" s="1"/>
  <c r="I1287" i="18" s="1"/>
  <c r="I1288" i="18" s="1"/>
  <c r="I1289" i="18" s="1"/>
  <c r="I1290" i="18" s="1"/>
  <c r="I1291" i="18" s="1"/>
  <c r="I1292" i="18" s="1"/>
  <c r="I1293" i="18" s="1"/>
  <c r="I1294" i="18" s="1"/>
  <c r="I1295" i="18" s="1"/>
  <c r="I1296" i="18" s="1"/>
  <c r="I1297" i="18" s="1"/>
  <c r="I1298" i="18" s="1"/>
  <c r="I1299" i="18" s="1"/>
  <c r="I1300" i="18" s="1"/>
  <c r="I1301" i="18" s="1"/>
  <c r="I1302" i="18" s="1"/>
  <c r="I1303" i="18" s="1"/>
  <c r="I1304" i="18" s="1"/>
  <c r="I1305" i="18" s="1"/>
  <c r="I1306" i="18" s="1"/>
  <c r="I1307" i="18" s="1"/>
  <c r="I1308" i="18" s="1"/>
  <c r="I1309" i="18" s="1"/>
  <c r="I1310" i="18" s="1"/>
  <c r="I1311" i="18" s="1"/>
  <c r="I1312" i="18" s="1"/>
  <c r="I1313" i="18" s="1"/>
  <c r="I1314" i="18" s="1"/>
  <c r="I1315" i="18" s="1"/>
  <c r="I1316" i="18" s="1"/>
  <c r="I1317" i="18" s="1"/>
  <c r="I1318" i="18" s="1"/>
  <c r="I1319" i="18" s="1"/>
  <c r="I1320" i="18" s="1"/>
  <c r="I1321" i="18" s="1"/>
  <c r="I1322" i="18" s="1"/>
  <c r="I1323" i="18" s="1"/>
  <c r="I1324" i="18" s="1"/>
  <c r="I1325" i="18" s="1"/>
  <c r="I1326" i="18" s="1"/>
  <c r="I1327" i="18" s="1"/>
  <c r="I1328" i="18" s="1"/>
  <c r="I1329" i="18" s="1"/>
  <c r="I1330" i="18" s="1"/>
  <c r="I1331" i="18" s="1"/>
  <c r="I1332" i="18" s="1"/>
  <c r="I1333" i="18" s="1"/>
  <c r="I1334" i="18" s="1"/>
  <c r="I1335" i="18" s="1"/>
  <c r="I1336" i="18" s="1"/>
  <c r="I1337" i="18" s="1"/>
  <c r="I1338" i="18" s="1"/>
  <c r="I1339" i="18" s="1"/>
  <c r="I1340" i="18" s="1"/>
  <c r="I1341" i="18" s="1"/>
  <c r="I1342" i="18" s="1"/>
  <c r="I1343" i="18" s="1"/>
  <c r="I1344" i="18" s="1"/>
  <c r="I1345" i="18" s="1"/>
  <c r="I1346" i="18" s="1"/>
  <c r="I1347" i="18" s="1"/>
  <c r="I1348" i="18" s="1"/>
  <c r="I1349" i="18" s="1"/>
  <c r="I1350" i="18" s="1"/>
  <c r="I1351" i="18" s="1"/>
  <c r="I1352" i="18" s="1"/>
  <c r="I1353" i="18" s="1"/>
  <c r="I1354" i="18" s="1"/>
  <c r="I1355" i="18" s="1"/>
  <c r="I1356" i="18" s="1"/>
  <c r="I1357" i="18" s="1"/>
  <c r="I1358" i="18" s="1"/>
  <c r="I1359" i="18" s="1"/>
  <c r="I1360" i="18" s="1"/>
  <c r="I1361" i="18" s="1"/>
  <c r="I1362" i="18" s="1"/>
  <c r="I1363" i="18" s="1"/>
  <c r="I1364" i="18" s="1"/>
  <c r="I1365" i="18" s="1"/>
  <c r="I1366" i="18" s="1"/>
  <c r="I1367" i="18" s="1"/>
  <c r="I1368" i="18" s="1"/>
  <c r="I1369" i="18" s="1"/>
  <c r="I1370" i="18" s="1"/>
  <c r="I1371" i="18" s="1"/>
  <c r="I1372" i="18" s="1"/>
  <c r="I1373" i="18" s="1"/>
  <c r="I1374" i="18" s="1"/>
  <c r="I1375" i="18" s="1"/>
  <c r="I1376" i="18" s="1"/>
  <c r="I1377" i="18" s="1"/>
  <c r="I1378" i="18" s="1"/>
  <c r="I1379" i="18" s="1"/>
  <c r="I1380" i="18" s="1"/>
  <c r="I1381" i="18" s="1"/>
  <c r="I1382" i="18" s="1"/>
  <c r="I1383" i="18" s="1"/>
  <c r="I1384" i="18" s="1"/>
  <c r="I1385" i="18" s="1"/>
  <c r="I1386" i="18" s="1"/>
  <c r="I1387" i="18" s="1"/>
  <c r="I1388" i="18" s="1"/>
  <c r="I1389" i="18" s="1"/>
  <c r="I1390" i="18" s="1"/>
  <c r="I1391" i="18" s="1"/>
  <c r="I1392" i="18" s="1"/>
  <c r="I1393" i="18" s="1"/>
  <c r="I1394" i="18" s="1"/>
  <c r="I1395" i="18" s="1"/>
  <c r="I1396" i="18" s="1"/>
  <c r="I1397" i="18" s="1"/>
  <c r="I1398" i="18" s="1"/>
  <c r="I1399" i="18" s="1"/>
  <c r="I1400" i="18" s="1"/>
  <c r="I1401" i="18" s="1"/>
  <c r="I1402" i="18" s="1"/>
  <c r="I1403" i="18" s="1"/>
  <c r="I1404" i="18" s="1"/>
  <c r="I1405" i="18" s="1"/>
  <c r="I1406" i="18" s="1"/>
  <c r="I1407" i="18" s="1"/>
  <c r="I1408" i="18" s="1"/>
  <c r="I1409" i="18" s="1"/>
  <c r="I1410" i="18" s="1"/>
  <c r="I1411" i="18" s="1"/>
  <c r="I1412" i="18" s="1"/>
  <c r="I1413" i="18" s="1"/>
  <c r="I1414" i="18" s="1"/>
  <c r="I1415" i="18" s="1"/>
  <c r="I1416" i="18" s="1"/>
  <c r="I1417" i="18" s="1"/>
  <c r="I1418" i="18" s="1"/>
  <c r="I1419" i="18" s="1"/>
  <c r="I1420" i="18" s="1"/>
  <c r="I1421" i="18" s="1"/>
  <c r="I1422" i="18" s="1"/>
  <c r="I1423" i="18" s="1"/>
  <c r="I1424" i="18" s="1"/>
  <c r="I1425" i="18" s="1"/>
  <c r="I1426" i="18" s="1"/>
  <c r="I1427" i="18" s="1"/>
  <c r="I1428" i="18" s="1"/>
  <c r="I1429" i="18" s="1"/>
  <c r="I1430" i="18" s="1"/>
  <c r="I1431" i="18" s="1"/>
  <c r="I1432" i="18" s="1"/>
  <c r="I1433" i="18" s="1"/>
  <c r="I1434" i="18" s="1"/>
  <c r="I1435" i="18" s="1"/>
  <c r="I1436" i="18" s="1"/>
  <c r="I1437" i="18" s="1"/>
  <c r="I1438" i="18" s="1"/>
  <c r="I1439" i="18" s="1"/>
  <c r="I1440" i="18" s="1"/>
  <c r="I1441" i="18" s="1"/>
  <c r="I1442" i="18" s="1"/>
  <c r="I1443" i="18" s="1"/>
  <c r="I1444" i="18" s="1"/>
  <c r="I1445" i="18" s="1"/>
  <c r="I1446" i="18" s="1"/>
  <c r="I1447" i="18" s="1"/>
  <c r="I1448" i="18" s="1"/>
  <c r="I1449" i="18" s="1"/>
  <c r="I1450" i="18" s="1"/>
  <c r="I1451" i="18" s="1"/>
  <c r="I1452" i="18" s="1"/>
  <c r="I1453" i="18" s="1"/>
  <c r="I1454" i="18" s="1"/>
  <c r="I1455" i="18" s="1"/>
  <c r="I1456" i="18" s="1"/>
  <c r="I1457" i="18" s="1"/>
  <c r="I1458" i="18" s="1"/>
  <c r="I1459" i="18" s="1"/>
  <c r="I1460" i="18" s="1"/>
  <c r="I1461" i="18" s="1"/>
  <c r="I1462" i="18" s="1"/>
  <c r="I1463" i="18" s="1"/>
  <c r="I1464" i="18" s="1"/>
  <c r="I1465" i="18" s="1"/>
  <c r="I1466" i="18" s="1"/>
  <c r="I1467" i="18" s="1"/>
  <c r="I1468" i="18" s="1"/>
  <c r="I1469" i="18" s="1"/>
  <c r="I1470" i="18" s="1"/>
  <c r="I1471" i="18" s="1"/>
  <c r="I1472" i="18" s="1"/>
  <c r="I1473" i="18" s="1"/>
  <c r="I1474" i="18" s="1"/>
  <c r="I1475" i="18" s="1"/>
  <c r="I1476" i="18" s="1"/>
  <c r="I1477" i="18" s="1"/>
  <c r="I1478" i="18" s="1"/>
  <c r="I1479" i="18" s="1"/>
  <c r="I1480" i="18" s="1"/>
  <c r="I1481" i="18" s="1"/>
  <c r="I1482" i="18" s="1"/>
  <c r="I1483" i="18" s="1"/>
  <c r="I1484" i="18" s="1"/>
  <c r="I1485" i="18" s="1"/>
  <c r="I1486" i="18" s="1"/>
  <c r="I1487" i="18" s="1"/>
  <c r="I1488" i="18" s="1"/>
  <c r="I1489" i="18" s="1"/>
  <c r="I1490" i="18" s="1"/>
  <c r="I1491" i="18" s="1"/>
  <c r="I1492" i="18" s="1"/>
  <c r="I1493" i="18" s="1"/>
  <c r="I1494" i="18" s="1"/>
  <c r="I1495" i="18" s="1"/>
  <c r="I1496" i="18" s="1"/>
  <c r="I1497" i="18" s="1"/>
  <c r="I1498" i="18" s="1"/>
  <c r="I1499" i="18" s="1"/>
  <c r="I1500" i="18" s="1"/>
  <c r="I1501" i="18" s="1"/>
  <c r="I1502" i="18" s="1"/>
  <c r="I1503" i="18" s="1"/>
  <c r="I1504" i="18" s="1"/>
  <c r="I1505" i="18" s="1"/>
  <c r="I1506" i="18" s="1"/>
  <c r="I1507" i="18" s="1"/>
  <c r="I1508" i="18" s="1"/>
  <c r="I1509" i="18" s="1"/>
  <c r="I1510" i="18" s="1"/>
  <c r="I1511" i="18" s="1"/>
  <c r="I1512" i="18" s="1"/>
  <c r="I1513" i="18" s="1"/>
  <c r="I1514" i="18" s="1"/>
  <c r="I1515" i="18" s="1"/>
  <c r="I1516" i="18" s="1"/>
  <c r="I1517" i="18" s="1"/>
  <c r="I1518" i="18" s="1"/>
  <c r="I1519" i="18" s="1"/>
  <c r="I1520" i="18" s="1"/>
  <c r="I1521" i="18" s="1"/>
  <c r="I1522" i="18" s="1"/>
  <c r="I1523" i="18" s="1"/>
  <c r="I1524" i="18" s="1"/>
  <c r="I1525" i="18" s="1"/>
  <c r="I1526" i="18" s="1"/>
  <c r="I1527" i="18" s="1"/>
  <c r="I1528" i="18" s="1"/>
  <c r="I1529" i="18" s="1"/>
  <c r="I1530" i="18" s="1"/>
  <c r="I1531" i="18" s="1"/>
  <c r="I1532" i="18" s="1"/>
  <c r="I1533" i="18" s="1"/>
  <c r="I1534" i="18" s="1"/>
  <c r="I1535" i="18" s="1"/>
  <c r="I1536" i="18" s="1"/>
  <c r="I1537" i="18" s="1"/>
  <c r="I1538" i="18" s="1"/>
  <c r="I1539" i="18" s="1"/>
  <c r="I1540" i="18" s="1"/>
  <c r="I1541" i="18" s="1"/>
  <c r="I1542" i="18" s="1"/>
  <c r="I1543" i="18" s="1"/>
  <c r="I1544" i="18" s="1"/>
  <c r="I1545" i="18" s="1"/>
  <c r="I1546" i="18" s="1"/>
  <c r="I1547" i="18" s="1"/>
  <c r="I1548" i="18" s="1"/>
  <c r="I1549" i="18" s="1"/>
  <c r="I1550" i="18" s="1"/>
  <c r="I1551" i="18" s="1"/>
  <c r="I1552" i="18" s="1"/>
  <c r="I1553" i="18" s="1"/>
  <c r="I1554" i="18" s="1"/>
  <c r="I1555" i="18" s="1"/>
  <c r="I1556" i="18" s="1"/>
  <c r="I1557" i="18" s="1"/>
  <c r="I1558" i="18" s="1"/>
  <c r="I1559" i="18" s="1"/>
  <c r="I1560" i="18" s="1"/>
  <c r="I1561" i="18" s="1"/>
  <c r="I1562" i="18" s="1"/>
  <c r="I1563" i="18" s="1"/>
  <c r="I1564" i="18" s="1"/>
  <c r="I1565" i="18" s="1"/>
  <c r="I1566" i="18" s="1"/>
  <c r="I1567" i="18" s="1"/>
  <c r="I1568" i="18" s="1"/>
  <c r="I1569" i="18" s="1"/>
  <c r="I1570" i="18" s="1"/>
  <c r="I1571" i="18" s="1"/>
  <c r="I1572" i="18" s="1"/>
  <c r="I1573" i="18" s="1"/>
  <c r="I1574" i="18" s="1"/>
  <c r="I1575" i="18" s="1"/>
  <c r="I1576" i="18" s="1"/>
  <c r="I1577" i="18" s="1"/>
  <c r="I1578" i="18" s="1"/>
  <c r="I1579" i="18" s="1"/>
  <c r="I1580" i="18" s="1"/>
  <c r="I1581" i="18" s="1"/>
  <c r="I1582" i="18" s="1"/>
  <c r="I1583" i="18" s="1"/>
  <c r="I1584" i="18" s="1"/>
  <c r="I1585" i="18" s="1"/>
  <c r="I1586" i="18" s="1"/>
  <c r="I1587" i="18" s="1"/>
  <c r="I1588" i="18" s="1"/>
  <c r="I1589" i="18" s="1"/>
  <c r="I1590" i="18" s="1"/>
  <c r="I1591" i="18" s="1"/>
  <c r="I1592" i="18" s="1"/>
  <c r="I1593" i="18" s="1"/>
  <c r="I1594" i="18" s="1"/>
  <c r="I1595" i="18" s="1"/>
  <c r="I1596" i="18" s="1"/>
  <c r="I1597" i="18" s="1"/>
  <c r="I1598" i="18" s="1"/>
  <c r="I1599" i="18" s="1"/>
  <c r="I1600" i="18" s="1"/>
  <c r="I1601" i="18" s="1"/>
  <c r="I1602" i="18" s="1"/>
  <c r="I1603" i="18" s="1"/>
  <c r="I1604" i="18" s="1"/>
  <c r="I1605" i="18" s="1"/>
  <c r="I1606" i="18" s="1"/>
  <c r="I1607" i="18" s="1"/>
  <c r="I1608" i="18" s="1"/>
  <c r="I1609" i="18" s="1"/>
  <c r="I1610" i="18" s="1"/>
  <c r="I1611" i="18" s="1"/>
  <c r="I1612" i="18" s="1"/>
  <c r="I1613" i="18" s="1"/>
  <c r="I1614" i="18" s="1"/>
  <c r="I1615" i="18" s="1"/>
  <c r="I1616" i="18" s="1"/>
  <c r="I1617" i="18" s="1"/>
  <c r="I1618" i="18" s="1"/>
  <c r="I1619" i="18" s="1"/>
  <c r="I1620" i="18" s="1"/>
  <c r="I1621" i="18" s="1"/>
  <c r="I1622" i="18" s="1"/>
  <c r="I1623" i="18" s="1"/>
  <c r="I1624" i="18" s="1"/>
  <c r="I1625" i="18" s="1"/>
  <c r="I1626" i="18" s="1"/>
  <c r="I1627" i="18" s="1"/>
  <c r="I1628" i="18" s="1"/>
  <c r="I1629" i="18" s="1"/>
  <c r="I1630" i="18" s="1"/>
  <c r="I1631" i="18" s="1"/>
  <c r="I1632" i="18" s="1"/>
  <c r="I1633" i="18" s="1"/>
  <c r="I1634" i="18" s="1"/>
  <c r="I1635" i="18" s="1"/>
  <c r="I1636" i="18" s="1"/>
  <c r="I1637" i="18" s="1"/>
  <c r="I1638" i="18" s="1"/>
  <c r="I1639" i="18" s="1"/>
  <c r="I1640" i="18" s="1"/>
  <c r="I1641" i="18" s="1"/>
  <c r="I1642" i="18" s="1"/>
  <c r="I1643" i="18" s="1"/>
  <c r="I1644" i="18" s="1"/>
  <c r="I1645" i="18" s="1"/>
  <c r="I1646" i="18" s="1"/>
  <c r="I1647" i="18" s="1"/>
  <c r="I1648" i="18" s="1"/>
  <c r="I1649" i="18" s="1"/>
  <c r="I1650" i="18" s="1"/>
  <c r="I1651" i="18" s="1"/>
  <c r="I1652" i="18" s="1"/>
  <c r="I1653" i="18" s="1"/>
  <c r="I1654" i="18" s="1"/>
  <c r="I1655" i="18" s="1"/>
  <c r="I1656" i="18" s="1"/>
  <c r="I1657" i="18" s="1"/>
  <c r="I1658" i="18" s="1"/>
  <c r="I1659" i="18" s="1"/>
  <c r="I1660" i="18" s="1"/>
  <c r="I1661" i="18" s="1"/>
  <c r="I1662" i="18" s="1"/>
  <c r="I1663" i="18" s="1"/>
  <c r="I1664" i="18" s="1"/>
  <c r="I1665" i="18" s="1"/>
  <c r="I1666" i="18" s="1"/>
  <c r="I1667" i="18" s="1"/>
  <c r="I1668" i="18" s="1"/>
  <c r="I1669" i="18" s="1"/>
  <c r="I1670" i="18" s="1"/>
  <c r="I1671" i="18" s="1"/>
  <c r="I1672" i="18" s="1"/>
  <c r="I1673" i="18" s="1"/>
  <c r="I1674" i="18" s="1"/>
  <c r="I1675" i="18" s="1"/>
  <c r="I1676" i="18" s="1"/>
  <c r="I1677" i="18" s="1"/>
  <c r="I1678" i="18" s="1"/>
  <c r="I1679" i="18" s="1"/>
  <c r="I1680" i="18" s="1"/>
  <c r="I1681" i="18" s="1"/>
  <c r="I1682" i="18" s="1"/>
  <c r="I1683" i="18" s="1"/>
  <c r="I1684" i="18" s="1"/>
  <c r="I1685" i="18" s="1"/>
  <c r="I1686" i="18" s="1"/>
  <c r="I1687" i="18" s="1"/>
  <c r="I1688" i="18" s="1"/>
  <c r="I1689" i="18" s="1"/>
  <c r="I1690" i="18" s="1"/>
  <c r="I1691" i="18" s="1"/>
  <c r="I1692" i="18" s="1"/>
  <c r="I1693" i="18" s="1"/>
  <c r="I1694" i="18" s="1"/>
  <c r="I1695" i="18" s="1"/>
  <c r="I1696" i="18" s="1"/>
  <c r="I1697" i="18" s="1"/>
  <c r="I1698" i="18" s="1"/>
  <c r="I1699" i="18" s="1"/>
  <c r="I1700" i="18" s="1"/>
  <c r="I1701" i="18" s="1"/>
  <c r="I1702" i="18" s="1"/>
  <c r="I1703" i="18" s="1"/>
  <c r="I1704" i="18" s="1"/>
  <c r="I1705" i="18" s="1"/>
  <c r="I1706" i="18" s="1"/>
  <c r="I1707" i="18" s="1"/>
  <c r="I1708" i="18" s="1"/>
  <c r="I1709" i="18" s="1"/>
  <c r="I1710" i="18" s="1"/>
  <c r="I1711" i="18" s="1"/>
  <c r="I1712" i="18" s="1"/>
  <c r="I1713" i="18" s="1"/>
  <c r="I1714" i="18" s="1"/>
  <c r="I1715" i="18" s="1"/>
  <c r="I1716" i="18" s="1"/>
  <c r="I1717" i="18" s="1"/>
  <c r="I1718" i="18" s="1"/>
  <c r="I1719" i="18" s="1"/>
  <c r="I1720" i="18" s="1"/>
  <c r="I1721" i="18" s="1"/>
  <c r="I1722" i="18" s="1"/>
  <c r="I1723" i="18" s="1"/>
  <c r="I1724" i="18" s="1"/>
  <c r="I1725" i="18" s="1"/>
  <c r="I1726" i="18" s="1"/>
  <c r="I1727" i="18" s="1"/>
  <c r="I1728" i="18" s="1"/>
  <c r="I1729" i="18" s="1"/>
  <c r="I1730" i="18" s="1"/>
  <c r="I1731" i="18" s="1"/>
  <c r="I1732" i="18" s="1"/>
  <c r="I1733" i="18" s="1"/>
  <c r="I1734" i="18" s="1"/>
  <c r="I1735" i="18" s="1"/>
  <c r="I1736" i="18" s="1"/>
  <c r="I1737" i="18" s="1"/>
  <c r="I1738" i="18" s="1"/>
  <c r="I1739" i="18" s="1"/>
  <c r="I1740" i="18" s="1"/>
  <c r="I1741" i="18" s="1"/>
  <c r="I1742" i="18" s="1"/>
  <c r="I1743" i="18" s="1"/>
  <c r="I1744" i="18" s="1"/>
  <c r="I1745" i="18" s="1"/>
  <c r="I1746" i="18" s="1"/>
  <c r="I1747" i="18" s="1"/>
  <c r="I1748" i="18" s="1"/>
  <c r="I1749" i="18" s="1"/>
  <c r="I1750" i="18" s="1"/>
  <c r="I1751" i="18" s="1"/>
  <c r="I1752" i="18" s="1"/>
  <c r="I1753" i="18" s="1"/>
  <c r="I1754" i="18" s="1"/>
  <c r="I1755" i="18" s="1"/>
  <c r="I1756" i="18" s="1"/>
  <c r="I1757" i="18" s="1"/>
  <c r="I1758" i="18" s="1"/>
  <c r="I1759" i="18" s="1"/>
  <c r="I1760" i="18" s="1"/>
  <c r="I1761" i="18" s="1"/>
  <c r="I1762" i="18" s="1"/>
  <c r="I1763" i="18" s="1"/>
  <c r="I1764" i="18" s="1"/>
  <c r="I1765" i="18" s="1"/>
  <c r="I1766" i="18" s="1"/>
  <c r="I1767" i="18" s="1"/>
  <c r="I1768" i="18" s="1"/>
  <c r="I1769" i="18" s="1"/>
  <c r="I1770" i="18" s="1"/>
  <c r="I1771" i="18" s="1"/>
  <c r="I1772" i="18" s="1"/>
  <c r="I1773" i="18" s="1"/>
  <c r="I1774" i="18" s="1"/>
  <c r="I1775" i="18" s="1"/>
  <c r="I1776" i="18" s="1"/>
  <c r="I1777" i="18" s="1"/>
  <c r="I1778" i="18" s="1"/>
  <c r="I1779" i="18" s="1"/>
  <c r="I1780" i="18" s="1"/>
  <c r="I1781" i="18" s="1"/>
  <c r="I1782" i="18" s="1"/>
  <c r="I1783" i="18" s="1"/>
  <c r="I1784" i="18" s="1"/>
  <c r="I1785" i="18" s="1"/>
  <c r="I1786" i="18" s="1"/>
  <c r="I1787" i="18" s="1"/>
  <c r="I1788" i="18" s="1"/>
  <c r="I1789" i="18" s="1"/>
  <c r="I1790" i="18" s="1"/>
  <c r="I1791" i="18" s="1"/>
  <c r="I1792" i="18" s="1"/>
  <c r="I1793" i="18" s="1"/>
  <c r="I1794" i="18" s="1"/>
  <c r="I1795" i="18" s="1"/>
  <c r="I1796" i="18" s="1"/>
  <c r="I1797" i="18" s="1"/>
  <c r="I1798" i="18" s="1"/>
  <c r="I1799" i="18" s="1"/>
  <c r="I1800" i="18" s="1"/>
  <c r="I1801" i="18" s="1"/>
  <c r="I1802" i="18" s="1"/>
  <c r="I1803" i="18" s="1"/>
  <c r="I1804" i="18" s="1"/>
  <c r="I1805" i="18" s="1"/>
  <c r="I1806" i="18" s="1"/>
  <c r="I1807" i="18" s="1"/>
  <c r="I1808" i="18" s="1"/>
  <c r="I1809" i="18" s="1"/>
  <c r="I1810" i="18" s="1"/>
  <c r="I1811" i="18" s="1"/>
  <c r="I1812" i="18" s="1"/>
  <c r="I1813" i="18" s="1"/>
  <c r="I1814" i="18" s="1"/>
  <c r="I1815" i="18" s="1"/>
  <c r="I1816" i="18" s="1"/>
  <c r="I1817" i="18" s="1"/>
  <c r="I1818" i="18" s="1"/>
  <c r="I1819" i="18" s="1"/>
  <c r="I1820" i="18" s="1"/>
  <c r="I1821" i="18" s="1"/>
  <c r="I1822" i="18" s="1"/>
  <c r="I1823" i="18" s="1"/>
  <c r="I1824" i="18" s="1"/>
  <c r="I1825" i="18" s="1"/>
  <c r="I1826" i="18" s="1"/>
  <c r="I1827" i="18" s="1"/>
  <c r="I1828" i="18" s="1"/>
  <c r="I1829" i="18" s="1"/>
  <c r="I1830" i="18" s="1"/>
  <c r="I1831" i="18" s="1"/>
  <c r="I1832" i="18" s="1"/>
  <c r="I1833" i="18" s="1"/>
  <c r="I1834" i="18" s="1"/>
  <c r="I1835" i="18" s="1"/>
  <c r="I1836" i="18" s="1"/>
  <c r="I1837" i="18" s="1"/>
  <c r="I1838" i="18" s="1"/>
  <c r="I1839" i="18" s="1"/>
  <c r="I1840" i="18" s="1"/>
  <c r="I1841" i="18" s="1"/>
  <c r="I1842" i="18" s="1"/>
  <c r="I1843" i="18" s="1"/>
  <c r="I1844" i="18" s="1"/>
  <c r="I1845" i="18" s="1"/>
  <c r="I1846" i="18" s="1"/>
  <c r="I1847" i="18" s="1"/>
  <c r="I1848" i="18" s="1"/>
  <c r="I1849" i="18" s="1"/>
  <c r="I1850" i="18" s="1"/>
  <c r="I1851" i="18" s="1"/>
  <c r="I1852" i="18" s="1"/>
  <c r="I1853" i="18" s="1"/>
  <c r="I1854" i="18" s="1"/>
  <c r="I1855" i="18" s="1"/>
  <c r="I1856" i="18" s="1"/>
  <c r="I1857" i="18" s="1"/>
  <c r="I1858" i="18" s="1"/>
  <c r="I1859" i="18" s="1"/>
  <c r="I1860" i="18" s="1"/>
  <c r="I1861" i="18" s="1"/>
  <c r="I1862" i="18" s="1"/>
  <c r="I1863" i="18" s="1"/>
  <c r="I1864" i="18" s="1"/>
  <c r="I1865" i="18" s="1"/>
  <c r="I1866" i="18" s="1"/>
  <c r="I1867" i="18" s="1"/>
  <c r="I1868" i="18" s="1"/>
  <c r="I1869" i="18" s="1"/>
  <c r="I1870" i="18" s="1"/>
  <c r="I1871" i="18" s="1"/>
  <c r="I1872" i="18" s="1"/>
  <c r="I1873" i="18" s="1"/>
  <c r="I1874" i="18" s="1"/>
  <c r="I1875" i="18" s="1"/>
  <c r="I1876" i="18" s="1"/>
  <c r="I1877" i="18" s="1"/>
  <c r="I1878" i="18" s="1"/>
  <c r="I1879" i="18" s="1"/>
  <c r="I1880" i="18" s="1"/>
  <c r="I1881" i="18" s="1"/>
  <c r="I1882" i="18" s="1"/>
  <c r="I1883" i="18" s="1"/>
  <c r="I1884" i="18" s="1"/>
  <c r="I1885" i="18" s="1"/>
  <c r="I1886" i="18" s="1"/>
  <c r="I1887" i="18" s="1"/>
  <c r="I1888" i="18" s="1"/>
  <c r="I1889" i="18" s="1"/>
  <c r="I1890" i="18" s="1"/>
  <c r="I1891" i="18" s="1"/>
  <c r="I1892" i="18" s="1"/>
  <c r="I1893" i="18" s="1"/>
  <c r="I1894" i="18" s="1"/>
  <c r="I1895" i="18" s="1"/>
  <c r="I1896" i="18" s="1"/>
  <c r="I1897" i="18" s="1"/>
  <c r="I1898" i="18" s="1"/>
  <c r="I1899" i="18" s="1"/>
  <c r="I1900" i="18" s="1"/>
  <c r="I1901" i="18" s="1"/>
  <c r="I1902" i="18" s="1"/>
  <c r="I1903" i="18" s="1"/>
  <c r="I1904" i="18" s="1"/>
  <c r="I1905" i="18" s="1"/>
  <c r="I1906" i="18" s="1"/>
  <c r="I1907" i="18" s="1"/>
  <c r="I1908" i="18" s="1"/>
  <c r="I1909" i="18" s="1"/>
  <c r="I1910" i="18" s="1"/>
  <c r="I1911" i="18" s="1"/>
  <c r="I1912" i="18" s="1"/>
  <c r="I1913" i="18" s="1"/>
  <c r="I1914" i="18" s="1"/>
  <c r="I1915" i="18" s="1"/>
  <c r="I1916" i="18" s="1"/>
  <c r="I1917" i="18" s="1"/>
  <c r="I1918" i="18" s="1"/>
  <c r="I1919" i="18" s="1"/>
  <c r="I1920" i="18" s="1"/>
  <c r="I1921" i="18" s="1"/>
  <c r="I1922" i="18" s="1"/>
  <c r="I1923" i="18" s="1"/>
  <c r="I1924" i="18" s="1"/>
  <c r="I1925" i="18" s="1"/>
  <c r="I1926" i="18" s="1"/>
  <c r="I1927" i="18" s="1"/>
  <c r="I1928" i="18" s="1"/>
  <c r="I1929" i="18" s="1"/>
  <c r="I1930" i="18" s="1"/>
  <c r="I1931" i="18" s="1"/>
  <c r="I1932" i="18" s="1"/>
  <c r="I1933" i="18" s="1"/>
  <c r="I1934" i="18" s="1"/>
  <c r="I1935" i="18" s="1"/>
  <c r="I1936" i="18" s="1"/>
  <c r="I1937" i="18" s="1"/>
  <c r="I1938" i="18" s="1"/>
  <c r="I1939" i="18" s="1"/>
  <c r="I1940" i="18" s="1"/>
  <c r="I1941" i="18" s="1"/>
  <c r="I1942" i="18" s="1"/>
  <c r="I1943" i="18" s="1"/>
  <c r="I1944" i="18" s="1"/>
  <c r="I1945" i="18" s="1"/>
  <c r="I1946" i="18" s="1"/>
  <c r="I1947" i="18" s="1"/>
  <c r="I1948" i="18" s="1"/>
  <c r="I1949" i="18" s="1"/>
  <c r="I1950" i="18" s="1"/>
  <c r="I1951" i="18" s="1"/>
  <c r="I1952" i="18" s="1"/>
  <c r="I1953" i="18" s="1"/>
  <c r="I1954" i="18" s="1"/>
  <c r="I1955" i="18" s="1"/>
  <c r="I1956" i="18" s="1"/>
  <c r="I1957" i="18" s="1"/>
  <c r="I1958" i="18" s="1"/>
  <c r="I1959" i="18" s="1"/>
  <c r="I1960" i="18" s="1"/>
  <c r="I1961" i="18" s="1"/>
  <c r="I1962" i="18" s="1"/>
  <c r="I1963" i="18" s="1"/>
  <c r="I1964" i="18" s="1"/>
  <c r="I1965" i="18" s="1"/>
  <c r="I1966" i="18" s="1"/>
  <c r="I1967" i="18" s="1"/>
  <c r="I1968" i="18" s="1"/>
  <c r="I1969" i="18" s="1"/>
  <c r="I1970" i="18" s="1"/>
  <c r="I1971" i="18" s="1"/>
  <c r="I1972" i="18" s="1"/>
  <c r="I1973" i="18" s="1"/>
  <c r="I1974" i="18" s="1"/>
  <c r="I1975" i="18" s="1"/>
  <c r="I1976" i="18" s="1"/>
  <c r="I1977" i="18" s="1"/>
  <c r="I1978" i="18" s="1"/>
  <c r="I1979" i="18" s="1"/>
  <c r="I1980" i="18" s="1"/>
  <c r="I1981" i="18" s="1"/>
  <c r="I1982" i="18" s="1"/>
  <c r="I1983" i="18" s="1"/>
  <c r="I1984" i="18" s="1"/>
  <c r="I1985" i="18" s="1"/>
  <c r="I1986" i="18" s="1"/>
  <c r="I1987" i="18" s="1"/>
  <c r="I1988" i="18" s="1"/>
  <c r="I1989" i="18" s="1"/>
  <c r="I1990" i="18" s="1"/>
  <c r="I1991" i="18" s="1"/>
  <c r="I1992" i="18" s="1"/>
  <c r="I1993" i="18" s="1"/>
  <c r="I1994" i="18" s="1"/>
  <c r="I1995" i="18" s="1"/>
  <c r="I1996" i="18" s="1"/>
  <c r="I1997" i="18" s="1"/>
  <c r="I1998" i="18" s="1"/>
  <c r="I1999" i="18" s="1"/>
  <c r="I2000" i="18" s="1"/>
  <c r="I2001" i="18" s="1"/>
  <c r="I2002" i="18" s="1"/>
  <c r="I2003" i="18" s="1"/>
  <c r="I2004" i="18" s="1"/>
  <c r="I2005" i="18" s="1"/>
  <c r="I2006" i="18" s="1"/>
  <c r="I2007" i="18" s="1"/>
  <c r="I2008" i="18" s="1"/>
  <c r="I2009" i="18" s="1"/>
  <c r="I2010" i="18" s="1"/>
  <c r="I2011" i="18" s="1"/>
  <c r="I2012" i="18" s="1"/>
  <c r="I2013" i="18" s="1"/>
  <c r="I2014" i="18" s="1"/>
  <c r="I2015" i="18" s="1"/>
  <c r="I2016" i="18" s="1"/>
  <c r="I2017" i="18" s="1"/>
  <c r="I2018" i="18" s="1"/>
  <c r="I2019" i="18" s="1"/>
  <c r="I2020" i="18" s="1"/>
  <c r="I2021" i="18" s="1"/>
  <c r="I2022" i="18" s="1"/>
  <c r="I2023" i="18" s="1"/>
  <c r="I2024" i="18" s="1"/>
  <c r="I2025" i="18" s="1"/>
  <c r="I2026" i="18" s="1"/>
  <c r="I2027" i="18" s="1"/>
  <c r="I2028" i="18" s="1"/>
  <c r="I2029" i="18" s="1"/>
  <c r="I2030" i="18" s="1"/>
  <c r="I2031" i="18" s="1"/>
  <c r="I2032" i="18" s="1"/>
  <c r="I2033" i="18" s="1"/>
  <c r="I2034" i="18" s="1"/>
  <c r="I2035" i="18" s="1"/>
  <c r="I2036" i="18" s="1"/>
  <c r="I2037" i="18" s="1"/>
  <c r="I2038" i="18" s="1"/>
  <c r="I2039" i="18" s="1"/>
  <c r="I2040" i="18" s="1"/>
  <c r="I2041" i="18" s="1"/>
  <c r="I2042" i="18" s="1"/>
  <c r="I2043" i="18" s="1"/>
  <c r="I2044" i="18" s="1"/>
  <c r="I2045" i="18" s="1"/>
  <c r="I2046" i="18" s="1"/>
  <c r="I2047" i="18" s="1"/>
  <c r="I2048" i="18" s="1"/>
  <c r="I2049" i="18" s="1"/>
  <c r="I2050" i="18" s="1"/>
  <c r="I2051" i="18" s="1"/>
  <c r="I2052" i="18" s="1"/>
  <c r="I2053" i="18" s="1"/>
  <c r="I2054" i="18" s="1"/>
  <c r="I2055" i="18" s="1"/>
  <c r="I2056" i="18" s="1"/>
  <c r="I2057" i="18" s="1"/>
  <c r="I2058" i="18" s="1"/>
  <c r="I2059" i="18" s="1"/>
  <c r="I2060" i="18" s="1"/>
  <c r="I2061" i="18" s="1"/>
  <c r="I2062" i="18" s="1"/>
  <c r="I2063" i="18" s="1"/>
  <c r="I2064" i="18" s="1"/>
  <c r="I2065" i="18" s="1"/>
  <c r="I2066" i="18" s="1"/>
  <c r="I2067" i="18" s="1"/>
  <c r="I2068" i="18" s="1"/>
  <c r="I2069" i="18" s="1"/>
  <c r="I2070" i="18" s="1"/>
  <c r="I2071" i="18" s="1"/>
  <c r="I2072" i="18" s="1"/>
  <c r="I2073" i="18" s="1"/>
  <c r="I2074" i="18" s="1"/>
  <c r="I2075" i="18" s="1"/>
  <c r="I2076" i="18" s="1"/>
  <c r="I2077" i="18" s="1"/>
  <c r="I2078" i="18" s="1"/>
  <c r="I2079" i="18" s="1"/>
  <c r="I2080" i="18" s="1"/>
  <c r="I2081" i="18" s="1"/>
  <c r="I2082" i="18" s="1"/>
  <c r="I2083" i="18" s="1"/>
  <c r="I2084" i="18" s="1"/>
  <c r="I2085" i="18" s="1"/>
  <c r="I2086" i="18" s="1"/>
  <c r="I2087" i="18" s="1"/>
  <c r="I2088" i="18" s="1"/>
  <c r="I2089" i="18" s="1"/>
  <c r="I2090" i="18" s="1"/>
  <c r="I2091" i="18" s="1"/>
  <c r="I2092" i="18" s="1"/>
  <c r="I2093" i="18" s="1"/>
  <c r="I2094" i="18" s="1"/>
  <c r="I2095" i="18" s="1"/>
  <c r="I2096" i="18" s="1"/>
  <c r="I2097" i="18" s="1"/>
  <c r="I2098" i="18" s="1"/>
  <c r="I2099" i="18" s="1"/>
  <c r="I2100" i="18" s="1"/>
  <c r="I2101" i="18" s="1"/>
  <c r="I2102" i="18" s="1"/>
  <c r="I2103" i="18" s="1"/>
  <c r="I2104" i="18" s="1"/>
  <c r="I2105" i="18" s="1"/>
  <c r="I2106" i="18" s="1"/>
  <c r="I2107" i="18" s="1"/>
  <c r="I2108" i="18" s="1"/>
  <c r="I2109" i="18" s="1"/>
  <c r="I2110" i="18" s="1"/>
  <c r="I2111" i="18" s="1"/>
  <c r="I2112" i="18" s="1"/>
  <c r="I2113" i="18" s="1"/>
  <c r="I2114" i="18" s="1"/>
  <c r="I2115" i="18" s="1"/>
  <c r="I2116" i="18" s="1"/>
  <c r="I2117" i="18" s="1"/>
  <c r="I2118" i="18" s="1"/>
  <c r="I2119" i="18" s="1"/>
  <c r="I2120" i="18" s="1"/>
  <c r="I2121" i="18" s="1"/>
  <c r="I2122" i="18" s="1"/>
  <c r="I2123" i="18" s="1"/>
  <c r="I2124" i="18" s="1"/>
  <c r="I2125" i="18" s="1"/>
  <c r="I2126" i="18" s="1"/>
  <c r="I2127" i="18" s="1"/>
  <c r="I2128" i="18" s="1"/>
  <c r="I2129" i="18" s="1"/>
  <c r="I2130" i="18" s="1"/>
  <c r="I2131" i="18" s="1"/>
  <c r="I2132" i="18" s="1"/>
  <c r="I2133" i="18" s="1"/>
  <c r="I2134" i="18" s="1"/>
  <c r="I2135" i="18" s="1"/>
  <c r="I2136" i="18" s="1"/>
  <c r="I2137" i="18" s="1"/>
  <c r="I2138" i="18" s="1"/>
  <c r="I2139" i="18" s="1"/>
  <c r="I2140" i="18" s="1"/>
  <c r="I2141" i="18" s="1"/>
  <c r="I2142" i="18" s="1"/>
  <c r="I2143" i="18" s="1"/>
  <c r="I2144" i="18" s="1"/>
  <c r="I2145" i="18" s="1"/>
  <c r="I2146" i="18" s="1"/>
  <c r="I2147" i="18" s="1"/>
  <c r="I2148" i="18" s="1"/>
  <c r="I2149" i="18" s="1"/>
  <c r="I2150" i="18" s="1"/>
  <c r="I2151" i="18" s="1"/>
  <c r="I2152" i="18" s="1"/>
  <c r="I2153" i="18" s="1"/>
  <c r="I2154" i="18" s="1"/>
  <c r="I2155" i="18" s="1"/>
  <c r="I2156" i="18" s="1"/>
  <c r="I2157" i="18" s="1"/>
  <c r="I2158" i="18" s="1"/>
  <c r="I2159" i="18" s="1"/>
  <c r="I2160" i="18" s="1"/>
  <c r="I2161" i="18" s="1"/>
  <c r="I2162" i="18" s="1"/>
  <c r="I2163" i="18" s="1"/>
  <c r="I2164" i="18" s="1"/>
  <c r="I2165" i="18" s="1"/>
  <c r="I2166" i="18" s="1"/>
  <c r="I2167" i="18" s="1"/>
  <c r="I2168" i="18" s="1"/>
  <c r="I2169" i="18" s="1"/>
  <c r="I2170" i="18" s="1"/>
  <c r="I2171" i="18" s="1"/>
  <c r="I2172" i="18" s="1"/>
  <c r="I2173" i="18" s="1"/>
  <c r="I2174" i="18" s="1"/>
  <c r="I2175" i="18" s="1"/>
  <c r="I2176" i="18" s="1"/>
  <c r="I2177" i="18" s="1"/>
  <c r="I2178" i="18" s="1"/>
  <c r="I2179" i="18" s="1"/>
  <c r="I2180" i="18" s="1"/>
  <c r="I2181" i="18" s="1"/>
  <c r="I2182" i="18" s="1"/>
  <c r="I2183" i="18" s="1"/>
  <c r="I2184" i="18" s="1"/>
  <c r="I2185" i="18" s="1"/>
  <c r="I2186" i="18" s="1"/>
  <c r="I2187" i="18" s="1"/>
  <c r="I2188" i="18" s="1"/>
  <c r="I2189" i="18" s="1"/>
  <c r="I2190" i="18" s="1"/>
  <c r="I2191" i="18" s="1"/>
  <c r="I2192" i="18" s="1"/>
  <c r="I2193" i="18" s="1"/>
  <c r="I2194" i="18" s="1"/>
  <c r="I2195" i="18" s="1"/>
  <c r="I2196" i="18" s="1"/>
  <c r="I2197" i="18" s="1"/>
  <c r="I2198" i="18" s="1"/>
  <c r="I2199" i="18" s="1"/>
  <c r="I2200" i="18" s="1"/>
  <c r="I2201" i="18" s="1"/>
  <c r="I2202" i="18" s="1"/>
  <c r="I2203" i="18" s="1"/>
  <c r="I2204" i="18" s="1"/>
  <c r="I2205" i="18" s="1"/>
  <c r="I2206" i="18" s="1"/>
  <c r="I2207" i="18" s="1"/>
  <c r="I2208" i="18" s="1"/>
  <c r="I2209" i="18" s="1"/>
  <c r="I2210" i="18" s="1"/>
  <c r="I2211" i="18" s="1"/>
  <c r="I2212" i="18" s="1"/>
  <c r="I2213" i="18" s="1"/>
  <c r="I2214" i="18" s="1"/>
  <c r="I2215" i="18" s="1"/>
  <c r="I2216" i="18" s="1"/>
  <c r="I2217" i="18" s="1"/>
  <c r="I2218" i="18" s="1"/>
  <c r="I2219" i="18" s="1"/>
  <c r="I2220" i="18" s="1"/>
  <c r="I2221" i="18" s="1"/>
  <c r="I2222" i="18" s="1"/>
  <c r="I2223" i="18" s="1"/>
  <c r="I2224" i="18" s="1"/>
  <c r="I2225" i="18" s="1"/>
  <c r="I2226" i="18" s="1"/>
  <c r="I2227" i="18" s="1"/>
  <c r="I2228" i="18" s="1"/>
  <c r="I2229" i="18" s="1"/>
  <c r="I2230" i="18" s="1"/>
  <c r="I2231" i="18" s="1"/>
  <c r="I2232" i="18" s="1"/>
  <c r="I2233" i="18" s="1"/>
  <c r="I2234" i="18" s="1"/>
  <c r="I2235" i="18" s="1"/>
  <c r="I2236" i="18" s="1"/>
  <c r="I2237" i="18" s="1"/>
  <c r="I2238" i="18" s="1"/>
  <c r="I2239" i="18" s="1"/>
  <c r="I2240" i="18" s="1"/>
  <c r="I2241" i="18" s="1"/>
  <c r="I2242" i="18" s="1"/>
  <c r="I2243" i="18" s="1"/>
  <c r="I2244" i="18" s="1"/>
  <c r="I2245" i="18" s="1"/>
  <c r="I2246" i="18" s="1"/>
  <c r="I2247" i="18" s="1"/>
  <c r="I2248" i="18" s="1"/>
  <c r="I2249" i="18" s="1"/>
  <c r="I2250" i="18" s="1"/>
  <c r="I2251" i="18" s="1"/>
  <c r="I2252" i="18" s="1"/>
  <c r="I2253" i="18" s="1"/>
  <c r="I2254" i="18" s="1"/>
  <c r="I2255" i="18" s="1"/>
  <c r="I2256" i="18" s="1"/>
  <c r="I2257" i="18" s="1"/>
  <c r="I2258" i="18" s="1"/>
  <c r="I2259" i="18" s="1"/>
  <c r="I2260" i="18" s="1"/>
  <c r="I2261" i="18" s="1"/>
  <c r="I2262" i="18" s="1"/>
  <c r="I2263" i="18" s="1"/>
  <c r="I2264" i="18" s="1"/>
  <c r="I2265" i="18" s="1"/>
  <c r="I2266" i="18" s="1"/>
  <c r="I2267" i="18" s="1"/>
  <c r="I2268" i="18" s="1"/>
  <c r="I2269" i="18" s="1"/>
  <c r="I2270" i="18" s="1"/>
  <c r="I2271" i="18" s="1"/>
  <c r="I2272" i="18" s="1"/>
  <c r="I2273" i="18" s="1"/>
  <c r="I2274" i="18" s="1"/>
  <c r="I2275" i="18" s="1"/>
  <c r="I2276" i="18" s="1"/>
  <c r="I2277" i="18" s="1"/>
  <c r="I2278" i="18" s="1"/>
  <c r="I2279" i="18" s="1"/>
  <c r="I2280" i="18" s="1"/>
  <c r="I2281" i="18" s="1"/>
  <c r="I2282" i="18" s="1"/>
  <c r="I2283" i="18" s="1"/>
  <c r="I2284" i="18" s="1"/>
  <c r="I2285" i="18" s="1"/>
  <c r="I2286" i="18" s="1"/>
  <c r="I2287" i="18" s="1"/>
  <c r="I2288" i="18" s="1"/>
  <c r="I2289" i="18" s="1"/>
  <c r="I2290" i="18" s="1"/>
  <c r="I2291" i="18" s="1"/>
  <c r="I2292" i="18" s="1"/>
  <c r="I2293" i="18" s="1"/>
  <c r="I2294" i="18" s="1"/>
  <c r="I2295" i="18" s="1"/>
  <c r="I2296" i="18" s="1"/>
  <c r="I2297" i="18" s="1"/>
  <c r="I2298" i="18" s="1"/>
  <c r="I2299" i="18" s="1"/>
  <c r="I2300" i="18" s="1"/>
  <c r="I2301" i="18" s="1"/>
  <c r="I2302" i="18" s="1"/>
  <c r="I2303" i="18" s="1"/>
  <c r="I2304" i="18" s="1"/>
  <c r="I2305" i="18" s="1"/>
  <c r="I2306" i="18" s="1"/>
  <c r="I2307" i="18" s="1"/>
  <c r="I2308" i="18" s="1"/>
  <c r="I2309" i="18" s="1"/>
  <c r="I2310" i="18" s="1"/>
  <c r="I2311" i="18" s="1"/>
  <c r="I2312" i="18" s="1"/>
  <c r="I2313" i="18" s="1"/>
  <c r="I2314" i="18" s="1"/>
  <c r="I2315" i="18" s="1"/>
  <c r="I2316" i="18" s="1"/>
  <c r="I2317" i="18" s="1"/>
  <c r="I2318" i="18" s="1"/>
  <c r="I2319" i="18" s="1"/>
  <c r="I2320" i="18" s="1"/>
  <c r="I2321" i="18" s="1"/>
  <c r="I2322" i="18" s="1"/>
  <c r="I2323" i="18" s="1"/>
  <c r="I2324" i="18" s="1"/>
  <c r="I2325" i="18" s="1"/>
  <c r="I2326" i="18" s="1"/>
  <c r="I2327" i="18" s="1"/>
  <c r="I2328" i="18" s="1"/>
  <c r="I2329" i="18" s="1"/>
  <c r="I2330" i="18" s="1"/>
  <c r="I2331" i="18" s="1"/>
  <c r="I2332" i="18" s="1"/>
  <c r="I2333" i="18" s="1"/>
  <c r="I2334" i="18" s="1"/>
  <c r="I2335" i="18" s="1"/>
  <c r="I2336" i="18" s="1"/>
  <c r="I2337" i="18" s="1"/>
  <c r="I2338" i="18" s="1"/>
  <c r="I2339" i="18" s="1"/>
  <c r="I2340" i="18" s="1"/>
  <c r="I2341" i="18" s="1"/>
  <c r="I2342" i="18" s="1"/>
  <c r="I2343" i="18" s="1"/>
  <c r="I2344" i="18" s="1"/>
  <c r="I2345" i="18" s="1"/>
  <c r="I2346" i="18" s="1"/>
  <c r="I2347" i="18" s="1"/>
  <c r="I2348" i="18" s="1"/>
  <c r="I2349" i="18" s="1"/>
  <c r="I2350" i="18" s="1"/>
  <c r="I2351" i="18" s="1"/>
  <c r="I2352" i="18" s="1"/>
  <c r="I2353" i="18" s="1"/>
  <c r="I2354" i="18" s="1"/>
  <c r="I2355" i="18" s="1"/>
  <c r="I2356" i="18" s="1"/>
  <c r="I2357" i="18" s="1"/>
  <c r="I2358" i="18" s="1"/>
  <c r="I2359" i="18" s="1"/>
  <c r="I2360" i="18" s="1"/>
  <c r="I2361" i="18" s="1"/>
  <c r="I2362" i="18" s="1"/>
  <c r="I2363" i="18" s="1"/>
  <c r="I2364" i="18" s="1"/>
  <c r="I2365" i="18" s="1"/>
  <c r="I2366" i="18" s="1"/>
  <c r="I2367" i="18" s="1"/>
  <c r="I2368" i="18" s="1"/>
  <c r="I2369" i="18" s="1"/>
  <c r="I2370" i="18" s="1"/>
  <c r="I2371" i="18" s="1"/>
  <c r="I2372" i="18" s="1"/>
  <c r="I2373" i="18" s="1"/>
  <c r="I2374" i="18" s="1"/>
  <c r="I2375" i="18" s="1"/>
  <c r="I2376" i="18" s="1"/>
  <c r="I2377" i="18" s="1"/>
  <c r="I2378" i="18" s="1"/>
  <c r="I2379" i="18" s="1"/>
  <c r="I2380" i="18" s="1"/>
  <c r="I2381" i="18" s="1"/>
  <c r="I2382" i="18" s="1"/>
  <c r="I2383" i="18" s="1"/>
  <c r="I2384" i="18" s="1"/>
  <c r="I2385" i="18" s="1"/>
  <c r="I2386" i="18" s="1"/>
  <c r="I2387" i="18" s="1"/>
  <c r="I2388" i="18" s="1"/>
  <c r="I2389" i="18" s="1"/>
  <c r="I2390" i="18" s="1"/>
  <c r="I2391" i="18" s="1"/>
  <c r="I2392" i="18" s="1"/>
  <c r="I2393" i="18" s="1"/>
  <c r="I2394" i="18" s="1"/>
  <c r="I2395" i="18" s="1"/>
  <c r="I2396" i="18" s="1"/>
  <c r="I2397" i="18" s="1"/>
  <c r="I2398" i="18" s="1"/>
  <c r="I2399" i="18" s="1"/>
  <c r="I2400" i="18" s="1"/>
  <c r="I2401" i="18" s="1"/>
  <c r="I2402" i="18" s="1"/>
  <c r="I2403" i="18" s="1"/>
  <c r="I2404" i="18" s="1"/>
  <c r="I2405" i="18" s="1"/>
  <c r="I2406" i="18" s="1"/>
  <c r="I2407" i="18" s="1"/>
  <c r="I2408" i="18" s="1"/>
  <c r="I2409" i="18" s="1"/>
  <c r="I2410" i="18" s="1"/>
  <c r="I2411" i="18" s="1"/>
  <c r="I2412" i="18" s="1"/>
  <c r="I2413" i="18" s="1"/>
  <c r="I2414" i="18" s="1"/>
  <c r="I2415" i="18" s="1"/>
  <c r="I2416" i="18" s="1"/>
  <c r="I2417" i="18" s="1"/>
  <c r="I2418" i="18" s="1"/>
  <c r="I2419" i="18" s="1"/>
  <c r="I2420" i="18" s="1"/>
  <c r="I2421" i="18" s="1"/>
  <c r="I2422" i="18" s="1"/>
  <c r="I2423" i="18" s="1"/>
  <c r="I2424" i="18" s="1"/>
  <c r="I2425" i="18" s="1"/>
  <c r="I2426" i="18" s="1"/>
  <c r="I2427" i="18" s="1"/>
  <c r="I2428" i="18" s="1"/>
  <c r="I2429" i="18" s="1"/>
  <c r="I2430" i="18" s="1"/>
  <c r="I2431" i="18" s="1"/>
  <c r="I2432" i="18" s="1"/>
  <c r="I2433" i="18" s="1"/>
  <c r="I2434" i="18" s="1"/>
  <c r="I2435" i="18" s="1"/>
  <c r="I2436" i="18" s="1"/>
  <c r="I2437" i="18" s="1"/>
  <c r="I2438" i="18" s="1"/>
  <c r="I2439" i="18" s="1"/>
  <c r="I2440" i="18" s="1"/>
  <c r="I2441" i="18" s="1"/>
  <c r="I2442" i="18" s="1"/>
  <c r="I2443" i="18" s="1"/>
  <c r="I2444" i="18" s="1"/>
  <c r="I2445" i="18" s="1"/>
  <c r="I2446" i="18" s="1"/>
  <c r="I2447" i="18" s="1"/>
  <c r="I2448" i="18" s="1"/>
  <c r="I2449" i="18" s="1"/>
  <c r="I2450" i="18" s="1"/>
  <c r="I2451" i="18" s="1"/>
  <c r="I2452" i="18" s="1"/>
  <c r="I2453" i="18" s="1"/>
  <c r="I2454" i="18" s="1"/>
  <c r="I2455" i="18" s="1"/>
  <c r="I2456" i="18" s="1"/>
  <c r="I2457" i="18" s="1"/>
  <c r="I2458" i="18" s="1"/>
  <c r="I2459" i="18" s="1"/>
  <c r="I2460" i="18" s="1"/>
  <c r="I2461" i="18" s="1"/>
  <c r="I2462" i="18" s="1"/>
  <c r="I2463" i="18" s="1"/>
  <c r="I2464" i="18" s="1"/>
  <c r="I2465" i="18" s="1"/>
  <c r="I2466" i="18" s="1"/>
  <c r="I2467" i="18" s="1"/>
  <c r="I2468" i="18" s="1"/>
  <c r="I2469" i="18" s="1"/>
  <c r="I2470" i="18" s="1"/>
  <c r="I2471" i="18" s="1"/>
  <c r="I2472" i="18" s="1"/>
  <c r="I2473" i="18" s="1"/>
  <c r="I2474" i="18" s="1"/>
  <c r="I2475" i="18" s="1"/>
  <c r="I2476" i="18" s="1"/>
  <c r="I2477" i="18" s="1"/>
  <c r="I2478" i="18" s="1"/>
  <c r="I2479" i="18" s="1"/>
  <c r="I2480" i="18" s="1"/>
  <c r="I2481" i="18" s="1"/>
  <c r="I2482" i="18" s="1"/>
  <c r="I2483" i="18" s="1"/>
  <c r="I2484" i="18" s="1"/>
  <c r="I2485" i="18" s="1"/>
  <c r="I2486" i="18" s="1"/>
  <c r="I2487" i="18" s="1"/>
  <c r="I2488" i="18" s="1"/>
  <c r="I2489" i="18" s="1"/>
  <c r="I2490" i="18" s="1"/>
  <c r="I2491" i="18" s="1"/>
  <c r="I2492" i="18" s="1"/>
  <c r="I2493" i="18" s="1"/>
  <c r="I2494" i="18" s="1"/>
  <c r="I2495" i="18" s="1"/>
  <c r="I2496" i="18" s="1"/>
  <c r="I2497" i="18" s="1"/>
  <c r="I2498" i="18" s="1"/>
  <c r="I2499" i="18" s="1"/>
  <c r="I2500" i="18" s="1"/>
  <c r="I2501" i="18" s="1"/>
  <c r="I2502" i="18" s="1"/>
  <c r="I2503" i="18" s="1"/>
  <c r="I2504" i="18" s="1"/>
  <c r="I2505" i="18" s="1"/>
  <c r="I2506" i="18" s="1"/>
  <c r="I2507" i="18" s="1"/>
  <c r="I2508" i="18" s="1"/>
  <c r="I2509" i="18" s="1"/>
  <c r="I2510" i="18" s="1"/>
  <c r="I2511" i="18" s="1"/>
  <c r="I2512" i="18" s="1"/>
  <c r="I2513" i="18" s="1"/>
  <c r="I2514" i="18" s="1"/>
  <c r="I2515" i="18" s="1"/>
  <c r="I2516" i="18" s="1"/>
  <c r="I2517" i="18" s="1"/>
  <c r="I2518" i="18" s="1"/>
  <c r="I2519" i="18" s="1"/>
  <c r="I2520" i="18" s="1"/>
  <c r="I2521" i="18" s="1"/>
  <c r="I2522" i="18" s="1"/>
  <c r="I2523" i="18" s="1"/>
  <c r="I2524" i="18" s="1"/>
  <c r="I2525" i="18" s="1"/>
  <c r="I2526" i="18" s="1"/>
  <c r="I2527" i="18" s="1"/>
  <c r="I2528" i="18" s="1"/>
  <c r="I2529" i="18" s="1"/>
  <c r="I2530" i="18" s="1"/>
  <c r="I2531" i="18" s="1"/>
  <c r="I2532" i="18" s="1"/>
  <c r="I2533" i="18" s="1"/>
  <c r="I2534" i="18" s="1"/>
  <c r="I2535" i="18" s="1"/>
  <c r="I2536" i="18" s="1"/>
  <c r="I2537" i="18" s="1"/>
  <c r="I2538" i="18" s="1"/>
  <c r="I2539" i="18" s="1"/>
  <c r="I2540" i="18" s="1"/>
  <c r="I2541" i="18" s="1"/>
  <c r="I2542" i="18" s="1"/>
  <c r="I2543" i="18" s="1"/>
  <c r="I2544" i="18" s="1"/>
  <c r="I2545" i="18" s="1"/>
  <c r="I2546" i="18" s="1"/>
  <c r="I2547" i="18" s="1"/>
  <c r="I2548" i="18" s="1"/>
  <c r="I2549" i="18" s="1"/>
  <c r="I2550" i="18" s="1"/>
  <c r="I2551" i="18" s="1"/>
  <c r="I2552" i="18" s="1"/>
  <c r="I2553" i="18" s="1"/>
  <c r="I2554" i="18" s="1"/>
  <c r="I2555" i="18" s="1"/>
  <c r="I2556" i="18" s="1"/>
  <c r="I2557" i="18" s="1"/>
  <c r="I2558" i="18" s="1"/>
  <c r="I2559" i="18" s="1"/>
  <c r="I2560" i="18" s="1"/>
  <c r="I2561" i="18" s="1"/>
  <c r="I2562" i="18" s="1"/>
  <c r="I2563" i="18" s="1"/>
  <c r="I2564" i="18" s="1"/>
  <c r="I2565" i="18" s="1"/>
  <c r="I2566" i="18" s="1"/>
  <c r="I2567" i="18" s="1"/>
  <c r="I2568" i="18" s="1"/>
  <c r="I2569" i="18" s="1"/>
  <c r="I2570" i="18" s="1"/>
  <c r="I2571" i="18" s="1"/>
  <c r="I2572" i="18" s="1"/>
  <c r="I2573" i="18" s="1"/>
  <c r="I2574" i="18" s="1"/>
  <c r="I2575" i="18" s="1"/>
  <c r="I2576" i="18" s="1"/>
  <c r="I2577" i="18" s="1"/>
  <c r="I2578" i="18" s="1"/>
  <c r="I2579" i="18" s="1"/>
  <c r="I2580" i="18" s="1"/>
  <c r="I2581" i="18" s="1"/>
  <c r="I2582" i="18" s="1"/>
  <c r="I2583" i="18" s="1"/>
  <c r="I2584" i="18" s="1"/>
  <c r="I2585" i="18" s="1"/>
  <c r="I2586" i="18" s="1"/>
  <c r="I2587" i="18" s="1"/>
  <c r="I2588" i="18" s="1"/>
  <c r="I2589" i="18" s="1"/>
  <c r="I2590" i="18" s="1"/>
  <c r="I2591" i="18" s="1"/>
  <c r="I2592" i="18" s="1"/>
  <c r="I2593" i="18" s="1"/>
  <c r="I2594" i="18" s="1"/>
  <c r="I2595" i="18" s="1"/>
  <c r="I2596" i="18" s="1"/>
  <c r="I2597" i="18" s="1"/>
  <c r="I2598" i="18" s="1"/>
  <c r="I2599" i="18" s="1"/>
  <c r="I2600" i="18" s="1"/>
  <c r="I2601" i="18" s="1"/>
  <c r="I2602" i="18" s="1"/>
  <c r="I2603" i="18" s="1"/>
  <c r="I2604" i="18" s="1"/>
  <c r="I2605" i="18" s="1"/>
  <c r="I2606" i="18" s="1"/>
  <c r="I2607" i="18" s="1"/>
  <c r="I2608" i="18" s="1"/>
  <c r="I2609" i="18" s="1"/>
  <c r="I2610" i="18" s="1"/>
  <c r="I2611" i="18" s="1"/>
  <c r="I2612" i="18" s="1"/>
  <c r="I2613" i="18" s="1"/>
  <c r="I2614" i="18" s="1"/>
  <c r="I2615" i="18" s="1"/>
  <c r="I2616" i="18" s="1"/>
  <c r="I2617" i="18" s="1"/>
  <c r="I2618" i="18" s="1"/>
  <c r="I2619" i="18" s="1"/>
  <c r="I2620" i="18" s="1"/>
  <c r="I2621" i="18" s="1"/>
  <c r="I2622" i="18" s="1"/>
  <c r="I2623" i="18" s="1"/>
  <c r="I2624" i="18" s="1"/>
  <c r="I2625" i="18" s="1"/>
  <c r="I2626" i="18" s="1"/>
  <c r="I2627" i="18" s="1"/>
  <c r="I2628" i="18" s="1"/>
  <c r="I2629" i="18" s="1"/>
  <c r="I2630" i="18" s="1"/>
  <c r="I2631" i="18" s="1"/>
  <c r="I2632" i="18" s="1"/>
  <c r="I2633" i="18" s="1"/>
  <c r="I2634" i="18" s="1"/>
  <c r="I2635" i="18" s="1"/>
  <c r="I2636" i="18" s="1"/>
  <c r="I2637" i="18" s="1"/>
  <c r="I2638" i="18" s="1"/>
  <c r="I2639" i="18" s="1"/>
  <c r="I2640" i="18" s="1"/>
  <c r="I2641" i="18" s="1"/>
  <c r="I2642" i="18" s="1"/>
  <c r="I2643" i="18" s="1"/>
  <c r="I2644" i="18" s="1"/>
  <c r="I2645" i="18" s="1"/>
  <c r="I2646" i="18" s="1"/>
  <c r="I2647" i="18" s="1"/>
  <c r="I2648" i="18" s="1"/>
  <c r="I2649" i="18" s="1"/>
  <c r="I2650" i="18" s="1"/>
  <c r="I2651" i="18" s="1"/>
  <c r="I2652" i="18" s="1"/>
  <c r="I2653" i="18" s="1"/>
  <c r="I2654" i="18" s="1"/>
  <c r="I2655" i="18" s="1"/>
  <c r="I2656" i="18" s="1"/>
  <c r="I2657" i="18" s="1"/>
  <c r="I2658" i="18" s="1"/>
  <c r="I2659" i="18" s="1"/>
  <c r="I2660" i="18" s="1"/>
  <c r="I2661" i="18" s="1"/>
  <c r="I2662" i="18" s="1"/>
  <c r="I2663" i="18" s="1"/>
  <c r="I2664" i="18" s="1"/>
  <c r="I2665" i="18" s="1"/>
  <c r="I2666" i="18" s="1"/>
  <c r="I2667" i="18" s="1"/>
  <c r="I2668" i="18" s="1"/>
  <c r="I2669" i="18" s="1"/>
  <c r="I2670" i="18" s="1"/>
  <c r="I2671" i="18" s="1"/>
  <c r="I2672" i="18" s="1"/>
  <c r="I2673" i="18" s="1"/>
  <c r="I2674" i="18" s="1"/>
  <c r="I2675" i="18" s="1"/>
  <c r="I2676" i="18" s="1"/>
  <c r="I2677" i="18" s="1"/>
  <c r="I2678" i="18" s="1"/>
  <c r="I2679" i="18" s="1"/>
  <c r="I2680" i="18" s="1"/>
  <c r="I2681" i="18" s="1"/>
  <c r="I2682" i="18" s="1"/>
  <c r="I2683" i="18" s="1"/>
  <c r="I2684" i="18" s="1"/>
  <c r="I2685" i="18" s="1"/>
  <c r="I2686" i="18" s="1"/>
  <c r="I2687" i="18" s="1"/>
  <c r="I2688" i="18" s="1"/>
  <c r="I2689" i="18" s="1"/>
  <c r="I2690" i="18" s="1"/>
  <c r="I2691" i="18" s="1"/>
  <c r="I2692" i="18" s="1"/>
  <c r="I2693" i="18" s="1"/>
  <c r="I2694" i="18" s="1"/>
  <c r="I2695" i="18" s="1"/>
  <c r="I2696" i="18" s="1"/>
  <c r="I2697" i="18" s="1"/>
  <c r="I2698" i="18" s="1"/>
  <c r="I2699" i="18" s="1"/>
  <c r="I2700" i="18" s="1"/>
  <c r="I2701" i="18" s="1"/>
  <c r="I2702" i="18" s="1"/>
  <c r="I2703" i="18" s="1"/>
  <c r="I2704" i="18" s="1"/>
  <c r="I2705" i="18" s="1"/>
  <c r="I2706" i="18" s="1"/>
  <c r="I2707" i="18" s="1"/>
  <c r="I2708" i="18" s="1"/>
  <c r="I2709" i="18" s="1"/>
  <c r="I2710" i="18" s="1"/>
  <c r="I2711" i="18" s="1"/>
  <c r="I2712" i="18" s="1"/>
  <c r="I2713" i="18" s="1"/>
  <c r="I2714" i="18" s="1"/>
  <c r="I2715" i="18" s="1"/>
  <c r="I2716" i="18" s="1"/>
  <c r="I2717" i="18" s="1"/>
  <c r="I2718" i="18" s="1"/>
  <c r="I2719" i="18" s="1"/>
  <c r="I2720" i="18" s="1"/>
  <c r="I2721" i="18" s="1"/>
  <c r="I2722" i="18" s="1"/>
  <c r="I2723" i="18" s="1"/>
  <c r="I2724" i="18" s="1"/>
  <c r="I2725" i="18" s="1"/>
  <c r="I2726" i="18" s="1"/>
  <c r="I2727" i="18" s="1"/>
  <c r="I2728" i="18" s="1"/>
  <c r="I2729" i="18" s="1"/>
  <c r="I2730" i="18" s="1"/>
  <c r="I2731" i="18" s="1"/>
  <c r="I2732" i="18" s="1"/>
  <c r="I2733" i="18" s="1"/>
  <c r="I2734" i="18" s="1"/>
  <c r="I2735" i="18" s="1"/>
  <c r="I2736" i="18" s="1"/>
  <c r="I2737" i="18" s="1"/>
  <c r="I2738" i="18" s="1"/>
  <c r="I2739" i="18" s="1"/>
  <c r="I2740" i="18" s="1"/>
  <c r="I2741" i="18" s="1"/>
  <c r="I2742" i="18" s="1"/>
  <c r="I2743" i="18" s="1"/>
  <c r="I2744" i="18" s="1"/>
  <c r="I2745" i="18" s="1"/>
  <c r="I2746" i="18" s="1"/>
  <c r="I2747" i="18" s="1"/>
  <c r="I2748" i="18" s="1"/>
  <c r="I2749" i="18" s="1"/>
  <c r="I2750" i="18" s="1"/>
  <c r="I2751" i="18" s="1"/>
  <c r="I2752" i="18" s="1"/>
  <c r="I2753" i="18" s="1"/>
  <c r="I2754" i="18" s="1"/>
  <c r="I2755" i="18" s="1"/>
  <c r="I2756" i="18" s="1"/>
  <c r="I2757" i="18" s="1"/>
  <c r="I2758" i="18" s="1"/>
  <c r="I2759" i="18" s="1"/>
  <c r="I2760" i="18" s="1"/>
  <c r="I2761" i="18" s="1"/>
  <c r="I2762" i="18" s="1"/>
  <c r="I2763" i="18" s="1"/>
  <c r="I2764" i="18" s="1"/>
  <c r="I2765" i="18" s="1"/>
  <c r="I2766" i="18" s="1"/>
  <c r="I2767" i="18" s="1"/>
  <c r="I2768" i="18" s="1"/>
  <c r="I2769" i="18" s="1"/>
  <c r="I2770" i="18" s="1"/>
  <c r="I2771" i="18" s="1"/>
  <c r="I2772" i="18" s="1"/>
  <c r="I2773" i="18" s="1"/>
  <c r="I2774" i="18" s="1"/>
  <c r="I2775" i="18" s="1"/>
  <c r="I2776" i="18" s="1"/>
  <c r="I2777" i="18" s="1"/>
  <c r="I2778" i="18" s="1"/>
  <c r="I2779" i="18" s="1"/>
  <c r="I2780" i="18" s="1"/>
  <c r="I2781" i="18" s="1"/>
  <c r="I2782" i="18" s="1"/>
  <c r="I2783" i="18" s="1"/>
  <c r="I2784" i="18" s="1"/>
  <c r="I2785" i="18" s="1"/>
  <c r="I2786" i="18" s="1"/>
  <c r="I2787" i="18" s="1"/>
  <c r="I2788" i="18" s="1"/>
  <c r="I2789" i="18" s="1"/>
  <c r="I2790" i="18" s="1"/>
  <c r="I2791" i="18" s="1"/>
  <c r="I2792" i="18" s="1"/>
  <c r="I2793" i="18" s="1"/>
  <c r="I2794" i="18" s="1"/>
  <c r="I2795" i="18" s="1"/>
  <c r="I2796" i="18" s="1"/>
  <c r="I2797" i="18" s="1"/>
  <c r="I2798" i="18" s="1"/>
  <c r="I2799" i="18" s="1"/>
  <c r="I2800" i="18" s="1"/>
  <c r="I2801" i="18" s="1"/>
  <c r="I2802" i="18" s="1"/>
  <c r="I2803" i="18" s="1"/>
  <c r="I2804" i="18" s="1"/>
  <c r="I2805" i="18" s="1"/>
  <c r="I2806" i="18" s="1"/>
  <c r="I2807" i="18" s="1"/>
  <c r="I2808" i="18" s="1"/>
  <c r="I2809" i="18" s="1"/>
  <c r="I2810" i="18" s="1"/>
  <c r="I2811" i="18" s="1"/>
  <c r="I2812" i="18" s="1"/>
  <c r="I2813" i="18" s="1"/>
  <c r="I2814" i="18" s="1"/>
  <c r="I2815" i="18" s="1"/>
  <c r="I2816" i="18" s="1"/>
  <c r="I2817" i="18" s="1"/>
  <c r="I2818" i="18" s="1"/>
  <c r="I2819" i="18" s="1"/>
  <c r="I2820" i="18" s="1"/>
  <c r="I2821" i="18" s="1"/>
  <c r="I2822" i="18" s="1"/>
  <c r="I2823" i="18" s="1"/>
  <c r="I2824" i="18" s="1"/>
  <c r="I2825" i="18" s="1"/>
  <c r="I2826" i="18" s="1"/>
  <c r="I2827" i="18" s="1"/>
  <c r="I2828" i="18" s="1"/>
  <c r="I2829" i="18" s="1"/>
  <c r="I2830" i="18" s="1"/>
  <c r="I2831" i="18" s="1"/>
  <c r="I2832" i="18" s="1"/>
  <c r="I2833" i="18" s="1"/>
  <c r="I2834" i="18" s="1"/>
  <c r="I2835" i="18" s="1"/>
  <c r="I2836" i="18" s="1"/>
  <c r="I2837" i="18" s="1"/>
  <c r="I2838" i="18" s="1"/>
  <c r="I2839" i="18" s="1"/>
  <c r="I2840" i="18" s="1"/>
  <c r="I2841" i="18" s="1"/>
  <c r="I2842" i="18" s="1"/>
  <c r="I2843" i="18" s="1"/>
  <c r="I2844" i="18" s="1"/>
  <c r="I2845" i="18" s="1"/>
  <c r="I2846" i="18" s="1"/>
  <c r="I2847" i="18" s="1"/>
  <c r="I2848" i="18" s="1"/>
  <c r="I2849" i="18" s="1"/>
  <c r="I2850" i="18" s="1"/>
  <c r="I2851" i="18" s="1"/>
  <c r="I2852" i="18" s="1"/>
  <c r="I2853" i="18" s="1"/>
  <c r="I2854" i="18" s="1"/>
  <c r="I2855" i="18" s="1"/>
  <c r="I2856" i="18" s="1"/>
  <c r="I2857" i="18" s="1"/>
  <c r="I2858" i="18" s="1"/>
  <c r="I2859" i="18" s="1"/>
  <c r="I2860" i="18" s="1"/>
  <c r="I2861" i="18" s="1"/>
  <c r="I2862" i="18" s="1"/>
  <c r="I2863" i="18" s="1"/>
  <c r="I2864" i="18" s="1"/>
  <c r="I2865" i="18" s="1"/>
  <c r="I2866" i="18" s="1"/>
  <c r="I2867" i="18" s="1"/>
  <c r="I2868" i="18" s="1"/>
  <c r="I2869" i="18" s="1"/>
  <c r="I2870" i="18" s="1"/>
  <c r="I2871" i="18" s="1"/>
  <c r="I2872" i="18" s="1"/>
  <c r="I2873" i="18" s="1"/>
  <c r="I2874" i="18" s="1"/>
  <c r="I2875" i="18" s="1"/>
  <c r="I2876" i="18" s="1"/>
  <c r="I2877" i="18" s="1"/>
  <c r="I2878" i="18" s="1"/>
  <c r="I2879" i="18" s="1"/>
  <c r="I2880" i="18" s="1"/>
  <c r="I2881" i="18" s="1"/>
  <c r="I2882" i="18" s="1"/>
  <c r="I2883" i="18" s="1"/>
  <c r="I2884" i="18" s="1"/>
  <c r="I2885" i="18" s="1"/>
  <c r="I2886" i="18" s="1"/>
  <c r="I2887" i="18" s="1"/>
  <c r="I2888" i="18" s="1"/>
  <c r="I2889" i="18" s="1"/>
  <c r="I2890" i="18" s="1"/>
  <c r="I2891" i="18" s="1"/>
  <c r="I2892" i="18" s="1"/>
  <c r="I2893" i="18" s="1"/>
  <c r="I2894" i="18" s="1"/>
  <c r="I2895" i="18" s="1"/>
  <c r="I2896" i="18" s="1"/>
  <c r="I2897" i="18" s="1"/>
  <c r="I2898" i="18" s="1"/>
  <c r="I2899" i="18" s="1"/>
  <c r="I2900" i="18" s="1"/>
  <c r="I2901" i="18" s="1"/>
  <c r="I2902" i="18" s="1"/>
  <c r="I2903" i="18" s="1"/>
  <c r="I2904" i="18" s="1"/>
  <c r="I2905" i="18" s="1"/>
  <c r="I2906" i="18" s="1"/>
  <c r="I2907" i="18" s="1"/>
  <c r="I2908" i="18" s="1"/>
  <c r="I2909" i="18" s="1"/>
  <c r="I2910" i="18" s="1"/>
  <c r="I2911" i="18" s="1"/>
  <c r="I2912" i="18" s="1"/>
  <c r="I2913" i="18" s="1"/>
  <c r="I2914" i="18" s="1"/>
  <c r="I2915" i="18" s="1"/>
  <c r="I2916" i="18" s="1"/>
  <c r="I2917" i="18" s="1"/>
  <c r="I2918" i="18" s="1"/>
  <c r="I2919" i="18" s="1"/>
  <c r="I2920" i="18" s="1"/>
  <c r="I2921" i="18" s="1"/>
  <c r="I2922" i="18" s="1"/>
  <c r="I2923" i="18" s="1"/>
  <c r="I2924" i="18" s="1"/>
  <c r="I2925" i="18" s="1"/>
  <c r="I2926" i="18" s="1"/>
  <c r="I2927" i="18" s="1"/>
  <c r="I2928" i="18" s="1"/>
  <c r="I2929" i="18" s="1"/>
  <c r="I2930" i="18" s="1"/>
  <c r="I2931" i="18" s="1"/>
  <c r="I2932" i="18" s="1"/>
  <c r="I2933" i="18" s="1"/>
  <c r="I2934" i="18" s="1"/>
  <c r="I2935" i="18" s="1"/>
  <c r="I2936" i="18" s="1"/>
  <c r="I2937" i="18" s="1"/>
  <c r="I2938" i="18" s="1"/>
  <c r="I2939" i="18" s="1"/>
  <c r="I2940" i="18" s="1"/>
  <c r="I2941" i="18" s="1"/>
  <c r="I2942" i="18" s="1"/>
  <c r="I2943" i="18" s="1"/>
  <c r="I2944" i="18" s="1"/>
  <c r="I2945" i="18" s="1"/>
  <c r="I2946" i="18" s="1"/>
  <c r="I2947" i="18" s="1"/>
  <c r="I2948" i="18" s="1"/>
  <c r="I2949" i="18" s="1"/>
  <c r="I2950" i="18" s="1"/>
  <c r="I2951" i="18" s="1"/>
  <c r="I2952" i="18" s="1"/>
  <c r="I2953" i="18" s="1"/>
  <c r="I2954" i="18" s="1"/>
  <c r="I2955" i="18" s="1"/>
  <c r="I2956" i="18" s="1"/>
  <c r="I2957" i="18" s="1"/>
  <c r="I2958" i="18" s="1"/>
  <c r="I2959" i="18" s="1"/>
  <c r="I2960" i="18" s="1"/>
  <c r="I2961" i="18" s="1"/>
  <c r="I2962" i="18" s="1"/>
  <c r="I2963" i="18" s="1"/>
  <c r="I2964" i="18" s="1"/>
  <c r="I2965" i="18" s="1"/>
  <c r="I2966" i="18" s="1"/>
  <c r="I2967" i="18" s="1"/>
  <c r="I2968" i="18" s="1"/>
  <c r="I2969" i="18" s="1"/>
  <c r="I2970" i="18" s="1"/>
  <c r="I2971" i="18" s="1"/>
  <c r="I2972" i="18" s="1"/>
  <c r="I2973" i="18" s="1"/>
  <c r="I2974" i="18" s="1"/>
  <c r="I2975" i="18" s="1"/>
  <c r="I2976" i="18" s="1"/>
  <c r="I2977" i="18" s="1"/>
  <c r="I2978" i="18" s="1"/>
  <c r="I2979" i="18" s="1"/>
  <c r="I2980" i="18" s="1"/>
  <c r="I2981" i="18" s="1"/>
  <c r="I2982" i="18" s="1"/>
  <c r="I2983" i="18" s="1"/>
  <c r="I2984" i="18" s="1"/>
  <c r="I2985" i="18" s="1"/>
  <c r="I2986" i="18" s="1"/>
  <c r="I2987" i="18" s="1"/>
  <c r="I2988" i="18" s="1"/>
  <c r="I2989" i="18" s="1"/>
  <c r="I2990" i="18" s="1"/>
  <c r="I2991" i="18" s="1"/>
  <c r="I2992" i="18" s="1"/>
  <c r="I2993" i="18" s="1"/>
  <c r="I2994" i="18" s="1"/>
  <c r="I2995" i="18" s="1"/>
  <c r="I2996" i="18" s="1"/>
  <c r="I2997" i="18" s="1"/>
  <c r="I2998" i="18" s="1"/>
  <c r="I2999" i="18" s="1"/>
  <c r="I3000" i="18" s="1"/>
  <c r="I3001" i="18" s="1"/>
  <c r="I3002" i="18" s="1"/>
  <c r="I3003" i="18" s="1"/>
  <c r="I3004" i="18" s="1"/>
  <c r="I3005" i="18" l="1"/>
  <c r="I3006" i="18" s="1"/>
  <c r="I3007" i="18" s="1"/>
  <c r="I3008" i="18" s="1"/>
  <c r="I3009" i="18" s="1"/>
  <c r="I3010" i="18" s="1"/>
  <c r="I3011" i="18" s="1"/>
  <c r="I3012" i="18" s="1"/>
  <c r="I3013" i="18" s="1"/>
  <c r="I3014" i="18" s="1"/>
  <c r="I3015" i="18" s="1"/>
  <c r="I3016" i="18" s="1"/>
  <c r="I3017" i="18" s="1"/>
  <c r="I3018" i="18" s="1"/>
  <c r="I3019" i="18" s="1"/>
  <c r="I3020" i="18" s="1"/>
  <c r="I3021" i="18" s="1"/>
  <c r="I3022" i="18" s="1"/>
  <c r="I3023" i="18" s="1"/>
  <c r="I3024" i="18" s="1"/>
  <c r="I3025" i="18" s="1"/>
  <c r="I3026" i="18" s="1"/>
  <c r="I3027" i="18" s="1"/>
  <c r="I3028" i="18" s="1"/>
  <c r="I3029" i="18" s="1"/>
  <c r="I3030" i="18" s="1"/>
  <c r="I3031" i="18" s="1"/>
  <c r="I3032" i="18" s="1"/>
  <c r="I3033" i="18" s="1"/>
  <c r="I3034" i="18" s="1"/>
  <c r="I3035" i="18" s="1"/>
  <c r="I3036" i="18" s="1"/>
  <c r="I3037" i="18" s="1"/>
  <c r="I3038" i="18" s="1"/>
  <c r="I3039" i="18" s="1"/>
  <c r="I3040" i="18" s="1"/>
  <c r="I3041" i="18" s="1"/>
  <c r="I3042" i="18" s="1"/>
  <c r="I3043" i="18" s="1"/>
  <c r="I3044" i="18" s="1"/>
  <c r="I3045" i="18" s="1"/>
  <c r="I3046" i="18" s="1"/>
  <c r="I3047" i="18" s="1"/>
  <c r="I3048" i="18" s="1"/>
  <c r="I3049" i="18" s="1"/>
  <c r="I3050" i="18" s="1"/>
  <c r="I3051" i="18" s="1"/>
  <c r="I3052" i="18" s="1"/>
  <c r="I3053" i="18" s="1"/>
  <c r="I3054" i="18" s="1"/>
  <c r="I3055" i="18" s="1"/>
  <c r="I3056" i="18" s="1"/>
  <c r="I3057" i="18" s="1"/>
  <c r="I3058" i="18" s="1"/>
  <c r="I3059" i="18" s="1"/>
  <c r="I3060" i="18" s="1"/>
  <c r="I3061" i="18" s="1"/>
  <c r="I3062" i="18" s="1"/>
  <c r="I3063" i="18" s="1"/>
  <c r="I3064" i="18" s="1"/>
  <c r="I3065" i="18" s="1"/>
  <c r="I3066" i="18" s="1"/>
  <c r="I3067" i="18" s="1"/>
  <c r="I3068" i="18" s="1"/>
  <c r="I3069" i="18" s="1"/>
  <c r="I3070" i="18" s="1"/>
  <c r="I3071" i="18" s="1"/>
  <c r="I3072" i="18" s="1"/>
  <c r="I3073" i="18" s="1"/>
  <c r="I3074" i="18" s="1"/>
  <c r="I3075" i="18" s="1"/>
  <c r="I3076" i="18" s="1"/>
  <c r="I3077" i="18" s="1"/>
  <c r="I3078" i="18" s="1"/>
  <c r="I3079" i="18" s="1"/>
  <c r="I3080" i="18" s="1"/>
  <c r="I3081" i="18" s="1"/>
  <c r="I3082" i="18" s="1"/>
  <c r="I3083" i="18" s="1"/>
  <c r="I3084" i="18" s="1"/>
  <c r="I3085" i="18" s="1"/>
  <c r="I3086" i="18" s="1"/>
  <c r="I3087" i="18" s="1"/>
  <c r="I3088" i="18" s="1"/>
  <c r="I3089" i="18" s="1"/>
  <c r="I3090" i="18" s="1"/>
  <c r="I3091" i="18" s="1"/>
  <c r="I3092" i="18" s="1"/>
  <c r="I3093" i="18" s="1"/>
  <c r="I3094" i="18" s="1"/>
  <c r="I3095" i="18" s="1"/>
  <c r="I3096" i="18" s="1"/>
  <c r="I3097" i="18" s="1"/>
  <c r="I3098" i="18" s="1"/>
  <c r="I3099" i="18" s="1"/>
  <c r="I3100" i="18" s="1"/>
  <c r="I3101" i="18" s="1"/>
  <c r="I3102" i="18" s="1"/>
  <c r="I3103" i="18" s="1"/>
  <c r="I3104" i="18" s="1"/>
  <c r="I3105" i="18" s="1"/>
  <c r="I3106" i="18" s="1"/>
  <c r="I3107" i="18" s="1"/>
  <c r="I3108" i="18" s="1"/>
  <c r="I3109" i="18" s="1"/>
  <c r="I3110" i="18" s="1"/>
  <c r="I3111" i="18" s="1"/>
  <c r="I3112" i="18" s="1"/>
  <c r="I3113" i="18" s="1"/>
  <c r="I3114" i="18" s="1"/>
  <c r="I3115" i="18" s="1"/>
  <c r="I3116" i="18" s="1"/>
  <c r="I3117" i="18" s="1"/>
  <c r="I3118" i="18" s="1"/>
  <c r="I3119" i="18" s="1"/>
  <c r="I3120" i="18" s="1"/>
  <c r="I3121" i="18" s="1"/>
  <c r="I3122" i="18" s="1"/>
  <c r="I3123" i="18" s="1"/>
  <c r="I3124" i="18" s="1"/>
  <c r="I3125" i="18" s="1"/>
  <c r="I3126" i="18" s="1"/>
  <c r="I3127" i="18" s="1"/>
  <c r="I3128" i="18" s="1"/>
  <c r="I3129" i="18" s="1"/>
  <c r="I3130" i="18" s="1"/>
  <c r="I3131" i="18" s="1"/>
  <c r="I3132" i="18" s="1"/>
  <c r="I3133" i="18" s="1"/>
  <c r="I3134" i="18" s="1"/>
  <c r="I3135" i="18" s="1"/>
  <c r="I3136" i="18" s="1"/>
  <c r="I3137" i="18" s="1"/>
  <c r="I3138" i="18" s="1"/>
  <c r="I3139" i="18" s="1"/>
  <c r="I3140" i="18" s="1"/>
  <c r="I3141" i="18" s="1"/>
  <c r="I3142" i="18" s="1"/>
  <c r="I3143" i="18" s="1"/>
  <c r="I3144" i="18" s="1"/>
  <c r="I3145" i="18" s="1"/>
  <c r="I3146" i="18" s="1"/>
  <c r="I3147" i="18" s="1"/>
  <c r="I3148" i="18" s="1"/>
  <c r="I3149" i="18" s="1"/>
  <c r="I3150" i="18" s="1"/>
  <c r="I3151" i="18" s="1"/>
  <c r="I3152" i="18" s="1"/>
  <c r="I3153" i="18" s="1"/>
  <c r="I3154" i="18" s="1"/>
  <c r="I3155" i="18" s="1"/>
  <c r="I3156" i="18" s="1"/>
  <c r="I3157" i="18" s="1"/>
  <c r="I3158" i="18" s="1"/>
  <c r="I3159" i="18" s="1"/>
  <c r="I3160" i="18" s="1"/>
  <c r="I3161" i="18" s="1"/>
  <c r="I3162" i="18" s="1"/>
  <c r="I3163" i="18" s="1"/>
  <c r="I3164" i="18" s="1"/>
  <c r="I3165" i="18" s="1"/>
  <c r="I3166" i="18" s="1"/>
  <c r="I3167" i="18" s="1"/>
  <c r="I3168" i="18" s="1"/>
  <c r="I3169" i="18" s="1"/>
  <c r="I3170" i="18" s="1"/>
  <c r="I3171" i="18" s="1"/>
  <c r="I3172" i="18" s="1"/>
  <c r="I3173" i="18" s="1"/>
  <c r="I3174" i="18" s="1"/>
  <c r="I3175" i="18" s="1"/>
  <c r="I3176" i="18" s="1"/>
  <c r="I3177" i="18" s="1"/>
  <c r="I3178" i="18" s="1"/>
  <c r="I3179" i="18" s="1"/>
  <c r="I3180" i="18" s="1"/>
  <c r="I3181" i="18" s="1"/>
  <c r="I3182" i="18" s="1"/>
  <c r="I3183" i="18" s="1"/>
  <c r="I3184" i="18" s="1"/>
  <c r="I3185" i="18" s="1"/>
  <c r="I3186" i="18" s="1"/>
  <c r="I3187" i="18" s="1"/>
  <c r="I3188" i="18" s="1"/>
  <c r="I3189" i="18" s="1"/>
  <c r="I3190" i="18" s="1"/>
  <c r="I3191" i="18" s="1"/>
  <c r="I3192" i="18" s="1"/>
  <c r="I3193" i="18" s="1"/>
  <c r="I3194" i="18" s="1"/>
  <c r="I3195" i="18" s="1"/>
  <c r="I3196" i="18" s="1"/>
  <c r="I3197" i="18" s="1"/>
  <c r="I3198" i="18" s="1"/>
  <c r="I3199" i="18" s="1"/>
  <c r="I3200" i="18" s="1"/>
  <c r="I3201" i="18" s="1"/>
  <c r="I3202" i="18" s="1"/>
  <c r="I3203" i="18" s="1"/>
  <c r="I3204" i="18" s="1"/>
  <c r="I3205" i="18" s="1"/>
  <c r="I3206" i="18" s="1"/>
  <c r="I3207" i="18" s="1"/>
  <c r="I3208" i="18" s="1"/>
  <c r="I3209" i="18" s="1"/>
  <c r="I3210" i="18" s="1"/>
  <c r="I3211" i="18" s="1"/>
  <c r="I3212" i="18" s="1"/>
  <c r="I3213" i="18" s="1"/>
  <c r="I3214" i="18" s="1"/>
  <c r="I3215" i="18" s="1"/>
  <c r="I3216" i="18" s="1"/>
  <c r="I3217" i="18" s="1"/>
  <c r="I3218" i="18" s="1"/>
  <c r="I3219" i="18" s="1"/>
  <c r="I3220" i="18" s="1"/>
  <c r="I3221" i="18" s="1"/>
  <c r="I3222" i="18" s="1"/>
  <c r="I3223" i="18" s="1"/>
  <c r="I3224" i="18" s="1"/>
  <c r="I3225" i="18" s="1"/>
  <c r="I3226" i="18" s="1"/>
  <c r="I3227" i="18" s="1"/>
  <c r="I3228" i="18" s="1"/>
  <c r="I3229" i="18" s="1"/>
  <c r="I3230" i="18" s="1"/>
  <c r="I3231" i="18" s="1"/>
  <c r="I3232" i="18" s="1"/>
  <c r="I3233" i="18" s="1"/>
  <c r="I3234" i="18" s="1"/>
  <c r="I3235" i="18" s="1"/>
  <c r="I3236" i="18" s="1"/>
  <c r="I3237" i="18" s="1"/>
  <c r="I3238" i="18" s="1"/>
  <c r="I3239" i="18" s="1"/>
  <c r="I3240" i="18" s="1"/>
  <c r="I3241" i="18" s="1"/>
  <c r="I3242" i="18" s="1"/>
  <c r="I3243" i="18" s="1"/>
  <c r="I3244" i="18" s="1"/>
  <c r="I3245" i="18" s="1"/>
  <c r="I3246" i="18" s="1"/>
  <c r="I3247" i="18" s="1"/>
  <c r="I3248" i="18" s="1"/>
  <c r="I3249" i="18" s="1"/>
  <c r="I3250" i="18" s="1"/>
  <c r="I3251" i="18" s="1"/>
  <c r="I3252" i="18" s="1"/>
  <c r="I3253" i="18" s="1"/>
  <c r="I3254" i="18" s="1"/>
  <c r="I3255" i="18" s="1"/>
  <c r="I3256" i="18" s="1"/>
  <c r="I3257" i="18" s="1"/>
  <c r="I3258" i="18" s="1"/>
  <c r="I3259" i="18" s="1"/>
  <c r="I3260" i="18" s="1"/>
  <c r="I3261" i="18" s="1"/>
  <c r="I3262" i="18" s="1"/>
  <c r="I3263" i="18" s="1"/>
  <c r="I3264" i="18" s="1"/>
  <c r="I3265" i="18" s="1"/>
  <c r="I3266" i="18" s="1"/>
  <c r="I3267" i="18" s="1"/>
  <c r="I3268" i="18" s="1"/>
  <c r="I3269" i="18" s="1"/>
  <c r="I3270" i="18" s="1"/>
  <c r="I3271" i="18" s="1"/>
  <c r="I3272" i="18" s="1"/>
  <c r="I3273" i="18" s="1"/>
  <c r="I3274" i="18" s="1"/>
  <c r="I3275" i="18" s="1"/>
  <c r="I3276" i="18" s="1"/>
  <c r="I3277" i="18" s="1"/>
  <c r="I3278" i="18" s="1"/>
  <c r="I3279" i="18" s="1"/>
  <c r="I3280" i="18" s="1"/>
  <c r="I3281" i="18" s="1"/>
  <c r="I3282" i="18" s="1"/>
  <c r="I3283" i="18" s="1"/>
  <c r="I3284" i="18" s="1"/>
  <c r="I3285" i="18" s="1"/>
  <c r="I3286" i="18" s="1"/>
  <c r="I3287" i="18" s="1"/>
  <c r="I3288" i="18" s="1"/>
  <c r="I3289" i="18" s="1"/>
  <c r="I3290" i="18" s="1"/>
  <c r="I3291" i="18" s="1"/>
  <c r="I3292" i="18" s="1"/>
  <c r="I3293" i="18" s="1"/>
  <c r="I3294" i="18" s="1"/>
  <c r="I3295" i="18" s="1"/>
  <c r="I3296" i="18" s="1"/>
  <c r="I3297" i="18" s="1"/>
  <c r="I3298" i="18" s="1"/>
  <c r="I3299" i="18" s="1"/>
  <c r="I3300" i="18" s="1"/>
  <c r="I3301" i="18" s="1"/>
  <c r="I3302" i="18" s="1"/>
  <c r="I3303" i="18" s="1"/>
  <c r="I3304" i="18" s="1"/>
  <c r="I3305" i="18" s="1"/>
  <c r="I3306" i="18" s="1"/>
  <c r="I3307" i="18" s="1"/>
  <c r="I3308" i="18" s="1"/>
  <c r="I3309" i="18" s="1"/>
  <c r="I3310" i="18" s="1"/>
  <c r="I3311" i="18" s="1"/>
  <c r="I3312" i="18" s="1"/>
  <c r="I3313" i="18" s="1"/>
  <c r="I3314" i="18" s="1"/>
  <c r="I3315" i="18" s="1"/>
  <c r="I3316" i="18" s="1"/>
  <c r="I3317" i="18" s="1"/>
  <c r="I3318" i="18" s="1"/>
  <c r="I3319" i="18" s="1"/>
  <c r="I3320" i="18" s="1"/>
  <c r="I3321" i="18" s="1"/>
  <c r="I3322" i="18" s="1"/>
  <c r="I3323" i="18" s="1"/>
  <c r="I3324" i="18" s="1"/>
  <c r="I3325" i="18" s="1"/>
  <c r="I3326" i="18" s="1"/>
  <c r="I3327" i="18" s="1"/>
  <c r="I3328" i="18" s="1"/>
  <c r="I3329" i="18" s="1"/>
  <c r="I3330" i="18" s="1"/>
  <c r="I3331" i="18" s="1"/>
  <c r="I3332" i="18" s="1"/>
  <c r="I3333" i="18" s="1"/>
  <c r="I3334" i="18" s="1"/>
  <c r="I3335" i="18" s="1"/>
  <c r="I3336" i="18" s="1"/>
  <c r="I3337" i="18" s="1"/>
  <c r="I3338" i="18" s="1"/>
  <c r="I3339" i="18" s="1"/>
  <c r="I3340" i="18" s="1"/>
  <c r="I3341" i="18" s="1"/>
  <c r="I3342" i="18" s="1"/>
  <c r="I3343" i="18" s="1"/>
  <c r="I3344" i="18" s="1"/>
  <c r="I3345" i="18" s="1"/>
  <c r="I3346" i="18" s="1"/>
  <c r="I3347" i="18" s="1"/>
  <c r="I3348" i="18" s="1"/>
  <c r="I3349" i="18" s="1"/>
  <c r="I3350" i="18" s="1"/>
  <c r="I3351" i="18" s="1"/>
  <c r="I3352" i="18" s="1"/>
  <c r="I3353" i="18" s="1"/>
  <c r="I3354" i="18" s="1"/>
  <c r="I3355" i="18" s="1"/>
  <c r="I3356" i="18" s="1"/>
  <c r="I3357" i="18" s="1"/>
  <c r="I3358" i="18" s="1"/>
  <c r="I3359" i="18" s="1"/>
  <c r="I3360" i="18" s="1"/>
  <c r="I3361" i="18" s="1"/>
  <c r="I3362" i="18" s="1"/>
  <c r="I3363" i="18" s="1"/>
  <c r="I3364" i="18" s="1"/>
  <c r="I3365" i="18" s="1"/>
  <c r="I3366" i="18" s="1"/>
  <c r="I3367" i="18" s="1"/>
  <c r="I3368" i="18" s="1"/>
  <c r="I3369" i="18" s="1"/>
  <c r="I3370" i="18" s="1"/>
  <c r="I3371" i="18" s="1"/>
  <c r="I3372" i="18" s="1"/>
  <c r="I3373" i="18" s="1"/>
  <c r="I3374" i="18" s="1"/>
  <c r="I3375" i="18" s="1"/>
  <c r="I3376" i="18" s="1"/>
  <c r="I3377" i="18" s="1"/>
  <c r="I3378" i="18" s="1"/>
  <c r="I3379" i="18" s="1"/>
  <c r="I3380" i="18" s="1"/>
  <c r="I3381" i="18" s="1"/>
  <c r="I3382" i="18" s="1"/>
  <c r="I3383" i="18" s="1"/>
  <c r="I3384" i="18" s="1"/>
  <c r="I3385" i="18" s="1"/>
  <c r="I3386" i="18" s="1"/>
  <c r="I3387" i="18" s="1"/>
  <c r="I3388" i="18" s="1"/>
  <c r="I3389" i="18" s="1"/>
  <c r="I3390" i="18" s="1"/>
  <c r="I3391" i="18" s="1"/>
  <c r="I3392" i="18" s="1"/>
  <c r="I3393" i="18" s="1"/>
  <c r="I3394" i="18" s="1"/>
  <c r="I3395" i="18" s="1"/>
  <c r="I3396" i="18" s="1"/>
  <c r="I3397" i="18" s="1"/>
  <c r="I3398" i="18" s="1"/>
  <c r="I3399" i="18" s="1"/>
  <c r="I3400" i="18" s="1"/>
  <c r="I3401" i="18" s="1"/>
  <c r="I3402" i="18" s="1"/>
  <c r="I3403" i="18" s="1"/>
  <c r="I3404" i="18" s="1"/>
  <c r="I3405" i="18" s="1"/>
  <c r="I3406" i="18" s="1"/>
  <c r="I3407" i="18" s="1"/>
  <c r="I3408" i="18" s="1"/>
  <c r="I3409" i="18" s="1"/>
  <c r="I3410" i="18" s="1"/>
  <c r="I3411" i="18" s="1"/>
  <c r="I3412" i="18" s="1"/>
  <c r="I3413" i="18" s="1"/>
  <c r="I3414" i="18" s="1"/>
  <c r="I3415" i="18" s="1"/>
  <c r="I3416" i="18" s="1"/>
  <c r="I3417" i="18" s="1"/>
  <c r="I3418" i="18" s="1"/>
  <c r="I3419" i="18" s="1"/>
  <c r="I3420" i="18" s="1"/>
  <c r="I3421" i="18" s="1"/>
  <c r="I3422" i="18" s="1"/>
  <c r="I3423" i="18" s="1"/>
  <c r="I3424" i="18" s="1"/>
  <c r="I3425" i="18" s="1"/>
  <c r="I3426" i="18" s="1"/>
  <c r="I3427" i="18" s="1"/>
  <c r="I3428" i="18" s="1"/>
  <c r="I3429" i="18" s="1"/>
  <c r="I3430" i="18" s="1"/>
  <c r="I3431" i="18" s="1"/>
  <c r="I3432" i="18" s="1"/>
  <c r="I3433" i="18" s="1"/>
  <c r="I3434" i="18" s="1"/>
  <c r="I3435" i="18" s="1"/>
  <c r="I3436" i="18" s="1"/>
  <c r="I3437" i="18" s="1"/>
  <c r="I3438" i="18" s="1"/>
  <c r="I3439" i="18" s="1"/>
  <c r="I3440" i="18" s="1"/>
  <c r="I3441" i="18" s="1"/>
  <c r="I3442" i="18" s="1"/>
  <c r="I3443" i="18" s="1"/>
  <c r="I3444" i="18" s="1"/>
  <c r="I3445" i="18" s="1"/>
  <c r="I3446" i="18" s="1"/>
  <c r="I3447" i="18" s="1"/>
  <c r="I3448" i="18" s="1"/>
  <c r="I3449" i="18" s="1"/>
  <c r="I3450" i="18" s="1"/>
  <c r="I3451" i="18" s="1"/>
  <c r="I3452" i="18" s="1"/>
  <c r="I3453" i="18" s="1"/>
  <c r="I3454" i="18" s="1"/>
  <c r="I3455" i="18" s="1"/>
  <c r="I3456" i="18" s="1"/>
  <c r="I3457" i="18" s="1"/>
  <c r="I3458" i="18" s="1"/>
  <c r="I3459" i="18" s="1"/>
  <c r="I3460" i="18" s="1"/>
  <c r="I3461" i="18" s="1"/>
  <c r="I3462" i="18" s="1"/>
  <c r="I3463" i="18" s="1"/>
  <c r="I3464" i="18" s="1"/>
  <c r="I3465" i="18" s="1"/>
  <c r="I3466" i="18" s="1"/>
  <c r="I3467" i="18" s="1"/>
  <c r="I3468" i="18" s="1"/>
  <c r="I3469" i="18" s="1"/>
  <c r="I3470" i="18" s="1"/>
  <c r="I3471" i="18" s="1"/>
  <c r="I3472" i="18" s="1"/>
  <c r="I3473" i="18" s="1"/>
  <c r="I3474" i="18" s="1"/>
  <c r="I3475" i="18" s="1"/>
  <c r="I3476" i="18" s="1"/>
  <c r="I3477" i="18" s="1"/>
  <c r="I3478" i="18" s="1"/>
  <c r="I3479" i="18" s="1"/>
  <c r="I3480" i="18" s="1"/>
  <c r="I3481" i="18" s="1"/>
  <c r="I3482" i="18" s="1"/>
  <c r="I3483" i="18" s="1"/>
  <c r="I3484" i="18" s="1"/>
  <c r="I3485" i="18" s="1"/>
  <c r="I3486" i="18" s="1"/>
  <c r="I3487" i="18" s="1"/>
  <c r="I3488" i="18" s="1"/>
  <c r="I3489" i="18" s="1"/>
  <c r="I3490" i="18" s="1"/>
  <c r="I3491" i="18" s="1"/>
  <c r="I3492" i="18" s="1"/>
  <c r="I3493" i="18" s="1"/>
  <c r="I3494" i="18" s="1"/>
  <c r="I3495" i="18" s="1"/>
  <c r="I3496" i="18" s="1"/>
  <c r="I3497" i="18" s="1"/>
  <c r="I3498" i="18" s="1"/>
  <c r="I3499" i="18" s="1"/>
  <c r="I3500" i="18" s="1"/>
  <c r="I3501" i="18" s="1"/>
  <c r="I3502" i="18" s="1"/>
  <c r="I3503" i="18" s="1"/>
  <c r="I3504" i="18" s="1"/>
  <c r="I3505" i="18" s="1"/>
  <c r="I3506" i="18" s="1"/>
  <c r="I3507" i="18" s="1"/>
  <c r="I3508" i="18" s="1"/>
  <c r="I3509" i="18" s="1"/>
  <c r="I3510" i="18" s="1"/>
  <c r="I3511" i="18" s="1"/>
  <c r="I3512" i="18" s="1"/>
  <c r="I3513" i="18" s="1"/>
  <c r="I3514" i="18" s="1"/>
  <c r="I3515" i="18" s="1"/>
  <c r="I3516" i="18" s="1"/>
  <c r="I3517" i="18" s="1"/>
  <c r="I3518" i="18" s="1"/>
  <c r="I3519" i="18" s="1"/>
  <c r="I3520" i="18" s="1"/>
  <c r="I3521" i="18" s="1"/>
  <c r="I3522" i="18" s="1"/>
  <c r="I3523" i="18" s="1"/>
  <c r="I3524" i="18" s="1"/>
  <c r="I3525" i="18" s="1"/>
  <c r="I3526" i="18" s="1"/>
  <c r="I3527" i="18" s="1"/>
  <c r="I3528" i="18" s="1"/>
  <c r="I3529" i="18" s="1"/>
  <c r="I3530" i="18" s="1"/>
  <c r="I3531" i="18" s="1"/>
  <c r="I3532" i="18" s="1"/>
  <c r="I3533" i="18" s="1"/>
  <c r="I3534" i="18" s="1"/>
  <c r="I3535" i="18" s="1"/>
  <c r="I3536" i="18" s="1"/>
  <c r="I3537" i="18" s="1"/>
  <c r="I3538" i="18" s="1"/>
  <c r="I3539" i="18" s="1"/>
  <c r="I3540" i="18" s="1"/>
  <c r="I3541" i="18" s="1"/>
  <c r="I3542" i="18" s="1"/>
  <c r="I3543" i="18" s="1"/>
  <c r="I3544" i="18" s="1"/>
  <c r="I3545" i="18" s="1"/>
  <c r="I3546" i="18" s="1"/>
  <c r="I3547" i="18" s="1"/>
  <c r="I3548" i="18" s="1"/>
  <c r="I3549" i="18" s="1"/>
  <c r="I3550" i="18" s="1"/>
  <c r="I3551" i="18" s="1"/>
  <c r="I3552" i="18" s="1"/>
  <c r="I3553" i="18" s="1"/>
  <c r="I3554" i="18" s="1"/>
  <c r="I3555" i="18" s="1"/>
  <c r="I3556" i="18" s="1"/>
  <c r="I3557" i="18" s="1"/>
  <c r="I3558" i="18" s="1"/>
  <c r="I3559" i="18" s="1"/>
  <c r="I3560" i="18" s="1"/>
  <c r="I3561" i="18" s="1"/>
  <c r="I3562" i="18" s="1"/>
  <c r="I3563" i="18" s="1"/>
  <c r="I3564" i="18" s="1"/>
  <c r="I3565" i="18" s="1"/>
  <c r="I3566" i="18" s="1"/>
  <c r="I3567" i="18" s="1"/>
  <c r="I3568" i="18" s="1"/>
  <c r="I3569" i="18" s="1"/>
  <c r="I3570" i="18" s="1"/>
  <c r="I3571" i="18" s="1"/>
  <c r="I3572" i="18" s="1"/>
  <c r="I3573" i="18" s="1"/>
  <c r="I3574" i="18" s="1"/>
  <c r="I3575" i="18" s="1"/>
  <c r="I3576" i="18" s="1"/>
  <c r="I3577" i="18" s="1"/>
  <c r="I3578" i="18" s="1"/>
  <c r="I3579" i="18" s="1"/>
  <c r="I3580" i="18" s="1"/>
  <c r="I3581" i="18" s="1"/>
  <c r="I3582" i="18" s="1"/>
  <c r="I3583" i="18" s="1"/>
  <c r="I3584" i="18" s="1"/>
  <c r="I3585" i="18" s="1"/>
  <c r="I3586" i="18" s="1"/>
  <c r="I3587" i="18" s="1"/>
  <c r="I3588" i="18" s="1"/>
  <c r="I3589" i="18" s="1"/>
  <c r="I3590" i="18" s="1"/>
  <c r="I3591" i="18" s="1"/>
  <c r="I3592" i="18" s="1"/>
  <c r="I3593" i="18" s="1"/>
  <c r="I3594" i="18" s="1"/>
  <c r="I3595" i="18" s="1"/>
  <c r="I3596" i="18" s="1"/>
  <c r="I3597" i="18" s="1"/>
  <c r="I3598" i="18" s="1"/>
  <c r="I3599" i="18" s="1"/>
  <c r="I3600" i="18" s="1"/>
  <c r="I3601" i="18" s="1"/>
  <c r="I3602" i="18" s="1"/>
  <c r="I3603" i="18" s="1"/>
  <c r="I3604" i="18" s="1"/>
  <c r="I3605" i="18" s="1"/>
  <c r="I3606" i="18" s="1"/>
  <c r="I3607" i="18" s="1"/>
  <c r="I3608" i="18" s="1"/>
  <c r="I3609" i="18" s="1"/>
  <c r="I3610" i="18" s="1"/>
  <c r="I3611" i="18" s="1"/>
  <c r="I3612" i="18" s="1"/>
  <c r="I3613" i="18" s="1"/>
  <c r="I3614" i="18" s="1"/>
  <c r="I3615" i="18" s="1"/>
  <c r="I3616" i="18" s="1"/>
  <c r="I3617" i="18" s="1"/>
  <c r="I3618" i="18" s="1"/>
  <c r="I3619" i="18" s="1"/>
  <c r="I3620" i="18" s="1"/>
  <c r="I3621" i="18" s="1"/>
  <c r="I3622" i="18" s="1"/>
  <c r="I3623" i="18" s="1"/>
  <c r="I3624" i="18" s="1"/>
  <c r="I3625" i="18" s="1"/>
  <c r="I3626" i="18" s="1"/>
  <c r="I3627" i="18" s="1"/>
  <c r="I3628" i="18" s="1"/>
  <c r="I3629" i="18" s="1"/>
  <c r="I3630" i="18" s="1"/>
  <c r="I3631" i="18" s="1"/>
  <c r="I3632" i="18" s="1"/>
  <c r="I3633" i="18" s="1"/>
  <c r="I3634" i="18" s="1"/>
  <c r="I3635" i="18" s="1"/>
  <c r="I3636" i="18" s="1"/>
  <c r="I3637" i="18" s="1"/>
  <c r="I3638" i="18" s="1"/>
  <c r="I3639" i="18" s="1"/>
  <c r="I3640" i="18" s="1"/>
  <c r="I3641" i="18" s="1"/>
  <c r="I3642" i="18" s="1"/>
  <c r="I3643" i="18" s="1"/>
  <c r="I3644" i="18" s="1"/>
  <c r="I3645" i="18" s="1"/>
  <c r="I3646" i="18" s="1"/>
  <c r="I3647" i="18" s="1"/>
  <c r="I3648" i="18" s="1"/>
  <c r="I3649" i="18" s="1"/>
  <c r="I3650" i="18" s="1"/>
  <c r="I3651" i="18" s="1"/>
  <c r="I3652" i="18" s="1"/>
  <c r="I3653" i="18" s="1"/>
  <c r="I3654" i="18" s="1"/>
  <c r="I3655" i="18" s="1"/>
  <c r="I3656" i="18" s="1"/>
  <c r="I3657" i="18" s="1"/>
  <c r="I3658" i="18" s="1"/>
  <c r="I3659" i="18" s="1"/>
  <c r="I3660" i="18" s="1"/>
  <c r="I3661" i="18" s="1"/>
  <c r="I3662" i="18" s="1"/>
  <c r="I3663" i="18" s="1"/>
  <c r="I3664" i="18" s="1"/>
  <c r="I3665" i="18" s="1"/>
  <c r="I3666" i="18" s="1"/>
  <c r="I3667" i="18" s="1"/>
  <c r="I3668" i="18" s="1"/>
  <c r="I3669" i="18" s="1"/>
  <c r="I3670" i="18" s="1"/>
  <c r="I3671" i="18" s="1"/>
  <c r="I3672" i="18" s="1"/>
  <c r="I3673" i="18" s="1"/>
  <c r="I3674" i="18" s="1"/>
  <c r="I3675" i="18" s="1"/>
  <c r="I3676" i="18" s="1"/>
  <c r="I3677" i="18" s="1"/>
  <c r="I3678" i="18" s="1"/>
  <c r="I3679" i="18" s="1"/>
  <c r="I3680" i="18" s="1"/>
  <c r="I3681" i="18" s="1"/>
  <c r="I3682" i="18" s="1"/>
  <c r="I3683" i="18" s="1"/>
  <c r="I3684" i="18" s="1"/>
  <c r="I3685" i="18" s="1"/>
  <c r="I3686" i="18" s="1"/>
  <c r="I3687" i="18" s="1"/>
  <c r="I3688" i="18" s="1"/>
  <c r="I3689" i="18" s="1"/>
  <c r="I3690" i="18" s="1"/>
  <c r="I3691" i="18" s="1"/>
  <c r="I3692" i="18" s="1"/>
  <c r="I3693" i="18" s="1"/>
  <c r="I3694" i="18" s="1"/>
  <c r="I3695" i="18" s="1"/>
  <c r="I3696" i="18" s="1"/>
  <c r="I3697" i="18" s="1"/>
  <c r="I3698" i="18" s="1"/>
  <c r="I3699" i="18" s="1"/>
  <c r="I3700" i="18" s="1"/>
  <c r="I3701" i="18" s="1"/>
  <c r="I3702" i="18" s="1"/>
  <c r="I3703" i="18" s="1"/>
  <c r="I3704" i="18" s="1"/>
  <c r="I3705" i="18" s="1"/>
  <c r="I3706" i="18" s="1"/>
  <c r="I3707" i="18" s="1"/>
  <c r="I3708" i="18" s="1"/>
  <c r="I3709" i="18" s="1"/>
  <c r="I3710" i="18" s="1"/>
  <c r="I3711" i="18" s="1"/>
  <c r="I3712" i="18" s="1"/>
  <c r="I3713" i="18" s="1"/>
  <c r="I3714" i="18" s="1"/>
  <c r="I3715" i="18" s="1"/>
  <c r="I3716" i="18" s="1"/>
  <c r="I3717" i="18" s="1"/>
  <c r="I3718" i="18" s="1"/>
  <c r="I3719" i="18" s="1"/>
  <c r="I3720" i="18" s="1"/>
  <c r="I3721" i="18" s="1"/>
  <c r="I3722" i="18" s="1"/>
  <c r="I3723" i="18" s="1"/>
  <c r="I3724" i="18" s="1"/>
  <c r="I3725" i="18" s="1"/>
  <c r="I3726" i="18" s="1"/>
  <c r="I3727" i="18" s="1"/>
  <c r="I3728" i="18" s="1"/>
  <c r="I3729" i="18" s="1"/>
  <c r="I3730" i="18" s="1"/>
  <c r="I3731" i="18" s="1"/>
  <c r="I3732" i="18" s="1"/>
  <c r="I3733" i="18" s="1"/>
  <c r="I3734" i="18" s="1"/>
  <c r="I3735" i="18" s="1"/>
  <c r="I3736" i="18" s="1"/>
  <c r="I3737" i="18" s="1"/>
  <c r="I3738" i="18" s="1"/>
  <c r="I3739" i="18" s="1"/>
  <c r="I3740" i="18" s="1"/>
  <c r="I3741" i="18" s="1"/>
  <c r="I3742" i="18" s="1"/>
  <c r="I3743" i="18" s="1"/>
  <c r="I3744" i="18" s="1"/>
  <c r="I3745" i="18" s="1"/>
  <c r="I3746" i="18" s="1"/>
  <c r="I3747" i="18" s="1"/>
  <c r="I3748" i="18" s="1"/>
  <c r="I3749" i="18" s="1"/>
  <c r="I3750" i="18" s="1"/>
  <c r="I3751" i="18" s="1"/>
  <c r="I3752" i="18" s="1"/>
  <c r="I3753" i="18" s="1"/>
  <c r="I3754" i="18" s="1"/>
  <c r="I3755" i="18" s="1"/>
  <c r="I3756" i="18" s="1"/>
  <c r="I3757" i="18" s="1"/>
  <c r="I3758" i="18" s="1"/>
  <c r="I3759" i="18" s="1"/>
  <c r="I3760" i="18" s="1"/>
  <c r="I3761" i="18" s="1"/>
  <c r="I3762" i="18" s="1"/>
  <c r="I3763" i="18" s="1"/>
  <c r="I3764" i="18" s="1"/>
  <c r="I3765" i="18" s="1"/>
  <c r="I3766" i="18" s="1"/>
  <c r="I3767" i="18" s="1"/>
  <c r="I3768" i="18" s="1"/>
  <c r="I3769" i="18" s="1"/>
  <c r="I3770" i="18" s="1"/>
  <c r="I3771" i="18" s="1"/>
  <c r="I3772" i="18" s="1"/>
  <c r="I3773" i="18" s="1"/>
  <c r="I3774" i="18" s="1"/>
  <c r="I3775" i="18" s="1"/>
  <c r="I3776" i="18" s="1"/>
  <c r="I3777" i="18" s="1"/>
  <c r="I3778" i="18" s="1"/>
  <c r="I3779" i="18" s="1"/>
  <c r="I3780" i="18" s="1"/>
  <c r="I3781" i="18" s="1"/>
  <c r="I3782" i="18" s="1"/>
  <c r="I3783" i="18" s="1"/>
  <c r="I3784" i="18" s="1"/>
  <c r="I3785" i="18" s="1"/>
  <c r="I3786" i="18" s="1"/>
  <c r="I3787" i="18" s="1"/>
  <c r="I3788" i="18" s="1"/>
  <c r="I3789" i="18" s="1"/>
  <c r="I3790" i="18" s="1"/>
  <c r="I3791" i="18" s="1"/>
  <c r="I3792" i="18" s="1"/>
  <c r="I3793" i="18" s="1"/>
  <c r="I3794" i="18" s="1"/>
  <c r="I3795" i="18" s="1"/>
  <c r="I3796" i="18" s="1"/>
  <c r="I3797" i="18" s="1"/>
  <c r="I3798" i="18" s="1"/>
  <c r="I3799" i="18" s="1"/>
  <c r="I3800" i="18" s="1"/>
  <c r="I3801" i="18" s="1"/>
  <c r="I3802" i="18" s="1"/>
  <c r="I3803" i="18" s="1"/>
  <c r="I3804" i="18" s="1"/>
  <c r="I3805" i="18" s="1"/>
  <c r="I3806" i="18" s="1"/>
  <c r="I3807" i="18" s="1"/>
  <c r="I3808" i="18" s="1"/>
  <c r="I3809" i="18" s="1"/>
  <c r="I3810" i="18" s="1"/>
  <c r="I3811" i="18" s="1"/>
  <c r="I3812" i="18" s="1"/>
  <c r="I3813" i="18" s="1"/>
  <c r="I3814" i="18" s="1"/>
  <c r="I3815" i="18" s="1"/>
  <c r="I3816" i="18" s="1"/>
  <c r="I3817" i="18" s="1"/>
  <c r="I3818" i="18" s="1"/>
  <c r="I3819" i="18" s="1"/>
  <c r="I3820" i="18" s="1"/>
  <c r="I3821" i="18" s="1"/>
  <c r="I3822" i="18" s="1"/>
  <c r="I3823" i="18" s="1"/>
  <c r="I3824" i="18" s="1"/>
  <c r="I3825" i="18" s="1"/>
  <c r="I3826" i="18" s="1"/>
  <c r="I3827" i="18" s="1"/>
  <c r="I3828" i="18" s="1"/>
  <c r="I3829" i="18" s="1"/>
  <c r="I3830" i="18" s="1"/>
  <c r="I3831" i="18" s="1"/>
  <c r="I3832" i="18" s="1"/>
  <c r="I3833" i="18" s="1"/>
  <c r="I3834" i="18" s="1"/>
  <c r="I3835" i="18" s="1"/>
  <c r="I3836" i="18" s="1"/>
  <c r="I3837" i="18" s="1"/>
  <c r="I3838" i="18" s="1"/>
  <c r="I3839" i="18" s="1"/>
  <c r="I3840" i="18" s="1"/>
  <c r="I3841" i="18" s="1"/>
  <c r="I3842" i="18" s="1"/>
  <c r="I3843" i="18" s="1"/>
  <c r="I3844" i="18" s="1"/>
  <c r="I3845" i="18" s="1"/>
  <c r="I3846" i="18" s="1"/>
  <c r="I3847" i="18" s="1"/>
  <c r="I3848" i="18" s="1"/>
  <c r="I3849" i="18" s="1"/>
  <c r="I3850" i="18" s="1"/>
  <c r="I3851" i="18" s="1"/>
  <c r="I3852" i="18" s="1"/>
  <c r="I3853" i="18" s="1"/>
  <c r="I3854" i="18" s="1"/>
  <c r="I3855" i="18" s="1"/>
  <c r="I3856" i="18" s="1"/>
  <c r="I3857" i="18" s="1"/>
  <c r="I3858" i="18" s="1"/>
  <c r="I3859" i="18" s="1"/>
  <c r="I3860" i="18" s="1"/>
  <c r="I3861" i="18" s="1"/>
  <c r="I3862" i="18" s="1"/>
  <c r="I3863" i="18" s="1"/>
  <c r="I3864" i="18" s="1"/>
  <c r="I3865" i="18" s="1"/>
  <c r="I3866" i="18" s="1"/>
  <c r="I3867" i="18" s="1"/>
  <c r="I3868" i="18" s="1"/>
  <c r="I3869" i="18" s="1"/>
  <c r="I3870" i="18" s="1"/>
  <c r="I3871" i="18" s="1"/>
  <c r="I3872" i="18" s="1"/>
  <c r="I3873" i="18" s="1"/>
  <c r="I3874" i="18" s="1"/>
  <c r="I3875" i="18" s="1"/>
  <c r="I3876" i="18" s="1"/>
  <c r="I3877" i="18" s="1"/>
  <c r="I3878" i="18" s="1"/>
  <c r="I3879" i="18" s="1"/>
  <c r="I3880" i="18" s="1"/>
  <c r="I3881" i="18" s="1"/>
  <c r="I3882" i="18" s="1"/>
  <c r="I3883" i="18" s="1"/>
  <c r="I3884" i="18" s="1"/>
  <c r="I3885" i="18" s="1"/>
  <c r="I3886" i="18" s="1"/>
  <c r="I3887" i="18" s="1"/>
  <c r="I3888" i="18" s="1"/>
  <c r="I3889" i="18" s="1"/>
  <c r="I3890" i="18" s="1"/>
  <c r="I3891" i="18" s="1"/>
  <c r="I3892" i="18" s="1"/>
  <c r="I3893" i="18" s="1"/>
  <c r="I3894" i="18" s="1"/>
  <c r="I3895" i="18" s="1"/>
  <c r="I3896" i="18" s="1"/>
  <c r="I3897" i="18" s="1"/>
  <c r="I3898" i="18" s="1"/>
  <c r="I3899" i="18" s="1"/>
  <c r="I3900" i="18" s="1"/>
  <c r="I3901" i="18" s="1"/>
  <c r="I3902" i="18" s="1"/>
  <c r="I3903" i="18" s="1"/>
  <c r="I3904" i="18" s="1"/>
  <c r="I3905" i="18" s="1"/>
  <c r="I3906" i="18" s="1"/>
  <c r="I3907" i="18" s="1"/>
  <c r="I3908" i="18" s="1"/>
  <c r="I3909" i="18" s="1"/>
  <c r="I3910" i="18" s="1"/>
  <c r="I3911" i="18" s="1"/>
  <c r="I3912" i="18" s="1"/>
  <c r="I3913" i="18" s="1"/>
  <c r="I3914" i="18" s="1"/>
  <c r="I3915" i="18" s="1"/>
  <c r="I3916" i="18" s="1"/>
  <c r="I3917" i="18" s="1"/>
  <c r="I3918" i="18" s="1"/>
  <c r="I3919" i="18" s="1"/>
  <c r="I3920" i="18" s="1"/>
  <c r="I3921" i="18" s="1"/>
  <c r="I3922" i="18" s="1"/>
  <c r="I3923" i="18" s="1"/>
  <c r="I3924" i="18" s="1"/>
  <c r="I3925" i="18" s="1"/>
  <c r="I3926" i="18" s="1"/>
  <c r="I3927" i="18" s="1"/>
  <c r="I3928" i="18" s="1"/>
  <c r="I3929" i="18" s="1"/>
  <c r="I3930" i="18" s="1"/>
  <c r="I3931" i="18" s="1"/>
  <c r="I3932" i="18" s="1"/>
  <c r="I3933" i="18" s="1"/>
  <c r="I3934" i="18" s="1"/>
  <c r="I3935" i="18" s="1"/>
  <c r="I3936" i="18" s="1"/>
  <c r="I3937" i="18" s="1"/>
  <c r="I3938" i="18" s="1"/>
  <c r="I3939" i="18" s="1"/>
  <c r="I3940" i="18" s="1"/>
  <c r="I3941" i="18" s="1"/>
  <c r="I3942" i="18" s="1"/>
  <c r="I3943" i="18" s="1"/>
  <c r="I3944" i="18" s="1"/>
  <c r="I3945" i="18" s="1"/>
  <c r="I3946" i="18" s="1"/>
  <c r="I3947" i="18" s="1"/>
  <c r="I3948" i="18" s="1"/>
  <c r="I3949" i="18" s="1"/>
  <c r="I3950" i="18" s="1"/>
  <c r="I3951" i="18" s="1"/>
  <c r="I3952" i="18" s="1"/>
  <c r="I3953" i="18" s="1"/>
  <c r="I3954" i="18" s="1"/>
  <c r="I3955" i="18" s="1"/>
  <c r="I3956" i="18" s="1"/>
  <c r="I3957" i="18" s="1"/>
  <c r="I3958" i="18" s="1"/>
  <c r="I3959" i="18" s="1"/>
  <c r="I3960" i="18" s="1"/>
  <c r="I3961" i="18" s="1"/>
  <c r="I3962" i="18" s="1"/>
  <c r="I3963" i="18" s="1"/>
  <c r="I3964" i="18" s="1"/>
  <c r="I3965" i="18" s="1"/>
  <c r="I3966" i="18" s="1"/>
  <c r="I3967" i="18" s="1"/>
  <c r="I3968" i="18" s="1"/>
  <c r="I3969" i="18" s="1"/>
  <c r="I3970" i="18" s="1"/>
  <c r="I3971" i="18" s="1"/>
  <c r="I3972" i="18" s="1"/>
  <c r="I3973" i="18" s="1"/>
  <c r="I3974" i="18" s="1"/>
  <c r="I3975" i="18" s="1"/>
  <c r="I3976" i="18" s="1"/>
  <c r="I3977" i="18" s="1"/>
  <c r="I3978" i="18" s="1"/>
  <c r="I3979" i="18" s="1"/>
  <c r="I3980" i="18" s="1"/>
  <c r="I3981" i="18" s="1"/>
  <c r="I3982" i="18" s="1"/>
  <c r="I3983" i="18" s="1"/>
  <c r="I3984" i="18" s="1"/>
  <c r="I3985" i="18" s="1"/>
  <c r="I3986" i="18" s="1"/>
  <c r="I3987" i="18" s="1"/>
  <c r="I3988" i="18" s="1"/>
  <c r="I3989" i="18" s="1"/>
  <c r="I3990" i="18" s="1"/>
  <c r="I3991" i="18" s="1"/>
  <c r="I3992" i="18" s="1"/>
  <c r="I3993" i="18" s="1"/>
  <c r="I3994" i="18" s="1"/>
  <c r="I3995" i="18" s="1"/>
  <c r="I3996" i="18" s="1"/>
  <c r="I3997" i="18" s="1"/>
  <c r="I3998" i="18" s="1"/>
  <c r="I3999" i="18" s="1"/>
  <c r="I4000" i="18" s="1"/>
  <c r="I4001" i="18" s="1"/>
  <c r="I4002" i="18" s="1"/>
  <c r="I4003" i="18" s="1"/>
  <c r="I4004" i="18" s="1"/>
  <c r="I4005" i="18" s="1"/>
  <c r="I4006" i="18" s="1"/>
  <c r="I4007" i="18" s="1"/>
  <c r="I4008" i="18" s="1"/>
  <c r="I4009" i="18" s="1"/>
  <c r="I4010" i="18" s="1"/>
  <c r="I4011" i="18" s="1"/>
  <c r="I4012" i="18" s="1"/>
  <c r="I4013" i="18" s="1"/>
  <c r="I4014" i="18" s="1"/>
  <c r="I4015" i="18" s="1"/>
  <c r="I4016" i="18" s="1"/>
  <c r="I4017" i="18" s="1"/>
  <c r="I4018" i="18" s="1"/>
  <c r="I4019" i="18" s="1"/>
  <c r="I4020" i="18" s="1"/>
  <c r="I4021" i="18" s="1"/>
  <c r="I4022" i="18" s="1"/>
  <c r="I4023" i="18" s="1"/>
  <c r="I4024" i="18" s="1"/>
  <c r="I4025" i="18" s="1"/>
  <c r="I4026" i="18" s="1"/>
  <c r="I4027" i="18" s="1"/>
  <c r="I4028" i="18" s="1"/>
  <c r="I4029" i="18" s="1"/>
  <c r="I4030" i="18" s="1"/>
  <c r="I4031" i="18" s="1"/>
  <c r="I4032" i="18" s="1"/>
  <c r="I4033" i="18" s="1"/>
  <c r="I4034" i="18" s="1"/>
  <c r="I4035" i="18" s="1"/>
  <c r="I4036" i="18" s="1"/>
  <c r="I4037" i="18" s="1"/>
  <c r="I4038" i="18" s="1"/>
  <c r="I4039" i="18" s="1"/>
  <c r="I4040" i="18" s="1"/>
  <c r="I4041" i="18" s="1"/>
  <c r="I4042" i="18" s="1"/>
  <c r="I4043" i="18" s="1"/>
  <c r="I4044" i="18" s="1"/>
  <c r="I4045" i="18" s="1"/>
  <c r="I4046" i="18" s="1"/>
  <c r="I4047" i="18" s="1"/>
  <c r="I4048" i="18" s="1"/>
  <c r="I4049" i="18" s="1"/>
  <c r="I4050" i="18" s="1"/>
  <c r="I4051" i="18" l="1"/>
  <c r="I4052" i="18" l="1"/>
  <c r="I4053" i="18" l="1"/>
  <c r="I4054" i="18" l="1"/>
  <c r="I4055" i="18" l="1"/>
  <c r="I4056" i="18" l="1"/>
  <c r="I4057" i="18" l="1"/>
  <c r="I4058" i="18" l="1"/>
  <c r="I4059" i="18" l="1"/>
  <c r="I4060" i="18" s="1"/>
  <c r="I4061" i="18" s="1"/>
  <c r="I4062" i="18" s="1"/>
  <c r="I4063" i="18" s="1"/>
  <c r="I4064" i="18" s="1"/>
  <c r="I4065" i="18" s="1"/>
  <c r="I4066" i="18" s="1"/>
  <c r="I4067" i="18" s="1"/>
  <c r="I4068" i="18" s="1"/>
  <c r="I4069" i="18" s="1"/>
  <c r="I4070" i="18" s="1"/>
  <c r="I4071" i="18" s="1"/>
  <c r="I4072" i="18" s="1"/>
  <c r="I4073" i="18" s="1"/>
  <c r="I4074" i="18" s="1"/>
  <c r="I4075" i="18" s="1"/>
  <c r="I4076" i="18" s="1"/>
  <c r="I4077" i="18" s="1"/>
  <c r="I4078" i="18" s="1"/>
  <c r="I4079" i="18" s="1"/>
  <c r="I4080" i="18" s="1"/>
  <c r="I4081" i="18" s="1"/>
  <c r="I4082" i="18" s="1"/>
  <c r="I4083" i="18" s="1"/>
  <c r="I4084" i="18" s="1"/>
  <c r="I4085" i="18" s="1"/>
  <c r="I4086" i="18" s="1"/>
  <c r="I4087" i="18" s="1"/>
  <c r="I4088" i="18" s="1"/>
  <c r="I4089" i="18" s="1"/>
  <c r="I4090" i="18" s="1"/>
  <c r="I4091" i="18" s="1"/>
  <c r="I4092" i="18" s="1"/>
  <c r="I4093" i="18" s="1"/>
  <c r="I4094" i="18" s="1"/>
  <c r="I4095" i="18" s="1"/>
  <c r="I4096" i="18" s="1"/>
  <c r="I4097" i="18" s="1"/>
  <c r="I4098" i="18" s="1"/>
  <c r="I4099" i="18" s="1"/>
  <c r="I4100" i="18" s="1"/>
  <c r="I4101" i="18" s="1"/>
  <c r="I4102" i="18" s="1"/>
  <c r="I4103" i="18" s="1"/>
  <c r="I4104" i="18" s="1"/>
  <c r="I4105" i="18" s="1"/>
  <c r="I4106" i="18" s="1"/>
  <c r="I4107" i="18" s="1"/>
  <c r="I4108" i="18" s="1"/>
  <c r="I4109" i="18" s="1"/>
  <c r="I4110" i="18" s="1"/>
  <c r="I4111" i="18" s="1"/>
  <c r="I4112" i="18" s="1"/>
  <c r="I4113" i="18" s="1"/>
  <c r="I4114" i="18" s="1"/>
  <c r="I4115" i="18" s="1"/>
  <c r="I4116" i="18" s="1"/>
  <c r="I4117" i="18" s="1"/>
  <c r="I4118" i="18" s="1"/>
  <c r="I4119" i="18" s="1"/>
  <c r="I4120" i="18" s="1"/>
  <c r="I4121" i="18" s="1"/>
  <c r="I4122" i="18" s="1"/>
  <c r="I4123" i="18" s="1"/>
  <c r="I4124" i="18" s="1"/>
  <c r="I4125" i="18" s="1"/>
  <c r="I4126" i="18" s="1"/>
  <c r="I4127" i="18" s="1"/>
  <c r="I4128" i="18" s="1"/>
  <c r="I4129" i="18" s="1"/>
  <c r="I4130" i="18" s="1"/>
  <c r="I4131" i="18" s="1"/>
  <c r="I4132" i="18" s="1"/>
  <c r="I4133" i="18" s="1"/>
  <c r="I4134" i="18" s="1"/>
  <c r="I4135" i="18" s="1"/>
  <c r="I4136" i="18" s="1"/>
  <c r="I4137" i="18" s="1"/>
  <c r="I4138" i="18" s="1"/>
  <c r="I4139" i="18" s="1"/>
  <c r="I4140" i="18" s="1"/>
  <c r="I4141" i="18" s="1"/>
  <c r="I4142" i="18" s="1"/>
  <c r="I4143" i="18" s="1"/>
  <c r="I4144" i="18" s="1"/>
  <c r="I4145" i="18" s="1"/>
  <c r="I4146" i="18" s="1"/>
  <c r="I4147" i="18" s="1"/>
  <c r="I4148" i="18" s="1"/>
  <c r="I4149" i="18" s="1"/>
  <c r="I4150" i="18" s="1"/>
  <c r="I4151" i="18" s="1"/>
  <c r="I4152" i="18" s="1"/>
  <c r="I4153" i="18" s="1"/>
  <c r="I4154" i="18" s="1"/>
  <c r="I4155" i="18" s="1"/>
  <c r="I4156" i="18" s="1"/>
  <c r="I4157" i="18" s="1"/>
  <c r="I4158" i="18" s="1"/>
  <c r="I4159" i="18" s="1"/>
  <c r="I4160" i="18" s="1"/>
  <c r="I4161" i="18" s="1"/>
  <c r="I4162" i="18" s="1"/>
  <c r="I4163" i="18" s="1"/>
  <c r="I4164" i="18" s="1"/>
  <c r="I4165" i="18" s="1"/>
  <c r="I4166" i="18" s="1"/>
  <c r="I4167" i="18" s="1"/>
  <c r="I4168" i="18" s="1"/>
  <c r="I4169" i="18" s="1"/>
  <c r="I4170" i="18" s="1"/>
  <c r="I4171" i="18" s="1"/>
  <c r="I4172" i="18" s="1"/>
  <c r="I4173" i="18" s="1"/>
  <c r="I4174" i="18" s="1"/>
  <c r="I4175" i="18" s="1"/>
  <c r="I4176" i="18" s="1"/>
  <c r="I4177" i="18" s="1"/>
  <c r="I4178" i="18" s="1"/>
  <c r="I4179" i="18" s="1"/>
  <c r="I4180" i="18" s="1"/>
  <c r="I4181" i="18" s="1"/>
  <c r="I4182" i="18" s="1"/>
  <c r="I4183" i="18" s="1"/>
  <c r="I4184" i="18" s="1"/>
  <c r="I4185" i="18" s="1"/>
  <c r="I4186" i="18" s="1"/>
  <c r="I4187" i="18" s="1"/>
  <c r="I4188" i="18" s="1"/>
  <c r="I4189" i="18" s="1"/>
  <c r="I4190" i="18" s="1"/>
  <c r="I4191" i="18" s="1"/>
  <c r="I4192" i="18" s="1"/>
  <c r="I4193" i="18" s="1"/>
  <c r="I4194" i="18" s="1"/>
  <c r="I4195" i="18" s="1"/>
  <c r="I4196" i="18" s="1"/>
  <c r="I4197" i="18" s="1"/>
  <c r="I4198" i="18" s="1"/>
  <c r="I4199" i="18" s="1"/>
  <c r="I4200" i="18" s="1"/>
  <c r="I4201" i="18" s="1"/>
  <c r="I4202" i="18" s="1"/>
  <c r="I4203" i="18" s="1"/>
  <c r="I4204" i="18" s="1"/>
  <c r="I4205" i="18" s="1"/>
  <c r="I4206" i="18" s="1"/>
  <c r="I4207" i="18" s="1"/>
  <c r="I4208" i="18" s="1"/>
  <c r="I4209" i="18" s="1"/>
  <c r="I4210" i="18" s="1"/>
  <c r="I4211" i="18" s="1"/>
  <c r="I4212" i="18" s="1"/>
  <c r="I4213" i="18" s="1"/>
  <c r="I4214" i="18" s="1"/>
  <c r="I4215" i="18" s="1"/>
  <c r="I4216" i="18" s="1"/>
  <c r="I4217" i="18" s="1"/>
  <c r="I4218" i="18" s="1"/>
  <c r="I4219" i="18" s="1"/>
  <c r="I4220" i="18" s="1"/>
  <c r="I4221" i="18" s="1"/>
  <c r="I4222" i="18" s="1"/>
  <c r="I4223" i="18" s="1"/>
  <c r="I4224" i="18" s="1"/>
  <c r="I4225" i="18" s="1"/>
  <c r="I4226" i="18" s="1"/>
  <c r="I4227" i="18" s="1"/>
  <c r="I4228" i="18" s="1"/>
  <c r="I4229" i="18" s="1"/>
  <c r="I4230" i="18" s="1"/>
  <c r="I4231" i="18" s="1"/>
  <c r="I4232" i="18" s="1"/>
  <c r="I4233" i="18" s="1"/>
  <c r="I4234" i="18" s="1"/>
  <c r="I4235" i="18" s="1"/>
  <c r="I4236" i="18" s="1"/>
  <c r="I4237" i="18" s="1"/>
  <c r="I4238" i="18" s="1"/>
  <c r="I4239" i="18" s="1"/>
  <c r="I4240" i="18" s="1"/>
  <c r="I4241" i="18" s="1"/>
  <c r="I4242" i="18" s="1"/>
  <c r="I4243" i="18" s="1"/>
  <c r="I4244" i="18" s="1"/>
  <c r="I4245" i="18" s="1"/>
  <c r="I4246" i="18" s="1"/>
  <c r="I4247" i="18" s="1"/>
  <c r="I4248" i="18" s="1"/>
  <c r="I4249" i="18" s="1"/>
  <c r="I4250" i="18" s="1"/>
  <c r="I4251" i="18" s="1"/>
  <c r="I4252" i="18" s="1"/>
  <c r="I4253" i="18" s="1"/>
  <c r="I4254" i="18" s="1"/>
  <c r="I4255" i="18" s="1"/>
  <c r="I4256" i="18" s="1"/>
  <c r="I4257" i="18" s="1"/>
  <c r="I4258" i="18" s="1"/>
  <c r="I4259" i="18" s="1"/>
  <c r="I4260" i="18" s="1"/>
  <c r="I4261" i="18" s="1"/>
  <c r="I4262" i="18" s="1"/>
  <c r="I4263" i="18" s="1"/>
  <c r="I4264" i="18" s="1"/>
  <c r="I4265" i="18" s="1"/>
  <c r="I4266" i="18" s="1"/>
  <c r="I4267" i="18" s="1"/>
  <c r="I4268" i="18" s="1"/>
  <c r="I4269" i="18" s="1"/>
  <c r="I4270" i="18" s="1"/>
  <c r="I4271" i="18" s="1"/>
  <c r="I4272" i="18" s="1"/>
  <c r="I4273" i="18" s="1"/>
  <c r="I4274" i="18" s="1"/>
  <c r="I4275" i="18" s="1"/>
  <c r="I4276" i="18" s="1"/>
  <c r="I4277" i="18" s="1"/>
  <c r="I4278" i="18" s="1"/>
  <c r="I4279" i="18" s="1"/>
  <c r="I4280" i="18" s="1"/>
  <c r="I4281" i="18" s="1"/>
  <c r="I4282" i="18" s="1"/>
  <c r="I4283" i="18" s="1"/>
  <c r="I4284" i="18" s="1"/>
  <c r="I4285" i="18" s="1"/>
  <c r="I4286" i="18" s="1"/>
  <c r="I4287" i="18" s="1"/>
  <c r="I4288" i="18" s="1"/>
  <c r="I4289" i="18" s="1"/>
  <c r="I4290" i="18" s="1"/>
  <c r="I4291" i="18" s="1"/>
  <c r="I4292" i="18" s="1"/>
  <c r="I4293" i="18" s="1"/>
  <c r="I4294" i="18" s="1"/>
  <c r="I4295" i="18" s="1"/>
  <c r="I4296" i="18" s="1"/>
  <c r="I4297" i="18" s="1"/>
  <c r="I4298" i="18" s="1"/>
  <c r="I4299" i="18" s="1"/>
  <c r="I4300" i="18" s="1"/>
  <c r="I4301" i="18" s="1"/>
  <c r="I4302" i="18" s="1"/>
  <c r="I4303" i="18" s="1"/>
  <c r="I4304" i="18" s="1"/>
  <c r="I4305" i="18" s="1"/>
  <c r="I4306" i="18" s="1"/>
  <c r="I4307" i="18" s="1"/>
  <c r="I4308" i="18" s="1"/>
  <c r="I4309" i="18" s="1"/>
  <c r="I4310" i="18" s="1"/>
  <c r="I4311" i="18" s="1"/>
  <c r="I4312" i="18" s="1"/>
  <c r="I4313" i="18" s="1"/>
  <c r="I4314" i="18" s="1"/>
  <c r="I4315" i="18" s="1"/>
  <c r="I4316" i="18" s="1"/>
  <c r="I4317" i="18" s="1"/>
  <c r="I4318" i="18" s="1"/>
  <c r="I4319" i="18" s="1"/>
  <c r="I4320" i="18" s="1"/>
  <c r="I4321" i="18" s="1"/>
  <c r="I4322" i="18" s="1"/>
  <c r="I4323" i="18" s="1"/>
  <c r="I4324" i="18" s="1"/>
  <c r="I4325" i="18" s="1"/>
  <c r="I4326" i="18" s="1"/>
  <c r="I4327" i="18" s="1"/>
  <c r="I4328" i="18" s="1"/>
  <c r="I4329" i="18" s="1"/>
  <c r="I4330" i="18" s="1"/>
  <c r="I4331" i="18" s="1"/>
  <c r="I4332" i="18" s="1"/>
  <c r="I4333" i="18" s="1"/>
  <c r="I4334" i="18" s="1"/>
  <c r="I4335" i="18" s="1"/>
  <c r="I4336" i="18" s="1"/>
  <c r="I4337" i="18" s="1"/>
  <c r="I4338" i="18" s="1"/>
  <c r="I4339" i="18" s="1"/>
  <c r="I4340" i="18" s="1"/>
  <c r="I4341" i="18" s="1"/>
  <c r="I4342" i="18" s="1"/>
  <c r="I4343" i="18" s="1"/>
  <c r="I4344" i="18" s="1"/>
  <c r="I4345" i="18" s="1"/>
  <c r="I4346" i="18" s="1"/>
  <c r="I4347" i="18" s="1"/>
  <c r="I4348" i="18" s="1"/>
  <c r="I4349" i="18" s="1"/>
  <c r="I4350" i="18" s="1"/>
  <c r="I4351" i="18" s="1"/>
  <c r="I4352" i="18" s="1"/>
  <c r="I4353" i="18" s="1"/>
  <c r="I4354" i="18" s="1"/>
  <c r="I4355" i="18" s="1"/>
  <c r="I4356" i="18" s="1"/>
  <c r="I4357" i="18" s="1"/>
  <c r="I4358" i="18" s="1"/>
  <c r="I4359" i="18" s="1"/>
  <c r="I4360" i="18" s="1"/>
  <c r="I4361" i="18" s="1"/>
  <c r="I4362" i="18" s="1"/>
  <c r="I4363" i="18" s="1"/>
  <c r="I4364" i="18" s="1"/>
  <c r="I4365" i="18" s="1"/>
  <c r="I4366" i="18" s="1"/>
  <c r="I4367" i="18" s="1"/>
  <c r="I4368" i="18" s="1"/>
  <c r="I4369" i="18" s="1"/>
  <c r="I4370" i="18" s="1"/>
  <c r="I4371" i="18" s="1"/>
  <c r="I4372" i="18" s="1"/>
  <c r="I4373" i="18" s="1"/>
  <c r="I4374" i="18" s="1"/>
  <c r="I4375" i="18" s="1"/>
  <c r="I4376" i="18" s="1"/>
  <c r="I4377" i="18" s="1"/>
  <c r="I4378" i="18" s="1"/>
  <c r="I4379" i="18" s="1"/>
  <c r="I4380" i="18" s="1"/>
  <c r="I4381" i="18" s="1"/>
  <c r="I4382" i="18" s="1"/>
  <c r="I4383" i="18" s="1"/>
  <c r="I4384" i="18" s="1"/>
  <c r="I4385" i="18" s="1"/>
  <c r="I4386" i="18" s="1"/>
  <c r="I4387" i="18" s="1"/>
  <c r="I4388" i="18" s="1"/>
  <c r="I4389" i="18" s="1"/>
  <c r="I4390" i="18" s="1"/>
  <c r="I4391" i="18" s="1"/>
  <c r="I4392" i="18" s="1"/>
  <c r="I4393" i="18" s="1"/>
  <c r="I4394" i="18" s="1"/>
  <c r="I4395" i="18" s="1"/>
  <c r="I4396" i="18" s="1"/>
  <c r="I4397" i="18" s="1"/>
  <c r="I4398" i="18" s="1"/>
  <c r="I4399" i="18" s="1"/>
  <c r="I4400" i="18" s="1"/>
  <c r="I4401" i="18" s="1"/>
  <c r="I4402" i="18" s="1"/>
  <c r="I4403" i="18" s="1"/>
  <c r="I4404" i="18" s="1"/>
  <c r="I4405" i="18" s="1"/>
  <c r="I4406" i="18" s="1"/>
  <c r="I4407" i="18" s="1"/>
  <c r="I4408" i="18" s="1"/>
  <c r="I4409" i="18" s="1"/>
  <c r="I4410" i="18" s="1"/>
  <c r="I4411" i="18" s="1"/>
  <c r="I4412" i="18" s="1"/>
  <c r="I4413" i="18" s="1"/>
  <c r="I4414" i="18" s="1"/>
  <c r="I4415" i="18" s="1"/>
  <c r="I4416" i="18" s="1"/>
  <c r="I4417" i="18" s="1"/>
  <c r="I4418" i="18" s="1"/>
  <c r="I4419" i="18" s="1"/>
  <c r="I4420" i="18" s="1"/>
  <c r="I4421" i="18" s="1"/>
  <c r="I4422" i="18" s="1"/>
  <c r="I4423" i="18" s="1"/>
  <c r="I4424" i="18" s="1"/>
  <c r="I4425" i="18" s="1"/>
  <c r="I4426" i="18" s="1"/>
  <c r="I4427" i="18" s="1"/>
  <c r="I4428" i="18" s="1"/>
  <c r="I4429" i="18" s="1"/>
  <c r="I4430" i="18" s="1"/>
  <c r="I4431" i="18" s="1"/>
  <c r="I4432" i="18" s="1"/>
  <c r="I4433" i="18" s="1"/>
  <c r="I4434" i="18" s="1"/>
  <c r="I4435" i="18" s="1"/>
  <c r="I4436" i="18" s="1"/>
  <c r="I4437" i="18" s="1"/>
  <c r="I4438" i="18" s="1"/>
  <c r="I4439" i="18" s="1"/>
  <c r="I4440" i="18" s="1"/>
  <c r="I4441" i="18" s="1"/>
  <c r="I4442" i="18" s="1"/>
  <c r="I4443" i="18" s="1"/>
  <c r="I4444" i="18" s="1"/>
  <c r="I4445" i="18" s="1"/>
  <c r="I4446" i="18" s="1"/>
  <c r="I4447" i="18" s="1"/>
  <c r="I4448" i="18" s="1"/>
  <c r="I4449" i="18" s="1"/>
  <c r="I4450" i="18" s="1"/>
  <c r="I4451" i="18" s="1"/>
  <c r="I4452" i="18" s="1"/>
  <c r="I4453" i="18" s="1"/>
  <c r="I4454" i="18" s="1"/>
  <c r="I4455" i="18" s="1"/>
  <c r="I4456" i="18" s="1"/>
  <c r="I4457" i="18" s="1"/>
  <c r="I4458" i="18" s="1"/>
  <c r="I4459" i="18" s="1"/>
  <c r="I4460" i="18" s="1"/>
  <c r="I4461" i="18" s="1"/>
  <c r="I4462" i="18" s="1"/>
  <c r="I4463" i="18" s="1"/>
  <c r="I4464" i="18" s="1"/>
  <c r="I4465" i="18" s="1"/>
  <c r="I4466" i="18" s="1"/>
  <c r="I4467" i="18" s="1"/>
  <c r="I4468" i="18" s="1"/>
  <c r="I4469" i="18" s="1"/>
  <c r="I4470" i="18" s="1"/>
  <c r="I4471" i="18" s="1"/>
  <c r="I4472" i="18" s="1"/>
  <c r="I4473" i="18" s="1"/>
  <c r="I4474" i="18" s="1"/>
  <c r="I4475" i="18" s="1"/>
  <c r="I4476" i="18" s="1"/>
  <c r="I4477" i="18" s="1"/>
  <c r="I4478" i="18" s="1"/>
  <c r="I4479" i="18" s="1"/>
  <c r="I4480" i="18" s="1"/>
  <c r="I4481" i="18" s="1"/>
  <c r="I4482" i="18" s="1"/>
  <c r="I4483" i="18" s="1"/>
  <c r="I4484" i="18" s="1"/>
  <c r="I4485" i="18" s="1"/>
  <c r="I4486" i="18" s="1"/>
  <c r="I4487" i="18" s="1"/>
  <c r="I4488" i="18" s="1"/>
  <c r="I4489" i="18" s="1"/>
  <c r="I4490" i="18" s="1"/>
  <c r="I4491" i="18" s="1"/>
  <c r="I4492" i="18" s="1"/>
  <c r="I4493" i="18" s="1"/>
  <c r="I4494" i="18" s="1"/>
  <c r="I4495" i="18" s="1"/>
  <c r="I4496" i="18" s="1"/>
  <c r="I4497" i="18" s="1"/>
  <c r="I4498" i="18" s="1"/>
  <c r="I4499" i="18" s="1"/>
  <c r="I4500" i="18" s="1"/>
  <c r="I4501" i="18" s="1"/>
  <c r="I4502" i="18" s="1"/>
  <c r="I4503" i="18" s="1"/>
  <c r="I4504" i="18" s="1"/>
  <c r="I4505" i="18" s="1"/>
  <c r="I4506" i="18" s="1"/>
  <c r="I4507" i="18" s="1"/>
  <c r="I4508" i="18" s="1"/>
  <c r="I4509" i="18" s="1"/>
  <c r="I4510" i="18" s="1"/>
  <c r="I4511" i="18" s="1"/>
  <c r="I4512" i="18" s="1"/>
  <c r="I4513" i="18" s="1"/>
  <c r="I4514" i="18" s="1"/>
  <c r="I4515" i="18" s="1"/>
  <c r="I4516" i="18" s="1"/>
  <c r="I4517" i="18" s="1"/>
  <c r="I4518" i="18" s="1"/>
  <c r="I4519" i="18" s="1"/>
  <c r="I4520" i="18" s="1"/>
  <c r="I4521" i="18" s="1"/>
  <c r="I4522" i="18" s="1"/>
  <c r="I4523" i="18" s="1"/>
  <c r="I4524" i="18" s="1"/>
  <c r="I4525" i="18" s="1"/>
  <c r="I4526" i="18" s="1"/>
  <c r="I4527" i="18" s="1"/>
  <c r="I4528" i="18" s="1"/>
  <c r="I4529" i="18" s="1"/>
  <c r="I4530" i="18" s="1"/>
  <c r="I4531" i="18" s="1"/>
  <c r="I4532" i="18" s="1"/>
  <c r="I4533" i="18" s="1"/>
  <c r="I4534" i="18" s="1"/>
  <c r="I4535" i="18" s="1"/>
  <c r="I4536" i="18" s="1"/>
  <c r="I4537" i="18" s="1"/>
  <c r="I4538" i="18" s="1"/>
  <c r="I4539" i="18" s="1"/>
  <c r="I4540" i="18" s="1"/>
  <c r="I4541" i="18" s="1"/>
  <c r="I4542" i="18" s="1"/>
  <c r="I4543" i="18" s="1"/>
  <c r="I4544" i="18" s="1"/>
  <c r="I4545" i="18" s="1"/>
  <c r="I4546" i="18" s="1"/>
  <c r="I4547" i="18" s="1"/>
  <c r="I4548" i="18" s="1"/>
  <c r="I4549" i="18" s="1"/>
  <c r="I4550" i="18" s="1"/>
  <c r="I4551" i="18" s="1"/>
  <c r="I4552" i="18" s="1"/>
  <c r="I4553" i="18" s="1"/>
  <c r="I4554" i="18" s="1"/>
  <c r="I4555" i="18" s="1"/>
  <c r="I4556" i="18" s="1"/>
  <c r="I4557" i="18" s="1"/>
  <c r="I4558" i="18" s="1"/>
  <c r="I4559" i="18" s="1"/>
  <c r="I4560" i="18" s="1"/>
  <c r="I4561" i="18" s="1"/>
  <c r="I4562" i="18" s="1"/>
  <c r="I4563" i="18" s="1"/>
  <c r="I4564" i="18" s="1"/>
  <c r="I4565" i="18" s="1"/>
  <c r="I4566" i="18" s="1"/>
  <c r="I4567" i="18" s="1"/>
  <c r="I4568" i="18" s="1"/>
  <c r="I4569" i="18" s="1"/>
  <c r="I4570" i="18" s="1"/>
  <c r="I4571" i="18" s="1"/>
  <c r="I4572" i="18" s="1"/>
  <c r="I4573" i="18" s="1"/>
  <c r="I4574" i="18" s="1"/>
  <c r="I4575" i="18" s="1"/>
  <c r="I4576" i="18" s="1"/>
  <c r="I4577" i="18" s="1"/>
  <c r="I4578" i="18" s="1"/>
  <c r="I4579" i="18" s="1"/>
  <c r="I4580" i="18" s="1"/>
  <c r="I4581" i="18" s="1"/>
  <c r="I4582" i="18" s="1"/>
  <c r="I4583" i="18" s="1"/>
  <c r="I4584" i="18" s="1"/>
  <c r="I4585" i="18" s="1"/>
  <c r="I4586" i="18" s="1"/>
  <c r="I4587" i="18" s="1"/>
  <c r="I4588" i="18" s="1"/>
  <c r="I4589" i="18" s="1"/>
  <c r="I4590" i="18" s="1"/>
  <c r="I4591" i="18" s="1"/>
  <c r="I4592" i="18" s="1"/>
  <c r="I4593" i="18" s="1"/>
  <c r="I4594" i="18" s="1"/>
  <c r="I4595" i="18" s="1"/>
  <c r="I4596" i="18" s="1"/>
  <c r="I4597" i="18" s="1"/>
  <c r="I4598" i="18" s="1"/>
  <c r="I4599" i="18" s="1"/>
  <c r="I4600" i="18" s="1"/>
  <c r="I4601" i="18" s="1"/>
  <c r="I4602" i="18" s="1"/>
  <c r="I4603" i="18" s="1"/>
  <c r="I4604" i="18" s="1"/>
  <c r="I4605" i="18" s="1"/>
  <c r="I4606" i="18" s="1"/>
  <c r="I4607" i="18" s="1"/>
  <c r="I4608" i="18" s="1"/>
  <c r="I4609" i="18" s="1"/>
  <c r="I4610" i="18" s="1"/>
  <c r="I4611" i="18" s="1"/>
  <c r="I4612" i="18" s="1"/>
  <c r="I4613" i="18" s="1"/>
  <c r="I4614" i="18" s="1"/>
  <c r="I4615" i="18" s="1"/>
  <c r="I4616" i="18" s="1"/>
  <c r="I4617" i="18" s="1"/>
  <c r="I4618" i="18" s="1"/>
  <c r="I4619" i="18" s="1"/>
  <c r="I4620" i="18" s="1"/>
  <c r="I4621" i="18" s="1"/>
  <c r="I4622" i="18" s="1"/>
  <c r="I4623" i="18" s="1"/>
  <c r="I4624" i="18" s="1"/>
  <c r="I4625" i="18" s="1"/>
  <c r="I4626" i="18" s="1"/>
  <c r="I4627" i="18" s="1"/>
  <c r="I4628" i="18" s="1"/>
  <c r="I4629" i="18" s="1"/>
  <c r="I4630" i="18" s="1"/>
  <c r="I4631" i="18" s="1"/>
  <c r="I4632" i="18" s="1"/>
  <c r="I4633" i="18" s="1"/>
  <c r="I4634" i="18" s="1"/>
  <c r="I4635" i="18" s="1"/>
  <c r="I4636" i="18" s="1"/>
  <c r="I4637" i="18" s="1"/>
  <c r="I4638" i="18" s="1"/>
  <c r="I4639" i="18" s="1"/>
  <c r="I4640" i="18" s="1"/>
  <c r="I4641" i="18" s="1"/>
  <c r="I4642" i="18" s="1"/>
  <c r="I4643" i="18" s="1"/>
  <c r="I4644" i="18" s="1"/>
  <c r="I4645" i="18" s="1"/>
  <c r="I4646" i="18" s="1"/>
  <c r="I4647" i="18" s="1"/>
  <c r="I4648" i="18" s="1"/>
  <c r="I4649" i="18" s="1"/>
  <c r="I4650" i="18" s="1"/>
  <c r="I4651" i="18" s="1"/>
  <c r="I4652" i="18" s="1"/>
  <c r="I4653" i="18" s="1"/>
  <c r="I4654" i="18" s="1"/>
  <c r="I4655" i="18" s="1"/>
  <c r="I4656" i="18" s="1"/>
  <c r="I4657" i="18" s="1"/>
  <c r="I4658" i="18" s="1"/>
  <c r="I4659" i="18" s="1"/>
  <c r="I4660" i="18" s="1"/>
  <c r="I4661" i="18" s="1"/>
  <c r="I4662" i="18" s="1"/>
  <c r="I4663" i="18" s="1"/>
  <c r="I4664" i="18" s="1"/>
  <c r="I4665" i="18" s="1"/>
  <c r="I4666" i="18" s="1"/>
  <c r="I4667" i="18" s="1"/>
  <c r="I4668" i="18" s="1"/>
  <c r="I4669" i="18" s="1"/>
  <c r="I4670" i="18" s="1"/>
  <c r="I4671" i="18" s="1"/>
  <c r="I4672" i="18" s="1"/>
  <c r="I4673" i="18" s="1"/>
  <c r="I4674" i="18" s="1"/>
  <c r="I4675" i="18" s="1"/>
  <c r="I4676" i="18" s="1"/>
  <c r="I4677" i="18" s="1"/>
  <c r="I4678" i="18" s="1"/>
  <c r="I4679" i="18" s="1"/>
  <c r="I4680" i="18" s="1"/>
  <c r="I4681" i="18" s="1"/>
  <c r="I4682" i="18" s="1"/>
  <c r="I4683" i="18" s="1"/>
  <c r="I4684" i="18" s="1"/>
  <c r="I4685" i="18" s="1"/>
  <c r="I4686" i="18" s="1"/>
  <c r="I4687" i="18" s="1"/>
  <c r="I4688" i="18" s="1"/>
  <c r="I4689" i="18" s="1"/>
  <c r="I4690" i="18" s="1"/>
  <c r="I4691" i="18" s="1"/>
  <c r="I4692" i="18" s="1"/>
  <c r="I4693" i="18" s="1"/>
  <c r="I4694" i="18" s="1"/>
  <c r="I4695" i="18" s="1"/>
  <c r="I4696" i="18" s="1"/>
  <c r="I4697" i="18" s="1"/>
  <c r="I4698" i="18" s="1"/>
  <c r="I4699" i="18" s="1"/>
  <c r="I4700" i="18" s="1"/>
  <c r="I4701" i="18" s="1"/>
  <c r="I4702" i="18" s="1"/>
  <c r="I4703" i="18" s="1"/>
  <c r="I4704" i="18" s="1"/>
  <c r="I4705" i="18" s="1"/>
  <c r="I4706" i="18" s="1"/>
  <c r="I4707" i="18" s="1"/>
  <c r="I4708" i="18" s="1"/>
  <c r="I4709" i="18" s="1"/>
  <c r="I4710" i="18" s="1"/>
  <c r="I4711" i="18" s="1"/>
  <c r="I4712" i="18" s="1"/>
  <c r="I4713" i="18" s="1"/>
  <c r="I4714" i="18" s="1"/>
  <c r="I4715" i="18" s="1"/>
  <c r="I4716" i="18" s="1"/>
  <c r="I4717" i="18" s="1"/>
  <c r="I4718" i="18" s="1"/>
  <c r="I4719" i="18" s="1"/>
  <c r="I4720" i="18" s="1"/>
  <c r="I4721" i="18" s="1"/>
  <c r="I4722" i="18" s="1"/>
  <c r="I4723" i="18" s="1"/>
  <c r="I4724" i="18" s="1"/>
  <c r="I4725" i="18" s="1"/>
  <c r="I4726" i="18" s="1"/>
  <c r="I4727" i="18" s="1"/>
  <c r="I4728" i="18" s="1"/>
  <c r="I4729" i="18" s="1"/>
  <c r="I4730" i="18" s="1"/>
  <c r="I4731" i="18" s="1"/>
  <c r="I4732" i="18" s="1"/>
  <c r="I4733" i="18" s="1"/>
  <c r="I4734" i="18" s="1"/>
  <c r="I4735" i="18" s="1"/>
  <c r="I4736" i="18" s="1"/>
  <c r="I4737" i="18" s="1"/>
  <c r="I4738" i="18" s="1"/>
  <c r="I4739" i="18" s="1"/>
  <c r="I4740" i="18" s="1"/>
  <c r="I4741" i="18" s="1"/>
  <c r="I4742" i="18" s="1"/>
  <c r="I4743" i="18" s="1"/>
  <c r="I4744" i="18" s="1"/>
  <c r="I4745" i="18" s="1"/>
  <c r="I4746" i="18" s="1"/>
  <c r="I4747" i="18" s="1"/>
  <c r="I4748" i="18" s="1"/>
  <c r="I4749" i="18" s="1"/>
  <c r="I4750" i="18" s="1"/>
  <c r="I4751" i="18" s="1"/>
  <c r="I4752" i="18" s="1"/>
  <c r="I4753" i="18" s="1"/>
  <c r="I4754" i="18" s="1"/>
  <c r="I4755" i="18" s="1"/>
  <c r="I4756" i="18" s="1"/>
  <c r="I4757" i="18" s="1"/>
  <c r="I4758" i="18" s="1"/>
  <c r="I4759" i="18" s="1"/>
  <c r="I4760" i="18" s="1"/>
  <c r="I4761" i="18" s="1"/>
  <c r="I4762" i="18" s="1"/>
  <c r="I4763" i="18" s="1"/>
  <c r="I4764" i="18" s="1"/>
  <c r="I4765" i="18" s="1"/>
  <c r="I4766" i="18" s="1"/>
  <c r="I4767" i="18" s="1"/>
  <c r="I4768" i="18" s="1"/>
  <c r="I4769" i="18" s="1"/>
  <c r="I4770" i="18" s="1"/>
  <c r="I4771" i="18" s="1"/>
  <c r="I4772" i="18" s="1"/>
  <c r="I4773" i="18" s="1"/>
  <c r="I4774" i="18" s="1"/>
  <c r="I4775" i="18" s="1"/>
  <c r="I4776" i="18" s="1"/>
  <c r="I4777" i="18" s="1"/>
  <c r="I4778" i="18" s="1"/>
  <c r="I4779" i="18" s="1"/>
  <c r="I4780" i="18" s="1"/>
  <c r="I4781" i="18" s="1"/>
  <c r="I4782" i="18" s="1"/>
  <c r="I4783" i="18" s="1"/>
  <c r="I4784" i="18" s="1"/>
  <c r="I4785" i="18" s="1"/>
  <c r="I4786" i="18" s="1"/>
  <c r="I4787" i="18" s="1"/>
  <c r="I4788" i="18" s="1"/>
  <c r="I4789" i="18" s="1"/>
  <c r="I4790" i="18" s="1"/>
  <c r="I4791" i="18" s="1"/>
  <c r="I4792" i="18" s="1"/>
  <c r="I4793" i="18" s="1"/>
  <c r="I4794" i="18" s="1"/>
  <c r="I4795" i="18" s="1"/>
  <c r="I4796" i="18" s="1"/>
  <c r="I4797" i="18" s="1"/>
  <c r="I4798" i="18" s="1"/>
  <c r="I4799" i="18" s="1"/>
  <c r="I4800" i="18" s="1"/>
  <c r="I4801" i="18" s="1"/>
  <c r="I4802" i="18" s="1"/>
  <c r="I4803" i="18" s="1"/>
  <c r="I4804" i="18" s="1"/>
  <c r="I4805" i="18" s="1"/>
  <c r="I4806" i="18" s="1"/>
  <c r="I4807" i="18" s="1"/>
  <c r="I4808" i="18" s="1"/>
  <c r="I4809" i="18" s="1"/>
  <c r="I4810" i="18" s="1"/>
  <c r="I4811" i="18" s="1"/>
  <c r="I4812" i="18" s="1"/>
  <c r="I4813" i="18" s="1"/>
  <c r="I4814" i="18" s="1"/>
  <c r="I4815" i="18" s="1"/>
  <c r="I4816" i="18" s="1"/>
  <c r="I4817" i="18" s="1"/>
  <c r="I4818" i="18" s="1"/>
  <c r="I4819" i="18" s="1"/>
  <c r="I4820" i="18" s="1"/>
  <c r="I4821" i="18" s="1"/>
  <c r="I4822" i="18" s="1"/>
  <c r="I4823" i="18" s="1"/>
  <c r="I4824" i="18" s="1"/>
  <c r="I4825" i="18" s="1"/>
  <c r="I4826" i="18" s="1"/>
  <c r="I4827" i="18" s="1"/>
  <c r="I4828" i="18" s="1"/>
  <c r="I4829" i="18" s="1"/>
  <c r="I4830" i="18" s="1"/>
  <c r="I4831" i="18" s="1"/>
  <c r="I4832" i="18" s="1"/>
  <c r="I4833" i="18" s="1"/>
  <c r="I4834" i="18" s="1"/>
  <c r="I4835" i="18" s="1"/>
  <c r="I4836" i="18" s="1"/>
  <c r="I4837" i="18" s="1"/>
  <c r="I4838" i="18" s="1"/>
  <c r="I4839" i="18" s="1"/>
  <c r="I4840" i="18" s="1"/>
  <c r="I4841" i="18" s="1"/>
  <c r="I4842" i="18" s="1"/>
  <c r="I4843" i="18" s="1"/>
  <c r="I4844" i="18" s="1"/>
  <c r="I4845" i="18" s="1"/>
  <c r="I4846" i="18" s="1"/>
  <c r="I4847" i="18" s="1"/>
  <c r="I4848" i="18" s="1"/>
  <c r="I4849" i="18" s="1"/>
  <c r="I4850" i="18" s="1"/>
  <c r="I4851" i="18" s="1"/>
  <c r="I4852" i="18" s="1"/>
  <c r="I4853" i="18" s="1"/>
  <c r="I4854" i="18" s="1"/>
  <c r="I4855" i="18" s="1"/>
  <c r="I4856" i="18" s="1"/>
  <c r="I4857" i="18" s="1"/>
  <c r="I4858" i="18" s="1"/>
  <c r="I4859" i="18" s="1"/>
  <c r="I4860" i="18" s="1"/>
  <c r="I4861" i="18" s="1"/>
  <c r="I4862" i="18" s="1"/>
  <c r="I4863" i="18" s="1"/>
  <c r="I4864" i="18" s="1"/>
  <c r="I4865" i="18" s="1"/>
  <c r="I4866" i="18" s="1"/>
  <c r="I4867" i="18" s="1"/>
  <c r="I4868" i="18" s="1"/>
  <c r="I4869" i="18" s="1"/>
  <c r="I4870" i="18" s="1"/>
  <c r="I4871" i="18" s="1"/>
  <c r="I4872" i="18" s="1"/>
  <c r="I4873" i="18" s="1"/>
  <c r="I4874" i="18" s="1"/>
  <c r="I4875" i="18" s="1"/>
  <c r="I4876" i="18" s="1"/>
  <c r="I4877" i="18" s="1"/>
  <c r="I4878" i="18" s="1"/>
  <c r="I4879" i="18" s="1"/>
  <c r="I4880" i="18" s="1"/>
  <c r="I4881" i="18" s="1"/>
  <c r="I4882" i="18" s="1"/>
  <c r="I4883" i="18" s="1"/>
  <c r="I4884" i="18" s="1"/>
  <c r="I4885" i="18" s="1"/>
  <c r="I4886" i="18" s="1"/>
  <c r="I4887" i="18" s="1"/>
  <c r="I4888" i="18" s="1"/>
  <c r="I4889" i="18" s="1"/>
  <c r="I4890" i="18" s="1"/>
  <c r="I4891" i="18" s="1"/>
  <c r="I4892" i="18" s="1"/>
  <c r="I4893" i="18" s="1"/>
  <c r="I4894" i="18" s="1"/>
  <c r="I4895" i="18" s="1"/>
  <c r="I4896" i="18" s="1"/>
  <c r="I4897" i="18" s="1"/>
  <c r="I4898" i="18" s="1"/>
  <c r="I4899" i="18" s="1"/>
  <c r="I4900" i="18" s="1"/>
  <c r="I4901" i="18" s="1"/>
  <c r="I4902" i="18" s="1"/>
  <c r="I4903" i="18" s="1"/>
  <c r="I4904" i="18" s="1"/>
  <c r="I4905" i="18" s="1"/>
  <c r="I4906" i="18" s="1"/>
  <c r="I4907" i="18" s="1"/>
  <c r="I4908" i="18" s="1"/>
  <c r="I4909" i="18" s="1"/>
  <c r="I4910" i="18" s="1"/>
  <c r="I4911" i="18" s="1"/>
  <c r="I4912" i="18" s="1"/>
  <c r="I4913" i="18" s="1"/>
  <c r="I4914" i="18" s="1"/>
  <c r="I4915" i="18" s="1"/>
  <c r="I4916" i="18" s="1"/>
  <c r="I4917" i="18" s="1"/>
  <c r="I4918" i="18" s="1"/>
  <c r="I4919" i="18" s="1"/>
  <c r="I4920" i="18" s="1"/>
  <c r="I4921" i="18" s="1"/>
  <c r="I4922" i="18" s="1"/>
  <c r="I4923" i="18" s="1"/>
  <c r="I4924" i="18" s="1"/>
  <c r="I4925" i="18" s="1"/>
  <c r="I4926" i="18" s="1"/>
  <c r="I4927" i="18" s="1"/>
  <c r="I4928" i="18" s="1"/>
  <c r="I4929" i="18" s="1"/>
  <c r="I4930" i="18" s="1"/>
  <c r="I4931" i="18" s="1"/>
  <c r="I4932" i="18" s="1"/>
  <c r="I4933" i="18" s="1"/>
  <c r="I4934" i="18" s="1"/>
  <c r="I4935" i="18" s="1"/>
  <c r="I4936" i="18" s="1"/>
  <c r="I4937" i="18" s="1"/>
  <c r="I4938" i="18" s="1"/>
  <c r="I4939" i="18" s="1"/>
  <c r="I4940" i="18" s="1"/>
  <c r="I4941" i="18" s="1"/>
  <c r="I4942" i="18" s="1"/>
  <c r="I4943" i="18" s="1"/>
  <c r="I4944" i="18" s="1"/>
  <c r="I4945" i="18" s="1"/>
  <c r="I4946" i="18" s="1"/>
  <c r="I4947" i="18" s="1"/>
  <c r="I4948" i="18" s="1"/>
  <c r="I4949" i="18" s="1"/>
  <c r="I4950" i="18" s="1"/>
  <c r="I4951" i="18" s="1"/>
  <c r="I4952" i="18" s="1"/>
  <c r="I4953" i="18" s="1"/>
  <c r="I4954" i="18" s="1"/>
  <c r="I4955" i="18" s="1"/>
  <c r="I4956" i="18" s="1"/>
  <c r="I4957" i="18" s="1"/>
  <c r="I4958" i="18" s="1"/>
  <c r="I4959" i="18" s="1"/>
  <c r="I4960" i="18" s="1"/>
  <c r="I4961" i="18" s="1"/>
  <c r="I4962" i="18" s="1"/>
  <c r="I4963" i="18" s="1"/>
  <c r="I4964" i="18" s="1"/>
  <c r="I4965" i="18" s="1"/>
  <c r="I4966" i="18" s="1"/>
  <c r="I4967" i="18" s="1"/>
  <c r="I4968" i="18" s="1"/>
  <c r="I4969" i="18" s="1"/>
  <c r="I4970" i="18" s="1"/>
  <c r="I4971" i="18" s="1"/>
  <c r="I4972" i="18" s="1"/>
  <c r="I4973" i="18" s="1"/>
  <c r="I4974" i="18" s="1"/>
  <c r="I4975" i="18" s="1"/>
  <c r="I4976" i="18" s="1"/>
  <c r="I4977" i="18" s="1"/>
  <c r="I4978" i="18" s="1"/>
  <c r="I4979" i="18" s="1"/>
  <c r="I4980" i="18" s="1"/>
  <c r="I4981" i="18" s="1"/>
  <c r="I4982" i="18" s="1"/>
  <c r="I4983" i="18" s="1"/>
  <c r="I4984" i="18" s="1"/>
  <c r="I4985" i="18" s="1"/>
  <c r="I4986" i="18" s="1"/>
  <c r="I4987" i="18" s="1"/>
  <c r="I4988" i="18" s="1"/>
  <c r="I4989" i="18" s="1"/>
  <c r="I4990" i="18" s="1"/>
  <c r="I4991" i="18" s="1"/>
  <c r="I4992" i="18" s="1"/>
  <c r="I4993" i="18" s="1"/>
  <c r="I4994" i="18" s="1"/>
  <c r="I4995" i="18" s="1"/>
  <c r="I4996" i="18" s="1"/>
  <c r="I4997" i="18" s="1"/>
  <c r="I4998" i="18" s="1"/>
  <c r="I4999" i="18" s="1"/>
  <c r="I5000" i="18" s="1"/>
  <c r="I5001" i="18" s="1"/>
  <c r="I5002" i="18" s="1"/>
  <c r="I5003" i="18" s="1"/>
  <c r="I5004" i="18" s="1"/>
  <c r="I5005" i="18" s="1"/>
  <c r="I5006" i="18" s="1"/>
  <c r="I5007" i="18" s="1"/>
  <c r="I5008" i="18" s="1"/>
  <c r="I5009" i="18" s="1"/>
  <c r="I5010" i="18" s="1"/>
  <c r="I5011" i="18" s="1"/>
  <c r="I5012" i="18" s="1"/>
  <c r="I5013" i="18" s="1"/>
  <c r="I5014" i="18" s="1"/>
  <c r="I5015" i="18" s="1"/>
  <c r="I5016" i="18" s="1"/>
  <c r="I5017" i="18" s="1"/>
  <c r="I5018" i="18" s="1"/>
  <c r="I5019" i="18" s="1"/>
  <c r="I5020" i="18" s="1"/>
  <c r="I5021" i="18" s="1"/>
  <c r="I5022" i="18" s="1"/>
  <c r="I5023" i="18" s="1"/>
  <c r="I5024" i="18" s="1"/>
  <c r="I5025" i="18" s="1"/>
  <c r="I5026" i="18" s="1"/>
  <c r="I5027" i="18" s="1"/>
  <c r="I5028" i="18" s="1"/>
  <c r="I5029" i="18" s="1"/>
  <c r="I5030" i="18" s="1"/>
  <c r="I5031" i="18" s="1"/>
  <c r="I5032" i="18" s="1"/>
  <c r="I5033" i="18" s="1"/>
  <c r="I5034" i="18" s="1"/>
  <c r="I5035" i="18" s="1"/>
  <c r="I5036" i="18" s="1"/>
  <c r="I5037" i="18" s="1"/>
  <c r="I5038" i="18" s="1"/>
  <c r="I5039" i="18" s="1"/>
  <c r="I5040" i="18" s="1"/>
  <c r="I5041" i="18" s="1"/>
  <c r="I5042" i="18" s="1"/>
  <c r="I5043" i="18" s="1"/>
  <c r="I5044" i="18" s="1"/>
  <c r="I5045" i="18" s="1"/>
  <c r="I5046" i="18" s="1"/>
  <c r="I5047" i="18" s="1"/>
  <c r="I5048" i="18" s="1"/>
  <c r="I5049" i="18" s="1"/>
  <c r="I5050" i="18" s="1"/>
  <c r="I5051" i="18" s="1"/>
  <c r="I5052" i="18" s="1"/>
  <c r="I5053" i="18" s="1"/>
  <c r="I5054" i="18" s="1"/>
  <c r="I5055" i="18" s="1"/>
  <c r="I5056" i="18" s="1"/>
  <c r="I5057" i="18" s="1"/>
  <c r="I5058" i="18" s="1"/>
  <c r="I5059" i="18" s="1"/>
  <c r="I5060" i="18" s="1"/>
  <c r="I5061" i="18" s="1"/>
  <c r="I5062" i="18" s="1"/>
  <c r="I5063" i="18" s="1"/>
  <c r="I5064" i="18" s="1"/>
  <c r="I5065" i="18" s="1"/>
  <c r="I5066" i="18" s="1"/>
  <c r="I5067" i="18" s="1"/>
  <c r="I5068" i="18" s="1"/>
  <c r="I5069" i="18" s="1"/>
  <c r="I5070" i="18" s="1"/>
  <c r="I5071" i="18" s="1"/>
  <c r="I5072" i="18" s="1"/>
  <c r="I5073" i="18" s="1"/>
  <c r="I5074" i="18" s="1"/>
  <c r="I5075" i="18" s="1"/>
  <c r="I5076" i="18" s="1"/>
  <c r="I5077" i="18" s="1"/>
  <c r="I5078" i="18" s="1"/>
  <c r="I5079" i="18" s="1"/>
  <c r="I5080" i="18" s="1"/>
  <c r="I5081" i="18" s="1"/>
  <c r="I5082" i="18" s="1"/>
  <c r="I5083" i="18" s="1"/>
  <c r="I5084" i="18" s="1"/>
  <c r="I5085" i="18" s="1"/>
  <c r="I5086" i="18" s="1"/>
  <c r="I5087" i="18" s="1"/>
  <c r="I5088" i="18" s="1"/>
  <c r="I5089" i="18" s="1"/>
  <c r="I5090" i="18" s="1"/>
  <c r="I5091" i="18" s="1"/>
  <c r="I5092" i="18" s="1"/>
  <c r="I5093" i="18" s="1"/>
  <c r="I5094" i="18" s="1"/>
  <c r="I5095" i="18" s="1"/>
  <c r="I5096" i="18" s="1"/>
  <c r="I5097" i="18" s="1"/>
  <c r="I5098" i="18" s="1"/>
  <c r="I5099" i="18" s="1"/>
  <c r="I5100" i="18" s="1"/>
  <c r="I5101" i="18" s="1"/>
  <c r="I5102" i="18" s="1"/>
  <c r="I5103" i="18" s="1"/>
  <c r="I5104" i="18" s="1"/>
  <c r="I5105" i="18" s="1"/>
  <c r="I5106" i="18" s="1"/>
  <c r="I5107" i="18" s="1"/>
  <c r="I5108" i="18" s="1"/>
  <c r="I5109" i="18" s="1"/>
  <c r="I5110" i="18" s="1"/>
  <c r="I5111" i="18" s="1"/>
  <c r="I5112" i="18" s="1"/>
  <c r="I5113" i="18" s="1"/>
  <c r="I5114" i="18" s="1"/>
  <c r="I5115" i="18" s="1"/>
  <c r="I5116" i="18" s="1"/>
  <c r="I5117" i="18" s="1"/>
  <c r="I5118" i="18" s="1"/>
  <c r="I5119" i="18" s="1"/>
  <c r="I5120" i="18" s="1"/>
  <c r="I5121" i="18" s="1"/>
  <c r="I5122" i="18" s="1"/>
  <c r="I5123" i="18" s="1"/>
  <c r="I5124" i="18" s="1"/>
  <c r="I5125" i="18" s="1"/>
  <c r="I5126" i="18" s="1"/>
  <c r="I5127" i="18" s="1"/>
  <c r="I5128" i="18" s="1"/>
  <c r="I5129" i="18" s="1"/>
  <c r="I5130" i="18" s="1"/>
  <c r="I5131" i="18" s="1"/>
  <c r="I5132" i="18" s="1"/>
  <c r="I5133" i="18" s="1"/>
  <c r="I5134" i="18" s="1"/>
  <c r="I5135" i="18" s="1"/>
  <c r="I5136" i="18" s="1"/>
  <c r="I5137" i="18" s="1"/>
  <c r="I5138" i="18" s="1"/>
  <c r="I5139" i="18" s="1"/>
  <c r="I5140" i="18" s="1"/>
  <c r="I5141" i="18" s="1"/>
  <c r="I5142" i="18" s="1"/>
  <c r="I5143" i="18" s="1"/>
  <c r="I5144" i="18" s="1"/>
  <c r="I5145" i="18" s="1"/>
  <c r="I5146" i="18" s="1"/>
  <c r="I5147" i="18" s="1"/>
  <c r="I5148" i="18" s="1"/>
  <c r="I5149" i="18" s="1"/>
  <c r="I5150" i="18" s="1"/>
  <c r="I5151" i="18" s="1"/>
  <c r="I5152" i="18" s="1"/>
  <c r="I5153" i="18" s="1"/>
  <c r="I5154" i="18" s="1"/>
  <c r="I5155" i="18" s="1"/>
  <c r="I5156" i="18" s="1"/>
  <c r="I5157" i="18" s="1"/>
  <c r="I5158" i="18" s="1"/>
  <c r="I5159" i="18" s="1"/>
  <c r="I5160" i="18" s="1"/>
  <c r="I5161" i="18" s="1"/>
  <c r="I5162" i="18" s="1"/>
  <c r="I5163" i="18" s="1"/>
  <c r="I5164" i="18" s="1"/>
  <c r="I5165" i="18" s="1"/>
  <c r="I5166" i="18" s="1"/>
  <c r="I5167" i="18" s="1"/>
  <c r="I5168" i="18" s="1"/>
  <c r="I5169" i="18" s="1"/>
  <c r="I5170" i="18" s="1"/>
  <c r="I5171" i="18" s="1"/>
  <c r="I5172" i="18" s="1"/>
  <c r="I5173" i="18" s="1"/>
  <c r="I5174" i="18" s="1"/>
  <c r="I5175" i="18" s="1"/>
  <c r="I5176" i="18" s="1"/>
  <c r="I5177" i="18" s="1"/>
  <c r="I5178" i="18" s="1"/>
  <c r="I5179" i="18" s="1"/>
  <c r="I5180" i="18" s="1"/>
  <c r="I5181" i="18" s="1"/>
  <c r="I5182" i="18" s="1"/>
  <c r="I5183" i="18" s="1"/>
  <c r="I5184" i="18" s="1"/>
  <c r="I5185" i="18" s="1"/>
  <c r="I5186" i="18" s="1"/>
  <c r="I5187" i="18" s="1"/>
  <c r="I5188" i="18" s="1"/>
  <c r="I5189" i="18" s="1"/>
  <c r="I5190" i="18" s="1"/>
  <c r="I5191" i="18" s="1"/>
  <c r="I5192" i="18" s="1"/>
  <c r="I5193" i="18" s="1"/>
  <c r="I5194" i="18" s="1"/>
  <c r="I5195" i="18" s="1"/>
  <c r="I5196" i="18" s="1"/>
  <c r="I5197" i="18" s="1"/>
  <c r="I5198" i="18" s="1"/>
  <c r="I5199" i="18" s="1"/>
  <c r="I5200" i="18" s="1"/>
  <c r="I5201" i="18" s="1"/>
  <c r="I5202" i="18" s="1"/>
  <c r="I5203" i="18" s="1"/>
  <c r="I5204" i="18" s="1"/>
  <c r="I5205" i="18" s="1"/>
  <c r="I5206" i="18" s="1"/>
  <c r="I5207" i="18" s="1"/>
  <c r="I5208" i="18" s="1"/>
  <c r="I5209" i="18" s="1"/>
  <c r="I5210" i="18" s="1"/>
  <c r="I5211" i="18" s="1"/>
  <c r="I5212" i="18" s="1"/>
  <c r="I5213" i="18" s="1"/>
  <c r="I5214" i="18" s="1"/>
  <c r="I5215" i="18" s="1"/>
  <c r="I5216" i="18" s="1"/>
  <c r="I5217" i="18" s="1"/>
  <c r="I5218" i="18" s="1"/>
  <c r="I5219" i="18" s="1"/>
  <c r="I5220" i="18" s="1"/>
  <c r="I5221" i="18" s="1"/>
  <c r="I5222" i="18" s="1"/>
  <c r="I5223" i="18" s="1"/>
  <c r="I5224" i="18" s="1"/>
  <c r="I5225" i="18" s="1"/>
  <c r="I5226" i="18" s="1"/>
  <c r="I5227" i="18" s="1"/>
  <c r="I5228" i="18" s="1"/>
  <c r="I5229" i="18" s="1"/>
  <c r="I5230" i="18" s="1"/>
  <c r="I5231" i="18" s="1"/>
  <c r="I5232" i="18" s="1"/>
  <c r="I5233" i="18" s="1"/>
  <c r="I5234" i="18" s="1"/>
  <c r="I5235" i="18" s="1"/>
  <c r="I5236" i="18" s="1"/>
  <c r="I5237" i="18" s="1"/>
  <c r="I5238" i="18" s="1"/>
  <c r="I5239" i="18" s="1"/>
  <c r="I5240" i="18" s="1"/>
  <c r="I5241" i="18" s="1"/>
  <c r="I5242" i="18" s="1"/>
  <c r="I5243" i="18" s="1"/>
  <c r="I5244" i="18" s="1"/>
  <c r="I5245" i="18" s="1"/>
  <c r="I5246" i="18" s="1"/>
  <c r="I5247" i="18" s="1"/>
  <c r="I5248" i="18" s="1"/>
  <c r="I5249" i="18" s="1"/>
  <c r="I5250" i="18" s="1"/>
  <c r="I5251" i="18" s="1"/>
  <c r="I5252" i="18" s="1"/>
  <c r="I5253" i="18" s="1"/>
  <c r="I5254" i="18" s="1"/>
  <c r="I5255" i="18" s="1"/>
  <c r="I5256" i="18" s="1"/>
  <c r="I5257" i="18" s="1"/>
  <c r="I5258" i="18" s="1"/>
  <c r="I5259" i="18" s="1"/>
  <c r="I5260" i="18" s="1"/>
  <c r="I5261" i="18" s="1"/>
  <c r="I5262" i="18" s="1"/>
  <c r="I5263" i="18" s="1"/>
  <c r="I5264" i="18" s="1"/>
  <c r="I5265" i="18" s="1"/>
  <c r="I5266" i="18" s="1"/>
  <c r="I5267" i="18" s="1"/>
  <c r="I5268" i="18" s="1"/>
  <c r="I5269" i="18" s="1"/>
  <c r="I5270" i="18" s="1"/>
  <c r="I5271" i="18" s="1"/>
  <c r="I5272" i="18" s="1"/>
  <c r="I5273" i="18" s="1"/>
  <c r="I5274" i="18" s="1"/>
  <c r="I5275" i="18" s="1"/>
  <c r="I5276" i="18" s="1"/>
  <c r="I5277" i="18" s="1"/>
  <c r="I5278" i="18" s="1"/>
  <c r="I5279" i="18" s="1"/>
  <c r="I5280" i="18" s="1"/>
  <c r="I5281" i="18" s="1"/>
  <c r="I5282" i="18" s="1"/>
  <c r="I5283" i="18" s="1"/>
  <c r="I5284" i="18" s="1"/>
  <c r="I5285" i="18" s="1"/>
  <c r="I5286" i="18" s="1"/>
  <c r="I5287" i="18" s="1"/>
  <c r="I5288" i="18" s="1"/>
  <c r="I5289" i="18" s="1"/>
  <c r="I5290" i="18" s="1"/>
  <c r="I5291" i="18" s="1"/>
  <c r="I5292" i="18" s="1"/>
  <c r="I5293" i="18" s="1"/>
  <c r="I5294" i="18" s="1"/>
  <c r="I5295" i="18" s="1"/>
  <c r="I5296" i="18" s="1"/>
  <c r="I5297" i="18" s="1"/>
  <c r="I5298" i="18" s="1"/>
  <c r="I5299" i="18" s="1"/>
  <c r="I5300" i="18" s="1"/>
  <c r="I5301" i="18" s="1"/>
  <c r="I5302" i="18" s="1"/>
  <c r="I5303" i="18" s="1"/>
  <c r="I5304" i="18" s="1"/>
  <c r="I5305" i="18" s="1"/>
  <c r="I5306" i="18" s="1"/>
  <c r="I5307" i="18" s="1"/>
  <c r="I5308" i="18" s="1"/>
  <c r="I5309" i="18" s="1"/>
  <c r="I5310" i="18" s="1"/>
  <c r="I5311" i="18" s="1"/>
  <c r="I5312" i="18" s="1"/>
  <c r="I5313" i="18" s="1"/>
  <c r="I5314" i="18" s="1"/>
  <c r="I5315" i="18" s="1"/>
  <c r="I5316" i="18" s="1"/>
  <c r="I5317" i="18" s="1"/>
  <c r="I5318" i="18" s="1"/>
  <c r="I5319" i="18" s="1"/>
  <c r="I5320" i="18" s="1"/>
  <c r="I5321" i="18" s="1"/>
  <c r="I5322" i="18" s="1"/>
  <c r="I5323" i="18" s="1"/>
  <c r="I5324" i="18" s="1"/>
  <c r="I5325" i="18" s="1"/>
  <c r="I5326" i="18" s="1"/>
  <c r="I5327" i="18" s="1"/>
  <c r="I5328" i="18" s="1"/>
  <c r="I5329" i="18" s="1"/>
  <c r="I5330" i="18" s="1"/>
  <c r="I5331" i="18" s="1"/>
  <c r="I5332" i="18" s="1"/>
  <c r="I5333" i="18" s="1"/>
  <c r="I5334" i="18" s="1"/>
  <c r="I5335" i="18" s="1"/>
  <c r="I5336" i="18" s="1"/>
  <c r="I5337" i="18" s="1"/>
  <c r="I5338" i="18" s="1"/>
  <c r="I5339" i="18" s="1"/>
  <c r="I5340" i="18" s="1"/>
  <c r="I5341" i="18" s="1"/>
  <c r="I5342" i="18" s="1"/>
  <c r="I5343" i="18" s="1"/>
  <c r="I5344" i="18" s="1"/>
  <c r="I5345" i="18" s="1"/>
  <c r="I5346" i="18" s="1"/>
  <c r="I5347" i="18" s="1"/>
  <c r="I5348" i="18" s="1"/>
  <c r="I5349" i="18" s="1"/>
  <c r="I5350" i="18" s="1"/>
  <c r="I5351" i="18" s="1"/>
  <c r="I5352" i="18" s="1"/>
  <c r="I5353" i="18" s="1"/>
  <c r="I5354" i="18" s="1"/>
  <c r="I5355" i="18" s="1"/>
  <c r="I5356" i="18" s="1"/>
  <c r="I5357" i="18" s="1"/>
  <c r="I5358" i="18" s="1"/>
  <c r="I5359" i="18" s="1"/>
  <c r="I5360" i="18" s="1"/>
  <c r="I5361" i="18" s="1"/>
  <c r="I5362" i="18" s="1"/>
  <c r="I5363" i="18" s="1"/>
  <c r="I5364" i="18" s="1"/>
  <c r="I5365" i="18" s="1"/>
  <c r="I5366" i="18" s="1"/>
  <c r="I5367" i="18" s="1"/>
  <c r="I5368" i="18" s="1"/>
  <c r="I5369" i="18" s="1"/>
  <c r="I5370" i="18" s="1"/>
  <c r="I5371" i="18" s="1"/>
  <c r="I5372" i="18" s="1"/>
  <c r="I5373" i="18" s="1"/>
  <c r="I5374" i="18" s="1"/>
  <c r="I5375" i="18" s="1"/>
  <c r="I5376" i="18" s="1"/>
  <c r="I5377" i="18" s="1"/>
  <c r="I5378" i="18" s="1"/>
  <c r="I5379" i="18" s="1"/>
  <c r="I5380" i="18" s="1"/>
  <c r="I5381" i="18" s="1"/>
  <c r="I5382" i="18" s="1"/>
  <c r="I5383" i="18" s="1"/>
  <c r="I5384" i="18" s="1"/>
  <c r="I5385" i="18" s="1"/>
  <c r="I5386" i="18" s="1"/>
  <c r="I5387" i="18" s="1"/>
  <c r="I5388" i="18" s="1"/>
  <c r="I5389" i="18" s="1"/>
  <c r="I5390" i="18" s="1"/>
  <c r="I5391" i="18" s="1"/>
  <c r="I5392" i="18" s="1"/>
  <c r="I5393" i="18" s="1"/>
  <c r="I5394" i="18" s="1"/>
  <c r="I5395" i="18" s="1"/>
  <c r="I5396" i="18" s="1"/>
  <c r="I5397" i="18" s="1"/>
  <c r="I5398" i="18" s="1"/>
  <c r="I5399" i="18" s="1"/>
  <c r="I5400" i="18" s="1"/>
  <c r="I5401" i="18" s="1"/>
  <c r="I5402" i="18" s="1"/>
  <c r="I5403" i="18" s="1"/>
  <c r="I5404" i="18" s="1"/>
  <c r="I5405" i="18" s="1"/>
  <c r="I5406" i="18" s="1"/>
  <c r="I5407" i="18" s="1"/>
  <c r="I5408" i="18" s="1"/>
  <c r="I5409" i="18" s="1"/>
  <c r="I5410" i="18" s="1"/>
  <c r="I5411" i="18" s="1"/>
  <c r="I5412" i="18" s="1"/>
  <c r="I5413" i="18" s="1"/>
  <c r="I5414" i="18" s="1"/>
  <c r="I5415" i="18" s="1"/>
  <c r="I5416" i="18" s="1"/>
  <c r="I5417" i="18" s="1"/>
  <c r="I5418" i="18" s="1"/>
  <c r="I5419" i="18" s="1"/>
  <c r="I5420" i="18" s="1"/>
  <c r="I5421" i="18" s="1"/>
  <c r="I5422" i="18" s="1"/>
  <c r="I5423" i="18" s="1"/>
  <c r="I5424" i="18" s="1"/>
  <c r="I5425" i="18" s="1"/>
  <c r="I5426" i="18" s="1"/>
  <c r="I5427" i="18" s="1"/>
  <c r="I5428" i="18" s="1"/>
  <c r="I5429" i="18" s="1"/>
  <c r="I5430" i="18" s="1"/>
  <c r="I5431" i="18" s="1"/>
  <c r="I5432" i="18" s="1"/>
  <c r="I5433" i="18" s="1"/>
  <c r="I5434" i="18" s="1"/>
  <c r="I5435" i="18" s="1"/>
  <c r="I5436" i="18" s="1"/>
  <c r="I5437" i="18" s="1"/>
  <c r="I5438" i="18" s="1"/>
  <c r="I5439" i="18" s="1"/>
  <c r="I5440" i="18" s="1"/>
  <c r="I5441" i="18" s="1"/>
  <c r="I5442" i="18" s="1"/>
  <c r="I5443" i="18" s="1"/>
  <c r="I5444" i="18" s="1"/>
  <c r="I5445" i="18" s="1"/>
  <c r="I5446" i="18" s="1"/>
  <c r="I5447" i="18" s="1"/>
  <c r="I5448" i="18" s="1"/>
  <c r="I5449" i="18" s="1"/>
  <c r="I5450" i="18" s="1"/>
  <c r="I5451" i="18" s="1"/>
  <c r="I5452" i="18" s="1"/>
  <c r="I5453" i="18" s="1"/>
  <c r="I5454" i="18" s="1"/>
  <c r="I5455" i="18" s="1"/>
  <c r="I5456" i="18" s="1"/>
  <c r="I5457" i="18" s="1"/>
  <c r="I5458" i="18" s="1"/>
  <c r="I5459" i="18" s="1"/>
  <c r="I5460" i="18" s="1"/>
  <c r="I5461" i="18" s="1"/>
  <c r="I5462" i="18" s="1"/>
  <c r="I5463" i="18" s="1"/>
  <c r="I5464" i="18" s="1"/>
  <c r="I5465" i="18" s="1"/>
  <c r="I5466" i="18" s="1"/>
  <c r="I5467" i="18" s="1"/>
  <c r="I5468" i="18" s="1"/>
  <c r="I5469" i="18" s="1"/>
  <c r="I5470" i="18" s="1"/>
  <c r="I5471" i="18" s="1"/>
  <c r="I5472" i="18" s="1"/>
  <c r="I5473" i="18" s="1"/>
  <c r="I5474" i="18" s="1"/>
  <c r="I5475" i="18" s="1"/>
  <c r="I5476" i="18" s="1"/>
  <c r="I5477" i="18" s="1"/>
  <c r="I5478" i="18" s="1"/>
  <c r="I5479" i="18" s="1"/>
  <c r="I5480" i="18" s="1"/>
  <c r="I5481" i="18" s="1"/>
  <c r="I5482" i="18" s="1"/>
  <c r="I5483" i="18" s="1"/>
  <c r="I5484" i="18" s="1"/>
  <c r="I5485" i="18" s="1"/>
  <c r="I5486" i="18" s="1"/>
  <c r="I5487" i="18" s="1"/>
  <c r="I5488" i="18" s="1"/>
  <c r="I5489" i="18" s="1"/>
  <c r="I5490" i="18" s="1"/>
  <c r="I5491" i="18" s="1"/>
  <c r="I5492" i="18" s="1"/>
  <c r="I5493" i="18" s="1"/>
  <c r="I5494" i="18" s="1"/>
  <c r="I5495" i="18" s="1"/>
  <c r="I5496" i="18" s="1"/>
  <c r="I5497" i="18" s="1"/>
  <c r="I5498" i="18" s="1"/>
  <c r="I5499" i="18" s="1"/>
  <c r="I5500" i="18" s="1"/>
  <c r="I5501" i="18" s="1"/>
  <c r="I5502" i="18" s="1"/>
  <c r="I5503" i="18" s="1"/>
  <c r="I5504" i="18" s="1"/>
  <c r="I5505" i="18" s="1"/>
  <c r="I5506" i="18" s="1"/>
  <c r="I5507" i="18" s="1"/>
  <c r="I5508" i="18" s="1"/>
  <c r="I5509" i="18" s="1"/>
  <c r="I5510" i="18" s="1"/>
  <c r="I5511" i="18" s="1"/>
  <c r="I5512" i="18" s="1"/>
  <c r="I5513" i="18" s="1"/>
  <c r="I5514" i="18" s="1"/>
  <c r="I5515" i="18" s="1"/>
  <c r="I5516" i="18" s="1"/>
  <c r="I5517" i="18" s="1"/>
  <c r="I5518" i="18" s="1"/>
  <c r="I5519" i="18" s="1"/>
  <c r="I5520" i="18" s="1"/>
  <c r="I5521" i="18" s="1"/>
  <c r="I5522" i="18" s="1"/>
  <c r="I5523" i="18" s="1"/>
  <c r="I5524" i="18" s="1"/>
  <c r="I5525" i="18" s="1"/>
  <c r="I5526" i="18" s="1"/>
  <c r="I5527" i="18" s="1"/>
  <c r="I5528" i="18" s="1"/>
  <c r="I5529" i="18" s="1"/>
  <c r="I5530" i="18" s="1"/>
  <c r="I5531" i="18" s="1"/>
  <c r="I5532" i="18" s="1"/>
  <c r="I5533" i="18" s="1"/>
  <c r="I5534" i="18" s="1"/>
  <c r="I5535" i="18" s="1"/>
  <c r="I5536" i="18" s="1"/>
  <c r="I5537" i="18" s="1"/>
  <c r="I5538" i="18" s="1"/>
  <c r="I5539" i="18" s="1"/>
  <c r="I5540" i="18" s="1"/>
  <c r="I5541" i="18" s="1"/>
  <c r="I5542" i="18" s="1"/>
  <c r="I5543" i="18" s="1"/>
  <c r="I5544" i="18" s="1"/>
  <c r="I5545" i="18" s="1"/>
  <c r="I5546" i="18" s="1"/>
  <c r="I5547" i="18" s="1"/>
  <c r="I5548" i="18" s="1"/>
  <c r="I5549" i="18" s="1"/>
  <c r="I5550" i="18" s="1"/>
  <c r="I5551" i="18" s="1"/>
  <c r="I5552" i="18" s="1"/>
  <c r="I5553" i="18" s="1"/>
  <c r="I5554" i="18" s="1"/>
  <c r="I5555" i="18" s="1"/>
  <c r="I5556" i="18" s="1"/>
  <c r="I5557" i="18" s="1"/>
  <c r="I5558" i="18" s="1"/>
  <c r="I5559" i="18" s="1"/>
  <c r="I5560" i="18" s="1"/>
  <c r="I5561" i="18" s="1"/>
  <c r="I5562" i="18" s="1"/>
  <c r="I5563" i="18" s="1"/>
  <c r="I5564" i="18" s="1"/>
  <c r="I5565" i="18" s="1"/>
  <c r="I5566" i="18" s="1"/>
  <c r="I5567" i="18" s="1"/>
  <c r="I5568" i="18" s="1"/>
  <c r="I5569" i="18" s="1"/>
  <c r="I5570" i="18" s="1"/>
  <c r="I5571" i="18" s="1"/>
  <c r="I5572" i="18" s="1"/>
  <c r="I5573" i="18" s="1"/>
  <c r="I5574" i="18" s="1"/>
  <c r="I5575" i="18" s="1"/>
  <c r="I5576" i="18" s="1"/>
  <c r="I5577" i="18" s="1"/>
  <c r="I5578" i="18" s="1"/>
  <c r="I5579" i="18" s="1"/>
  <c r="I5580" i="18" s="1"/>
  <c r="I5581" i="18" s="1"/>
  <c r="I5582" i="18" s="1"/>
  <c r="I5583" i="18" s="1"/>
  <c r="I5584" i="18" s="1"/>
  <c r="I5585" i="18" s="1"/>
  <c r="I5586" i="18" s="1"/>
  <c r="I5587" i="18" s="1"/>
  <c r="I5588" i="18" s="1"/>
  <c r="I5589" i="18" s="1"/>
  <c r="I5590" i="18" s="1"/>
  <c r="I5591" i="18" s="1"/>
  <c r="I5592" i="18" s="1"/>
  <c r="I5593" i="18" s="1"/>
  <c r="I5594" i="18" s="1"/>
  <c r="I5595" i="18" s="1"/>
  <c r="I5596" i="18" s="1"/>
  <c r="I5597" i="18" s="1"/>
  <c r="I5598" i="18" s="1"/>
  <c r="I5599" i="18" s="1"/>
  <c r="I5600" i="18" s="1"/>
  <c r="I5601" i="18" s="1"/>
  <c r="I5602" i="18" s="1"/>
  <c r="I5603" i="18" s="1"/>
  <c r="I5604" i="18" s="1"/>
  <c r="I5605" i="18" s="1"/>
  <c r="I5606" i="18" s="1"/>
  <c r="I5607" i="18" s="1"/>
  <c r="I5608" i="18" s="1"/>
  <c r="I5609" i="18" s="1"/>
  <c r="I5610" i="18" s="1"/>
  <c r="I5611" i="18" s="1"/>
  <c r="I5612" i="18" s="1"/>
  <c r="I5613" i="18" s="1"/>
  <c r="I5614" i="18" s="1"/>
  <c r="I5615" i="18" s="1"/>
  <c r="I5616" i="18" s="1"/>
  <c r="I5617" i="18" s="1"/>
  <c r="I5618" i="18" s="1"/>
  <c r="I5619" i="18" s="1"/>
  <c r="I5620" i="18" s="1"/>
  <c r="I5621" i="18" s="1"/>
  <c r="I5622" i="18" s="1"/>
  <c r="I5623" i="18" s="1"/>
  <c r="I5624" i="18" s="1"/>
  <c r="I5625" i="18" s="1"/>
  <c r="I5626" i="18" s="1"/>
  <c r="I5627" i="18" s="1"/>
  <c r="I5628" i="18" s="1"/>
  <c r="I5629" i="18" s="1"/>
  <c r="I5630" i="18" s="1"/>
  <c r="I5631" i="18" s="1"/>
  <c r="I5632" i="18" s="1"/>
  <c r="I5633" i="18" s="1"/>
  <c r="I5634" i="18" s="1"/>
  <c r="I5635" i="18" s="1"/>
  <c r="I5636" i="18" s="1"/>
  <c r="I5637" i="18" s="1"/>
  <c r="I5638" i="18" s="1"/>
  <c r="I5639" i="18" s="1"/>
  <c r="I5640" i="18" s="1"/>
  <c r="I5641" i="18" s="1"/>
  <c r="I5642" i="18" s="1"/>
  <c r="I5643" i="18" s="1"/>
  <c r="I5644" i="18" s="1"/>
  <c r="I5645" i="18" s="1"/>
  <c r="I5646" i="18" s="1"/>
  <c r="I5647" i="18" s="1"/>
  <c r="I5648" i="18" s="1"/>
  <c r="I5649" i="18" s="1"/>
  <c r="I5650" i="18" s="1"/>
  <c r="I5651" i="18" s="1"/>
  <c r="I5652" i="18" s="1"/>
  <c r="I5653" i="18" s="1"/>
  <c r="I5654" i="18" s="1"/>
  <c r="I5655" i="18" s="1"/>
  <c r="I5656" i="18" s="1"/>
  <c r="I5657" i="18" s="1"/>
  <c r="I5658" i="18" s="1"/>
  <c r="I5659" i="18" s="1"/>
  <c r="I5660" i="18" s="1"/>
  <c r="I5661" i="18" s="1"/>
  <c r="I5662" i="18" s="1"/>
  <c r="I5663" i="18" s="1"/>
  <c r="I5664" i="18" s="1"/>
  <c r="I5665" i="18" s="1"/>
  <c r="I5666" i="18" s="1"/>
  <c r="I5667" i="18" s="1"/>
  <c r="I5668" i="18" s="1"/>
  <c r="I5669" i="18" s="1"/>
  <c r="I5670" i="18" s="1"/>
  <c r="I5671" i="18" s="1"/>
  <c r="I5672" i="18" s="1"/>
  <c r="I5673" i="18" s="1"/>
  <c r="I5674" i="18" s="1"/>
  <c r="I5675" i="18" s="1"/>
  <c r="I5676" i="18" s="1"/>
  <c r="I5677" i="18" s="1"/>
  <c r="I5678" i="18" s="1"/>
  <c r="I5679" i="18" s="1"/>
  <c r="I5680" i="18" s="1"/>
  <c r="I5681" i="18" s="1"/>
  <c r="I5682" i="18" s="1"/>
  <c r="I5683" i="18" s="1"/>
  <c r="I5684" i="18" s="1"/>
  <c r="I5685" i="18" s="1"/>
  <c r="I5686" i="18" s="1"/>
  <c r="I5687" i="18" s="1"/>
  <c r="I5688" i="18" s="1"/>
  <c r="I5689" i="18" s="1"/>
  <c r="I5690" i="18" s="1"/>
  <c r="I5691" i="18" s="1"/>
  <c r="I5692" i="18" s="1"/>
  <c r="I5693" i="18" s="1"/>
  <c r="I5694" i="18" s="1"/>
  <c r="I5695" i="18" s="1"/>
  <c r="I5696" i="18" s="1"/>
  <c r="I5697" i="18" s="1"/>
  <c r="I5698" i="18" s="1"/>
  <c r="I5699" i="18" s="1"/>
  <c r="I5700" i="18" s="1"/>
  <c r="I5701" i="18" s="1"/>
  <c r="I5702" i="18" s="1"/>
  <c r="I5703" i="18" s="1"/>
  <c r="I5704" i="18" s="1"/>
  <c r="I5705" i="18" s="1"/>
  <c r="I5706" i="18" s="1"/>
  <c r="I5707" i="18" s="1"/>
  <c r="I5708" i="18" s="1"/>
  <c r="I5709" i="18" s="1"/>
  <c r="I5710" i="18" s="1"/>
  <c r="I5711" i="18" s="1"/>
  <c r="I5712" i="18" s="1"/>
  <c r="I5713" i="18" s="1"/>
  <c r="I5714" i="18" s="1"/>
  <c r="I5715" i="18" s="1"/>
  <c r="I5716" i="18" s="1"/>
  <c r="I5717" i="18" s="1"/>
  <c r="I5718" i="18" s="1"/>
  <c r="I5719" i="18" s="1"/>
  <c r="I5720" i="18" s="1"/>
  <c r="I5721" i="18" s="1"/>
  <c r="I5722" i="18" s="1"/>
  <c r="I5723" i="18" s="1"/>
  <c r="I5724" i="18" s="1"/>
  <c r="I5725" i="18" s="1"/>
  <c r="I5726" i="18" s="1"/>
  <c r="I5727" i="18" s="1"/>
  <c r="I5728" i="18" s="1"/>
  <c r="I5729" i="18" s="1"/>
  <c r="I5730" i="18" s="1"/>
  <c r="I5731" i="18" s="1"/>
  <c r="I5732" i="18" s="1"/>
  <c r="I5733" i="18" s="1"/>
  <c r="I5734" i="18" s="1"/>
  <c r="I5735" i="18" s="1"/>
  <c r="I5736" i="18" s="1"/>
  <c r="I5737" i="18" s="1"/>
  <c r="I5738" i="18" s="1"/>
  <c r="I5739" i="18" s="1"/>
  <c r="I5740" i="18" s="1"/>
  <c r="I5741" i="18" s="1"/>
  <c r="I5742" i="18" s="1"/>
  <c r="I5743" i="18" s="1"/>
  <c r="I5744" i="18" s="1"/>
  <c r="I5745" i="18" s="1"/>
  <c r="I5746" i="18" s="1"/>
  <c r="I5747" i="18" s="1"/>
  <c r="I5748" i="18" s="1"/>
  <c r="I5749" i="18" s="1"/>
  <c r="I5750" i="18" s="1"/>
  <c r="I5751" i="18" s="1"/>
  <c r="I5752" i="18" s="1"/>
  <c r="I5753" i="18" s="1"/>
  <c r="I5754" i="18" s="1"/>
  <c r="I5755" i="18" s="1"/>
  <c r="I5756" i="18" s="1"/>
  <c r="I5757" i="18" s="1"/>
  <c r="I5758" i="18" s="1"/>
  <c r="I5759" i="18" s="1"/>
  <c r="I5760" i="18" s="1"/>
  <c r="I5761" i="18" s="1"/>
  <c r="I5762" i="18" s="1"/>
  <c r="I5763" i="18" s="1"/>
  <c r="I5764" i="18" s="1"/>
  <c r="I5765" i="18" s="1"/>
  <c r="I5766" i="18" s="1"/>
  <c r="I5767" i="18" s="1"/>
  <c r="I5768" i="18" s="1"/>
  <c r="I5769" i="18" s="1"/>
  <c r="I5770" i="18" s="1"/>
  <c r="I5771" i="18" s="1"/>
  <c r="I5772" i="18" s="1"/>
  <c r="I5773" i="18" s="1"/>
  <c r="I5774" i="18" s="1"/>
  <c r="I5775" i="18" s="1"/>
  <c r="I5776" i="18" s="1"/>
  <c r="I5777" i="18" s="1"/>
  <c r="I5778" i="18" s="1"/>
  <c r="I5779" i="18" s="1"/>
  <c r="I5780" i="18" s="1"/>
  <c r="I5781" i="18" s="1"/>
  <c r="I5782" i="18" s="1"/>
  <c r="I5783" i="18" s="1"/>
  <c r="I5784" i="18" s="1"/>
  <c r="I5785" i="18" s="1"/>
  <c r="I5786" i="18" s="1"/>
  <c r="I5787" i="18" s="1"/>
  <c r="I5788" i="18" s="1"/>
  <c r="I5789" i="18" s="1"/>
  <c r="I5790" i="18" s="1"/>
  <c r="I5791" i="18" s="1"/>
  <c r="I5792" i="18" s="1"/>
  <c r="I5793" i="18" s="1"/>
  <c r="I5794" i="18" s="1"/>
  <c r="I5795" i="18" s="1"/>
  <c r="I5796" i="18" s="1"/>
  <c r="I5797" i="18" s="1"/>
  <c r="I5798" i="18" s="1"/>
  <c r="I5799" i="18" s="1"/>
  <c r="I5800" i="18" s="1"/>
  <c r="I5801" i="18" s="1"/>
  <c r="I5802" i="18" s="1"/>
  <c r="I5803" i="18" s="1"/>
  <c r="I5804" i="18" s="1"/>
  <c r="I5805" i="18" s="1"/>
  <c r="I5806" i="18" s="1"/>
  <c r="I5807" i="18" s="1"/>
  <c r="I5808" i="18" s="1"/>
  <c r="I5809" i="18" s="1"/>
  <c r="I5810" i="18" s="1"/>
  <c r="I5811" i="18" s="1"/>
  <c r="I5812" i="18" s="1"/>
  <c r="I5813" i="18" s="1"/>
  <c r="I5814" i="18" s="1"/>
  <c r="I5815" i="18" s="1"/>
  <c r="I5816" i="18" s="1"/>
  <c r="I5817" i="18" s="1"/>
  <c r="I5818" i="18" s="1"/>
  <c r="I5819" i="18" s="1"/>
  <c r="I5820" i="18" s="1"/>
  <c r="I5821" i="18" s="1"/>
  <c r="I5822" i="18" s="1"/>
  <c r="I5823" i="18" s="1"/>
  <c r="I5824" i="18" s="1"/>
  <c r="I5825" i="18" s="1"/>
  <c r="I5826" i="18" s="1"/>
  <c r="I5827" i="18" s="1"/>
  <c r="I5828" i="18" s="1"/>
  <c r="I5829" i="18" s="1"/>
  <c r="I5830" i="18" s="1"/>
  <c r="I5831" i="18" s="1"/>
  <c r="I5832" i="18" s="1"/>
  <c r="I5833" i="18" s="1"/>
  <c r="I5834" i="18" s="1"/>
  <c r="I5835" i="18" s="1"/>
  <c r="I5836" i="18" s="1"/>
  <c r="I5837" i="18" s="1"/>
  <c r="I5838" i="18" s="1"/>
  <c r="I5839" i="18" s="1"/>
  <c r="I5840" i="18" s="1"/>
  <c r="I5841" i="18" s="1"/>
  <c r="I5842" i="18" s="1"/>
  <c r="I5843" i="18" s="1"/>
  <c r="I5844" i="18" s="1"/>
  <c r="I5845" i="18" s="1"/>
  <c r="I5846" i="18" s="1"/>
  <c r="I5847" i="18" s="1"/>
  <c r="I5848" i="18" s="1"/>
  <c r="I5849" i="18" s="1"/>
  <c r="I5850" i="18" s="1"/>
  <c r="I5851" i="18" s="1"/>
  <c r="I5852" i="18" s="1"/>
  <c r="I5853" i="18" s="1"/>
  <c r="I5854" i="18" s="1"/>
  <c r="I5855" i="18" s="1"/>
  <c r="I5856" i="18" s="1"/>
  <c r="I5857" i="18" s="1"/>
  <c r="I5858" i="18" s="1"/>
  <c r="I5859" i="18" s="1"/>
  <c r="I5860" i="18" s="1"/>
  <c r="I5861" i="18" s="1"/>
  <c r="I5862" i="18" s="1"/>
  <c r="I5863" i="18" s="1"/>
  <c r="I5864" i="18" s="1"/>
  <c r="I5865" i="18" s="1"/>
  <c r="I5866" i="18" s="1"/>
  <c r="I5867" i="18" s="1"/>
  <c r="I5868" i="18" s="1"/>
  <c r="I5869" i="18" s="1"/>
  <c r="I5870" i="18" s="1"/>
  <c r="I5871" i="18" s="1"/>
  <c r="I5872" i="18" s="1"/>
  <c r="I5873" i="18" s="1"/>
  <c r="I5874" i="18" s="1"/>
  <c r="I5875" i="18" s="1"/>
  <c r="I5876" i="18" s="1"/>
  <c r="I5877" i="18" s="1"/>
  <c r="I5878" i="18" s="1"/>
  <c r="I5879" i="18" s="1"/>
  <c r="I5880" i="18" s="1"/>
  <c r="I5881" i="18" s="1"/>
  <c r="I5882" i="18" s="1"/>
  <c r="I5883" i="18" s="1"/>
  <c r="I5884" i="18" s="1"/>
  <c r="I5885" i="18" s="1"/>
  <c r="I5886" i="18" s="1"/>
  <c r="I5887" i="18" s="1"/>
  <c r="I5888" i="18" s="1"/>
  <c r="I5889" i="18" s="1"/>
  <c r="I5890" i="18" s="1"/>
  <c r="I5891" i="18" s="1"/>
  <c r="I5892" i="18" s="1"/>
  <c r="I5893" i="18" s="1"/>
  <c r="I5894" i="18" s="1"/>
  <c r="I5895" i="18" s="1"/>
  <c r="I5896" i="18" s="1"/>
  <c r="I5897" i="18" s="1"/>
  <c r="I5898" i="18" s="1"/>
  <c r="I5899" i="18" s="1"/>
  <c r="I5900" i="18" s="1"/>
  <c r="I5901" i="18" s="1"/>
  <c r="I5902" i="18" s="1"/>
  <c r="I5903" i="18" s="1"/>
  <c r="I5904" i="18" s="1"/>
  <c r="I5905" i="18" s="1"/>
  <c r="I5906" i="18" s="1"/>
  <c r="I5907" i="18" s="1"/>
  <c r="I5908" i="18" s="1"/>
  <c r="I5909" i="18" s="1"/>
  <c r="I5910" i="18" s="1"/>
  <c r="I5911" i="18" s="1"/>
  <c r="I5912" i="18" s="1"/>
  <c r="I5913" i="18" s="1"/>
  <c r="I5914" i="18" s="1"/>
  <c r="I5915" i="18" s="1"/>
  <c r="I5916" i="18" s="1"/>
  <c r="I5917" i="18" s="1"/>
  <c r="I5918" i="18" s="1"/>
  <c r="I5919" i="18" s="1"/>
  <c r="I5920" i="18" s="1"/>
  <c r="I5921" i="18" s="1"/>
  <c r="I5922" i="18" s="1"/>
  <c r="I5923" i="18" s="1"/>
  <c r="I5924" i="18" s="1"/>
  <c r="I5925" i="18" s="1"/>
  <c r="I5926" i="18" s="1"/>
  <c r="I5927" i="18" s="1"/>
  <c r="I5928" i="18" s="1"/>
  <c r="I5929" i="18" s="1"/>
  <c r="I5930" i="18" s="1"/>
  <c r="I5931" i="18" s="1"/>
  <c r="I5932" i="18" s="1"/>
  <c r="I5933" i="18" s="1"/>
  <c r="I5934" i="18" s="1"/>
  <c r="I5935" i="18" s="1"/>
  <c r="I5936" i="18" s="1"/>
  <c r="I5937" i="18" s="1"/>
  <c r="I5938" i="18" s="1"/>
  <c r="I5939" i="18" s="1"/>
  <c r="I5940" i="18" s="1"/>
  <c r="I5941" i="18" s="1"/>
  <c r="I5942" i="18" s="1"/>
  <c r="I5943" i="18" s="1"/>
  <c r="I5944" i="18" s="1"/>
  <c r="I5945" i="18" s="1"/>
  <c r="I5946" i="18" s="1"/>
  <c r="I5947" i="18" s="1"/>
  <c r="I5948" i="18" s="1"/>
  <c r="I5949" i="18" s="1"/>
  <c r="I5950" i="18" s="1"/>
  <c r="I5951" i="18" s="1"/>
  <c r="I5952" i="18" s="1"/>
  <c r="I5953" i="18" s="1"/>
  <c r="I5954" i="18" s="1"/>
  <c r="I5955" i="18" s="1"/>
  <c r="I5956" i="18" s="1"/>
  <c r="I5957" i="18" s="1"/>
  <c r="I5958" i="18" s="1"/>
  <c r="I5959" i="18" s="1"/>
  <c r="I5960" i="18" s="1"/>
  <c r="I5961" i="18" s="1"/>
  <c r="I5962" i="18" s="1"/>
  <c r="I5963" i="18" s="1"/>
  <c r="I5964" i="18" s="1"/>
  <c r="I5965" i="18" s="1"/>
  <c r="I5966" i="18" s="1"/>
  <c r="I5967" i="18" s="1"/>
  <c r="I5968" i="18" s="1"/>
  <c r="I5969" i="18" s="1"/>
  <c r="I5970" i="18" s="1"/>
  <c r="I5971" i="18" s="1"/>
  <c r="I5972" i="18" s="1"/>
  <c r="I5973" i="18" s="1"/>
  <c r="I5974" i="18" s="1"/>
  <c r="I5975" i="18" s="1"/>
  <c r="I5976" i="18" s="1"/>
  <c r="I5977" i="18" s="1"/>
  <c r="I5978" i="18" s="1"/>
  <c r="I5979" i="18" s="1"/>
  <c r="I5980" i="18" s="1"/>
  <c r="I5981" i="18" s="1"/>
  <c r="I5982" i="18" s="1"/>
  <c r="I5983" i="18" s="1"/>
  <c r="I5984" i="18" s="1"/>
  <c r="I5985" i="18" s="1"/>
  <c r="I5986" i="18" s="1"/>
  <c r="I5987" i="18" s="1"/>
  <c r="I5988" i="18" s="1"/>
  <c r="I5989" i="18" s="1"/>
  <c r="I5990" i="18" s="1"/>
  <c r="I5991" i="18" s="1"/>
  <c r="I5992" i="18" s="1"/>
  <c r="I5993" i="18" s="1"/>
  <c r="I5994" i="18" s="1"/>
  <c r="I5995" i="18" s="1"/>
  <c r="I5996" i="18" s="1"/>
  <c r="I5997" i="18" s="1"/>
  <c r="I5998" i="18" s="1"/>
  <c r="I5999" i="18" s="1"/>
  <c r="I6000" i="18" s="1"/>
  <c r="I6001" i="18" s="1"/>
  <c r="I6002" i="18" s="1"/>
  <c r="I6003" i="18" s="1"/>
  <c r="D145" i="18" s="1"/>
  <c r="D61" i="18" l="1"/>
  <c r="C148" i="18"/>
  <c r="C520" i="18"/>
  <c r="D54" i="18"/>
  <c r="D93" i="18"/>
  <c r="D36" i="18"/>
  <c r="C592" i="18"/>
  <c r="C76" i="18"/>
  <c r="C166" i="18"/>
  <c r="C140" i="18"/>
  <c r="D25" i="18"/>
  <c r="D3" i="18"/>
  <c r="D76" i="18"/>
  <c r="D78" i="18"/>
  <c r="C340" i="18"/>
  <c r="C1715" i="18"/>
  <c r="C1923" i="18"/>
  <c r="C1417" i="18"/>
  <c r="C1908" i="18"/>
  <c r="C350" i="18"/>
  <c r="D107" i="18"/>
  <c r="C1881" i="18"/>
  <c r="D175" i="18"/>
  <c r="D37" i="18"/>
  <c r="D5" i="18"/>
  <c r="D30" i="18"/>
  <c r="C569" i="18"/>
  <c r="D59" i="18"/>
  <c r="C257" i="18"/>
  <c r="C1872" i="18"/>
  <c r="C501" i="18"/>
  <c r="D153" i="18"/>
  <c r="C1933" i="18"/>
  <c r="C418" i="18"/>
  <c r="D18" i="18"/>
  <c r="D28" i="18"/>
  <c r="D185" i="18"/>
  <c r="D102" i="18"/>
  <c r="C437" i="18"/>
  <c r="C147" i="18"/>
  <c r="D48" i="18"/>
  <c r="C1789" i="18"/>
  <c r="D92" i="18"/>
  <c r="D165" i="18"/>
  <c r="D191" i="18"/>
  <c r="D182" i="18"/>
  <c r="C1834" i="18"/>
  <c r="D32" i="18"/>
  <c r="D154" i="18"/>
  <c r="C94" i="18"/>
  <c r="D198" i="18"/>
  <c r="D87" i="18"/>
  <c r="D19" i="18"/>
  <c r="D44" i="18"/>
  <c r="D106" i="18"/>
  <c r="D57" i="18"/>
  <c r="C348" i="18"/>
  <c r="C1887" i="18"/>
  <c r="D127" i="18"/>
  <c r="C1754" i="18"/>
  <c r="D124" i="18"/>
  <c r="C181" i="18"/>
  <c r="C230" i="18"/>
  <c r="D142" i="18"/>
  <c r="C1552" i="18"/>
  <c r="C1347" i="18"/>
  <c r="C328" i="18"/>
  <c r="C600" i="18"/>
  <c r="C1674" i="18"/>
  <c r="C512" i="18"/>
  <c r="D109" i="18"/>
  <c r="C1289" i="18"/>
  <c r="C176" i="18"/>
  <c r="D24" i="18"/>
  <c r="C238" i="18"/>
  <c r="C1503" i="18"/>
  <c r="D130" i="18"/>
  <c r="C1726" i="18"/>
  <c r="C1245" i="18"/>
  <c r="D159" i="18"/>
  <c r="C1642" i="18"/>
  <c r="C1850" i="18"/>
  <c r="D172" i="18"/>
  <c r="C1481" i="18"/>
  <c r="C408" i="18"/>
  <c r="D144" i="18"/>
  <c r="C1822" i="18"/>
  <c r="C1311" i="18"/>
  <c r="D94" i="18"/>
  <c r="C1396" i="18"/>
  <c r="C242" i="18"/>
  <c r="D56" i="18"/>
  <c r="C1568" i="18"/>
  <c r="C1712" i="18"/>
  <c r="D47" i="18"/>
  <c r="D118" i="18"/>
  <c r="C1888" i="18"/>
  <c r="D39" i="18"/>
  <c r="D132" i="18"/>
  <c r="D97" i="18"/>
  <c r="D40" i="18"/>
  <c r="C1463" i="18"/>
  <c r="C486" i="18"/>
  <c r="C1661" i="18"/>
  <c r="D190" i="18"/>
  <c r="D45" i="18"/>
  <c r="D73" i="18"/>
  <c r="D135" i="18"/>
  <c r="D64" i="18"/>
  <c r="C57" i="18"/>
  <c r="C1824" i="18"/>
  <c r="D58" i="18"/>
  <c r="C81" i="18"/>
  <c r="D42" i="18"/>
  <c r="C1428" i="18"/>
  <c r="C1535" i="18"/>
  <c r="D161" i="18"/>
  <c r="D31" i="18"/>
  <c r="C1239" i="18"/>
  <c r="D69" i="18"/>
  <c r="C584" i="18"/>
  <c r="D86" i="18"/>
  <c r="D10" i="18"/>
  <c r="C100" i="18"/>
  <c r="C1699" i="18"/>
  <c r="D98" i="18"/>
  <c r="D126" i="18"/>
  <c r="D121" i="18"/>
  <c r="D13" i="18"/>
  <c r="D178" i="18"/>
  <c r="D184" i="18"/>
  <c r="C1431" i="18"/>
  <c r="D7" i="18"/>
  <c r="C434" i="18"/>
  <c r="D82" i="18"/>
  <c r="D66" i="18"/>
  <c r="C1760" i="18"/>
  <c r="D35" i="18"/>
  <c r="D51" i="18"/>
  <c r="C1984" i="18"/>
  <c r="D79" i="18"/>
  <c r="C1959" i="18"/>
  <c r="C1818" i="18"/>
  <c r="D176" i="18"/>
  <c r="C1805" i="18"/>
  <c r="C1728" i="18"/>
  <c r="C174" i="18"/>
  <c r="D162" i="18"/>
  <c r="C1578" i="18"/>
  <c r="D158" i="18"/>
  <c r="C1837" i="18"/>
  <c r="D187" i="18"/>
  <c r="C1571" i="18"/>
  <c r="D52" i="18"/>
  <c r="D146" i="18"/>
  <c r="C1869" i="18"/>
  <c r="C1399" i="18"/>
  <c r="D112" i="18"/>
  <c r="D114" i="18"/>
  <c r="D49" i="18"/>
  <c r="D33" i="18"/>
  <c r="C155" i="18"/>
  <c r="D4" i="18"/>
  <c r="C1594" i="18"/>
  <c r="C313" i="18"/>
  <c r="D43" i="18"/>
  <c r="C1546" i="18"/>
  <c r="D95" i="18"/>
  <c r="D134" i="18"/>
  <c r="C422" i="18"/>
  <c r="C95" i="18"/>
  <c r="C245" i="18"/>
  <c r="C96" i="18"/>
  <c r="C1994" i="18"/>
  <c r="D8" i="18"/>
  <c r="D21" i="18"/>
  <c r="D88" i="18"/>
  <c r="D22" i="18"/>
  <c r="C1665" i="18"/>
  <c r="C324" i="18"/>
  <c r="D53" i="18"/>
  <c r="C1930" i="18"/>
  <c r="D34" i="18"/>
  <c r="C1977" i="18"/>
  <c r="D116" i="18"/>
  <c r="C337" i="18"/>
  <c r="C505" i="18"/>
  <c r="D60" i="18"/>
  <c r="C678" i="18"/>
  <c r="D164" i="18"/>
  <c r="D171" i="18"/>
  <c r="D105" i="18"/>
  <c r="C1469" i="18"/>
  <c r="C494" i="18"/>
  <c r="D192" i="18"/>
  <c r="D188" i="18"/>
  <c r="C430" i="18"/>
  <c r="D46" i="18"/>
  <c r="C1379" i="18"/>
  <c r="D111" i="18"/>
  <c r="C1527" i="18"/>
  <c r="C1998" i="18"/>
  <c r="D117" i="18"/>
  <c r="C261" i="18"/>
  <c r="C331" i="18"/>
  <c r="C524" i="18"/>
  <c r="D29" i="18"/>
  <c r="C1889" i="18"/>
  <c r="D85" i="18"/>
  <c r="C403" i="18"/>
  <c r="C668" i="18"/>
  <c r="C681" i="18"/>
  <c r="D14" i="18"/>
  <c r="C1753" i="18"/>
  <c r="C489" i="18"/>
  <c r="D16" i="18"/>
  <c r="D115" i="18"/>
  <c r="C598" i="18"/>
  <c r="C68" i="18"/>
  <c r="C1731" i="18"/>
  <c r="C1539" i="18"/>
  <c r="C178" i="18"/>
  <c r="C1792" i="18"/>
  <c r="D6" i="18"/>
  <c r="C1225" i="18"/>
  <c r="C169" i="18"/>
  <c r="C259" i="18"/>
  <c r="C1973" i="18"/>
  <c r="C72" i="18"/>
  <c r="D55" i="18"/>
  <c r="C1648" i="18"/>
  <c r="C77" i="18"/>
  <c r="D72" i="18"/>
  <c r="C177" i="18"/>
  <c r="D133" i="18"/>
  <c r="C1849" i="18"/>
  <c r="D119" i="18"/>
  <c r="C1803" i="18"/>
  <c r="C1251" i="18"/>
  <c r="C513" i="18"/>
  <c r="C1999" i="18"/>
  <c r="C412" i="18"/>
  <c r="D148" i="18"/>
  <c r="C414" i="18"/>
  <c r="D167" i="18"/>
  <c r="C260" i="18"/>
  <c r="C1817" i="18"/>
  <c r="C1581" i="18"/>
  <c r="C1899" i="18"/>
  <c r="D113" i="18"/>
  <c r="C252" i="18"/>
  <c r="C515" i="18"/>
  <c r="C1713" i="18"/>
  <c r="D151" i="18"/>
  <c r="D27" i="18"/>
  <c r="D173" i="18"/>
  <c r="C67" i="18"/>
  <c r="C249" i="18"/>
  <c r="C1632" i="18"/>
  <c r="C162" i="18"/>
  <c r="D41" i="18"/>
  <c r="D179" i="18"/>
  <c r="D74" i="18"/>
  <c r="C1859" i="18"/>
  <c r="C316" i="18"/>
  <c r="C323" i="18"/>
  <c r="D11" i="18"/>
  <c r="D125" i="18"/>
  <c r="C588" i="18"/>
  <c r="D77" i="18"/>
  <c r="C159" i="18"/>
  <c r="C1584" i="18"/>
  <c r="C1411" i="18"/>
  <c r="C152" i="18"/>
  <c r="D131" i="18"/>
  <c r="C69" i="18"/>
  <c r="C1985" i="18"/>
  <c r="C1617" i="18"/>
  <c r="D50" i="18"/>
  <c r="C271" i="18"/>
  <c r="C517" i="18"/>
  <c r="D195" i="18"/>
  <c r="C241" i="18"/>
  <c r="D17" i="18"/>
  <c r="C164" i="18"/>
  <c r="D91" i="18"/>
  <c r="D81" i="18"/>
  <c r="D150" i="18"/>
  <c r="C79" i="18"/>
  <c r="D122" i="18"/>
  <c r="C1562" i="18"/>
  <c r="D120" i="18"/>
  <c r="C1565" i="18"/>
  <c r="D181" i="18"/>
  <c r="C240" i="18"/>
  <c r="C1550" i="18"/>
  <c r="D141" i="18"/>
  <c r="D20" i="18"/>
  <c r="C1407" i="18"/>
  <c r="D147" i="18"/>
  <c r="C91" i="18"/>
  <c r="D166" i="18"/>
  <c r="D62" i="18"/>
  <c r="D71" i="18"/>
  <c r="D67" i="18"/>
  <c r="C1645" i="18"/>
  <c r="C1997" i="18"/>
  <c r="C1253" i="18"/>
  <c r="C1913" i="18"/>
  <c r="D84" i="18"/>
  <c r="C577" i="18"/>
  <c r="D156" i="18"/>
  <c r="C400" i="18"/>
  <c r="C1810" i="18"/>
  <c r="C1677" i="18"/>
  <c r="D160" i="18"/>
  <c r="C1763" i="18"/>
  <c r="C1879" i="18"/>
  <c r="D168" i="18"/>
  <c r="C1987" i="18"/>
  <c r="D104" i="18"/>
  <c r="C1616" i="18"/>
  <c r="C321" i="18"/>
  <c r="D63" i="18"/>
  <c r="C160" i="18"/>
  <c r="C610" i="18"/>
  <c r="C83" i="18"/>
  <c r="D9" i="18"/>
  <c r="C581" i="18"/>
  <c r="D99" i="18"/>
  <c r="D186" i="18"/>
  <c r="C1213" i="18"/>
  <c r="D26" i="18"/>
  <c r="D101" i="18"/>
  <c r="D143" i="18"/>
  <c r="D70" i="18"/>
  <c r="D100" i="18"/>
  <c r="D163" i="18"/>
  <c r="D75" i="18"/>
  <c r="C335" i="18"/>
  <c r="D169" i="18"/>
  <c r="D90" i="18"/>
  <c r="C498" i="18"/>
  <c r="D194" i="18"/>
  <c r="C425" i="18"/>
  <c r="C579" i="18"/>
  <c r="D137" i="18"/>
  <c r="D152" i="18"/>
  <c r="D945" i="18"/>
  <c r="D1440" i="18"/>
  <c r="D1256" i="18"/>
  <c r="D1078" i="18"/>
  <c r="D1944" i="18"/>
  <c r="D376" i="18"/>
  <c r="C86" i="18"/>
  <c r="D1710" i="18"/>
  <c r="D628" i="18"/>
  <c r="D679" i="18"/>
  <c r="D1159" i="18"/>
  <c r="D1469" i="18"/>
  <c r="C4" i="18"/>
  <c r="D228" i="18"/>
  <c r="D1071" i="18"/>
  <c r="D842" i="18"/>
  <c r="D1358" i="18"/>
  <c r="D838" i="18"/>
  <c r="D1231" i="18"/>
  <c r="D235" i="18"/>
  <c r="D492" i="18"/>
  <c r="D590" i="18"/>
  <c r="D1056" i="18"/>
  <c r="D1149" i="18"/>
  <c r="C659" i="18"/>
  <c r="D865" i="18"/>
  <c r="D687" i="18"/>
  <c r="D928" i="18"/>
  <c r="D523" i="18"/>
  <c r="D1466" i="18"/>
  <c r="D1046" i="18"/>
  <c r="D398" i="18"/>
  <c r="D714" i="18"/>
  <c r="D552" i="18"/>
  <c r="D205" i="18"/>
  <c r="D861" i="18"/>
  <c r="D1943" i="18"/>
  <c r="D1315" i="18"/>
  <c r="D724" i="18"/>
  <c r="D1908" i="18"/>
  <c r="D896" i="18"/>
  <c r="D479" i="18"/>
  <c r="D915" i="18"/>
  <c r="D1462" i="18"/>
  <c r="D522" i="18"/>
  <c r="D536" i="18"/>
  <c r="D468" i="18"/>
  <c r="D1522" i="18"/>
  <c r="D1058" i="18"/>
  <c r="D1034" i="18"/>
  <c r="D1014" i="18"/>
  <c r="D1244" i="18"/>
  <c r="D392" i="18"/>
  <c r="D823" i="18"/>
  <c r="D1287" i="18"/>
  <c r="D292" i="18"/>
  <c r="D299" i="18"/>
  <c r="D1158" i="18"/>
  <c r="D986" i="18"/>
  <c r="D344" i="18"/>
  <c r="D1905" i="18"/>
  <c r="D954" i="18"/>
  <c r="D1219" i="18"/>
  <c r="D340" i="18"/>
  <c r="D1406" i="18"/>
  <c r="D207" i="18"/>
  <c r="D1553" i="18"/>
  <c r="D1803" i="18"/>
  <c r="D759" i="18"/>
  <c r="D638" i="18"/>
  <c r="D1309" i="18"/>
  <c r="D1617" i="18"/>
  <c r="D578" i="18"/>
  <c r="D1374" i="18"/>
  <c r="D992" i="18"/>
  <c r="D979" i="18"/>
  <c r="C1732" i="18"/>
  <c r="D1157" i="18"/>
  <c r="D1815" i="18"/>
  <c r="D1985" i="18"/>
  <c r="D844" i="18"/>
  <c r="D1737" i="18"/>
  <c r="D1039" i="18"/>
  <c r="D1776" i="18"/>
  <c r="D270" i="18"/>
  <c r="D855" i="18"/>
  <c r="D1650" i="18"/>
  <c r="D857" i="18"/>
  <c r="D742" i="18"/>
  <c r="D319" i="18"/>
  <c r="D881" i="18"/>
  <c r="D773" i="18"/>
  <c r="D1966" i="18"/>
  <c r="D533" i="18"/>
  <c r="D695" i="18"/>
  <c r="D1490" i="18"/>
  <c r="D688" i="18"/>
  <c r="D480" i="18"/>
  <c r="D1539" i="18"/>
  <c r="D933" i="18"/>
  <c r="D388" i="18"/>
  <c r="D1603" i="18"/>
  <c r="D664" i="18"/>
  <c r="D862" i="18"/>
  <c r="D1182" i="18"/>
  <c r="D1455" i="18"/>
  <c r="D445" i="18"/>
  <c r="D797" i="18"/>
  <c r="D1413" i="18"/>
  <c r="D1951" i="18"/>
  <c r="D461" i="18"/>
  <c r="D1151" i="18"/>
  <c r="D631" i="18"/>
  <c r="D543" i="18"/>
  <c r="D716" i="18"/>
  <c r="D761" i="18"/>
  <c r="D1521" i="18"/>
  <c r="D646" i="18"/>
  <c r="D416" i="18"/>
  <c r="D962" i="18"/>
  <c r="D750" i="18"/>
  <c r="D1584" i="18"/>
  <c r="D551" i="18"/>
  <c r="D771" i="18"/>
  <c r="D1327" i="18"/>
  <c r="D829" i="18"/>
  <c r="D524" i="18"/>
  <c r="D1655" i="18"/>
  <c r="D489" i="18"/>
  <c r="D432" i="18"/>
  <c r="D525" i="18"/>
  <c r="D1258" i="18"/>
  <c r="D878" i="18"/>
  <c r="D323" i="18"/>
  <c r="D652" i="18"/>
  <c r="D1342" i="18"/>
  <c r="D508" i="18"/>
  <c r="D926" i="18"/>
  <c r="D958" i="18"/>
  <c r="D1911" i="18"/>
  <c r="C3" i="18"/>
  <c r="D1407" i="18"/>
  <c r="D1263" i="18"/>
  <c r="D206" i="18"/>
  <c r="D1697" i="18"/>
  <c r="D1916" i="18"/>
  <c r="D591" i="18"/>
  <c r="D705" i="18"/>
  <c r="D1550" i="18"/>
  <c r="D985" i="18"/>
  <c r="D1719" i="18"/>
  <c r="D1879" i="18"/>
  <c r="D1053" i="18"/>
  <c r="D1262" i="18"/>
  <c r="D663" i="18"/>
  <c r="D12" i="18"/>
  <c r="D89" i="18"/>
  <c r="D285" i="18"/>
  <c r="D273" i="18"/>
  <c r="D831" i="18"/>
  <c r="D346" i="18"/>
  <c r="D1218" i="18"/>
  <c r="D1678" i="18"/>
  <c r="D1118" i="18"/>
  <c r="D1867" i="18"/>
  <c r="D429" i="18"/>
  <c r="D989" i="18"/>
  <c r="D1334" i="18"/>
  <c r="D1135" i="18"/>
  <c r="D1299" i="18"/>
  <c r="D1302" i="18"/>
  <c r="D840" i="18"/>
  <c r="D1095" i="18"/>
  <c r="D1141" i="18"/>
  <c r="D580" i="18"/>
  <c r="D1478" i="18"/>
  <c r="D1310" i="18"/>
  <c r="D266" i="18"/>
  <c r="D231" i="18"/>
  <c r="D1614" i="18"/>
  <c r="D793" i="18"/>
  <c r="D1656" i="18"/>
  <c r="D548" i="18"/>
  <c r="D1842" i="18"/>
  <c r="D331" i="18"/>
  <c r="D1716" i="18"/>
  <c r="D15" i="18"/>
  <c r="D424" i="18"/>
  <c r="D427" i="18"/>
  <c r="D209" i="18"/>
  <c r="D238" i="18"/>
  <c r="D588" i="18"/>
  <c r="D1283" i="18"/>
  <c r="D730" i="18"/>
  <c r="D385" i="18"/>
  <c r="D963" i="18"/>
  <c r="D1241" i="18"/>
  <c r="D620" i="18"/>
  <c r="D322" i="18"/>
  <c r="D482" i="18"/>
  <c r="D1350" i="18"/>
  <c r="D1116" i="18"/>
  <c r="D329" i="18"/>
  <c r="D1232" i="18"/>
  <c r="D538" i="18"/>
  <c r="D406" i="18"/>
  <c r="D397" i="18"/>
  <c r="D1331" i="18"/>
  <c r="D343" i="18"/>
  <c r="D377" i="18"/>
  <c r="D605" i="18"/>
  <c r="D1250" i="18"/>
  <c r="D911" i="18"/>
  <c r="D1150" i="18"/>
  <c r="D1203" i="18"/>
  <c r="D691" i="18"/>
  <c r="D805" i="18"/>
  <c r="D239" i="18"/>
  <c r="D291" i="18"/>
  <c r="D1872" i="18"/>
  <c r="D1436" i="18"/>
  <c r="D498" i="18"/>
  <c r="D312" i="18"/>
  <c r="D1278" i="18"/>
  <c r="D2001" i="18"/>
  <c r="D610" i="18"/>
  <c r="D718" i="18"/>
  <c r="D1311" i="18"/>
  <c r="D1744" i="18"/>
  <c r="D1713" i="18"/>
  <c r="D332" i="18"/>
  <c r="D1105" i="18"/>
  <c r="D1086" i="18"/>
  <c r="D787" i="18"/>
  <c r="D490" i="18"/>
  <c r="D819" i="18"/>
  <c r="D899" i="18"/>
  <c r="D1295" i="18"/>
  <c r="D1347" i="18"/>
  <c r="D1969" i="18"/>
  <c r="D1113" i="18"/>
  <c r="D296" i="18"/>
  <c r="D619" i="18"/>
  <c r="D518" i="18"/>
  <c r="D553" i="18"/>
  <c r="D1325" i="18"/>
  <c r="D1206" i="18"/>
  <c r="D603" i="18"/>
  <c r="D1437" i="18"/>
  <c r="D627" i="18"/>
  <c r="D1202" i="18"/>
  <c r="D1314" i="18"/>
  <c r="D975" i="18"/>
  <c r="D762" i="18"/>
  <c r="D539" i="18"/>
  <c r="D669" i="18"/>
  <c r="D1857" i="18"/>
  <c r="D462" i="18"/>
  <c r="D412" i="18"/>
  <c r="D629" i="18"/>
  <c r="D704" i="18"/>
  <c r="D950" i="18"/>
  <c r="D1729" i="18"/>
  <c r="D778" i="18"/>
  <c r="D825" i="18"/>
  <c r="D626" i="18"/>
  <c r="D1745" i="18"/>
  <c r="D1569" i="18"/>
  <c r="D531" i="18"/>
  <c r="D681" i="18"/>
  <c r="D400" i="18"/>
  <c r="D1366" i="18"/>
  <c r="D521" i="18"/>
  <c r="D1821" i="18"/>
  <c r="D1580" i="18"/>
  <c r="D633" i="18"/>
  <c r="D499" i="18"/>
  <c r="D408" i="18"/>
  <c r="D1198" i="18"/>
  <c r="D968" i="18"/>
  <c r="D1783" i="18"/>
  <c r="D1364" i="18"/>
  <c r="D783" i="18"/>
  <c r="D1681" i="18"/>
  <c r="D1751" i="18"/>
  <c r="D858" i="18"/>
  <c r="D608" i="18"/>
  <c r="D637" i="18"/>
  <c r="D834" i="18"/>
  <c r="D328" i="18"/>
  <c r="D356" i="18"/>
  <c r="D587" i="18"/>
  <c r="D643" i="18"/>
  <c r="D1075" i="18"/>
  <c r="D1793" i="18"/>
  <c r="D1022" i="18"/>
  <c r="D584" i="18"/>
  <c r="D849" i="18"/>
  <c r="D1183" i="18"/>
  <c r="D1479" i="18"/>
  <c r="D428" i="18"/>
  <c r="D654" i="18"/>
  <c r="D1255" i="18"/>
  <c r="D789" i="18"/>
  <c r="D1054" i="18"/>
  <c r="D345" i="18"/>
  <c r="D1224" i="18"/>
  <c r="D1154" i="18"/>
  <c r="D276" i="18"/>
  <c r="D1023" i="18"/>
  <c r="D227" i="18"/>
  <c r="D1968" i="18"/>
  <c r="D815" i="18"/>
  <c r="D562" i="18"/>
  <c r="D1777" i="18"/>
  <c r="D947" i="18"/>
  <c r="D221" i="18"/>
  <c r="D1189" i="18"/>
  <c r="D621" i="18"/>
  <c r="D1990" i="18"/>
  <c r="D365" i="18"/>
  <c r="D728" i="18"/>
  <c r="D477" i="18"/>
  <c r="D630" i="18"/>
  <c r="D1994" i="18"/>
  <c r="D65" i="18"/>
  <c r="D1379" i="18"/>
  <c r="D1761" i="18"/>
  <c r="D880" i="18"/>
  <c r="D360" i="18"/>
  <c r="D606" i="18"/>
  <c r="D511" i="18"/>
  <c r="D417" i="18"/>
  <c r="D283" i="18"/>
  <c r="D243" i="18"/>
  <c r="D1434" i="18"/>
  <c r="D966" i="18"/>
  <c r="D381" i="18"/>
  <c r="D570" i="18"/>
  <c r="D1269" i="18"/>
  <c r="D208" i="18"/>
  <c r="D441" i="18"/>
  <c r="D1932" i="18"/>
  <c r="D611" i="18"/>
  <c r="D866" i="18"/>
  <c r="D305" i="18"/>
  <c r="D383" i="18"/>
  <c r="D471" i="18"/>
  <c r="D348" i="18"/>
  <c r="D1245" i="18"/>
  <c r="D576" i="18"/>
  <c r="D1980" i="18"/>
  <c r="D1103" i="18"/>
  <c r="D1215" i="18"/>
  <c r="D437" i="18"/>
  <c r="D617" i="18"/>
  <c r="D744" i="18"/>
  <c r="D1019" i="18"/>
  <c r="D252" i="18"/>
  <c r="D835" i="18"/>
  <c r="D379" i="18"/>
  <c r="D853" i="18"/>
  <c r="D68" i="18"/>
  <c r="D648" i="18"/>
  <c r="D371" i="18"/>
  <c r="D372" i="18"/>
  <c r="D302" i="18"/>
  <c r="D497" i="18"/>
  <c r="D458" i="18"/>
  <c r="D314" i="18"/>
  <c r="D665" i="18"/>
  <c r="D481" i="18"/>
  <c r="D370" i="18"/>
  <c r="D1184" i="18"/>
  <c r="D1170" i="18"/>
  <c r="D297" i="18"/>
  <c r="D265" i="18"/>
  <c r="D788" i="18"/>
  <c r="D353" i="18"/>
  <c r="D747" i="18"/>
  <c r="D399" i="18"/>
  <c r="D236" i="18"/>
  <c r="D1144" i="18"/>
  <c r="D894" i="18"/>
  <c r="D254" i="18"/>
  <c r="D712" i="18"/>
  <c r="D898" i="18"/>
  <c r="D315" i="18"/>
  <c r="D545" i="18"/>
  <c r="D435" i="18"/>
  <c r="D277" i="18"/>
  <c r="D271" i="18"/>
  <c r="D278" i="18"/>
  <c r="D817" i="18"/>
  <c r="D268" i="18"/>
  <c r="D245" i="18"/>
  <c r="D335" i="18"/>
  <c r="D414" i="18"/>
  <c r="D1643" i="18"/>
  <c r="D464" i="18"/>
  <c r="D1270" i="18"/>
  <c r="D1633" i="18"/>
  <c r="D419" i="18"/>
  <c r="D843" i="18"/>
  <c r="D852" i="18"/>
  <c r="D542" i="18"/>
  <c r="D434" i="18"/>
  <c r="C951" i="18"/>
  <c r="D906" i="18"/>
  <c r="C574" i="18"/>
  <c r="C189" i="18"/>
  <c r="D635" i="18"/>
  <c r="C29" i="18"/>
  <c r="C465" i="18"/>
  <c r="D657" i="18"/>
  <c r="C268" i="18"/>
  <c r="D474" i="18"/>
  <c r="C1860" i="18"/>
  <c r="D1748" i="18"/>
  <c r="D431" i="18"/>
  <c r="D1513" i="18"/>
  <c r="D1433" i="18"/>
  <c r="C1230" i="18"/>
  <c r="D1812" i="18"/>
  <c r="C107" i="18"/>
  <c r="D624" i="18"/>
  <c r="C420" i="18"/>
  <c r="D1001" i="18"/>
  <c r="D1682" i="18"/>
  <c r="D710" i="18"/>
  <c r="D321" i="18"/>
  <c r="C655" i="18"/>
  <c r="D884" i="18"/>
  <c r="C73" i="18"/>
  <c r="C1197" i="18"/>
  <c r="C1016" i="18"/>
  <c r="C227" i="18"/>
  <c r="D1869" i="18"/>
  <c r="D1081" i="18"/>
  <c r="D535" i="18"/>
  <c r="D1664" i="18"/>
  <c r="D766" i="18"/>
  <c r="D561" i="18"/>
  <c r="C1256" i="18"/>
  <c r="C187" i="18"/>
  <c r="C1458" i="18"/>
  <c r="C1120" i="18"/>
  <c r="D246" i="18"/>
  <c r="D822" i="18"/>
  <c r="D868" i="18"/>
  <c r="C15" i="18"/>
  <c r="D413" i="18"/>
  <c r="D892" i="18"/>
  <c r="D957" i="18"/>
  <c r="D1251" i="18"/>
  <c r="C371" i="18"/>
  <c r="C82" i="18"/>
  <c r="C662" i="18"/>
  <c r="C1025" i="18"/>
  <c r="C80" i="18"/>
  <c r="D1274" i="18"/>
  <c r="C137" i="18"/>
  <c r="D1486" i="18"/>
  <c r="D1443" i="18"/>
  <c r="D1559" i="18"/>
  <c r="D1297" i="18"/>
  <c r="D1720" i="18"/>
  <c r="D1474" i="18"/>
  <c r="D1385" i="18"/>
  <c r="C908" i="18"/>
  <c r="C7" i="18"/>
  <c r="D1958" i="18"/>
  <c r="D594" i="18"/>
  <c r="D1187" i="18"/>
  <c r="D1372" i="18"/>
  <c r="D295" i="18"/>
  <c r="D1013" i="18"/>
  <c r="D1983" i="18"/>
  <c r="D1995" i="18"/>
  <c r="C800" i="18"/>
  <c r="D1033" i="18"/>
  <c r="C715" i="18"/>
  <c r="D1229" i="18"/>
  <c r="D350" i="18"/>
  <c r="C1882" i="18"/>
  <c r="D1383" i="18"/>
  <c r="C785" i="18"/>
  <c r="D692" i="18"/>
  <c r="D1236" i="18"/>
  <c r="C1036" i="18"/>
  <c r="C1074" i="18"/>
  <c r="C988" i="18"/>
  <c r="C746" i="18"/>
  <c r="D1978" i="18"/>
  <c r="D937" i="18"/>
  <c r="D1336" i="18"/>
  <c r="C224" i="18"/>
  <c r="D1060" i="18"/>
  <c r="D493" i="18"/>
  <c r="D1587" i="18"/>
  <c r="C1604" i="18"/>
  <c r="D821" i="18"/>
  <c r="C991" i="18"/>
  <c r="D373" i="18"/>
  <c r="C1718" i="18"/>
  <c r="D1272" i="18"/>
  <c r="D942" i="18"/>
  <c r="D713" i="18"/>
  <c r="D1419" i="18"/>
  <c r="C718" i="18"/>
  <c r="D1276" i="18"/>
  <c r="C1867" i="18"/>
  <c r="C821" i="18"/>
  <c r="D1498" i="18"/>
  <c r="D1657" i="18"/>
  <c r="C949" i="18"/>
  <c r="C92" i="18"/>
  <c r="D1676" i="18"/>
  <c r="C1104" i="18"/>
  <c r="D1312" i="18"/>
  <c r="D883" i="18"/>
  <c r="D1085" i="18"/>
  <c r="D306" i="18"/>
  <c r="D1644" i="18"/>
  <c r="D974" i="18"/>
  <c r="D395" i="18"/>
  <c r="C1942" i="18"/>
  <c r="D1420" i="18"/>
  <c r="C128" i="18"/>
  <c r="D1846" i="18"/>
  <c r="C767" i="18"/>
  <c r="C848" i="18"/>
  <c r="C594" i="18"/>
  <c r="D216" i="18"/>
  <c r="D505" i="18"/>
  <c r="C843" i="18"/>
  <c r="D355" i="18"/>
  <c r="D341" i="18"/>
  <c r="D516" i="18"/>
  <c r="D422" i="18"/>
  <c r="D1500" i="18"/>
  <c r="C1186" i="18"/>
  <c r="C274" i="18"/>
  <c r="D1622" i="18"/>
  <c r="C462" i="18"/>
  <c r="C50" i="18"/>
  <c r="D1441" i="18"/>
  <c r="C1212" i="18"/>
  <c r="C640" i="18"/>
  <c r="C723" i="18"/>
  <c r="C1240" i="18"/>
  <c r="C1990" i="18"/>
  <c r="C226" i="18"/>
  <c r="C1110" i="18"/>
  <c r="C596" i="18"/>
  <c r="C1924" i="18"/>
  <c r="C1208" i="18"/>
  <c r="C266" i="18"/>
  <c r="D699" i="18"/>
  <c r="C1233" i="18"/>
  <c r="C1366" i="18"/>
  <c r="D1239" i="18"/>
  <c r="C1435" i="18"/>
  <c r="C864" i="18"/>
  <c r="D1706" i="18"/>
  <c r="C1638" i="18"/>
  <c r="C473" i="18"/>
  <c r="C1229" i="18"/>
  <c r="C564" i="18"/>
  <c r="D1268" i="18"/>
  <c r="C1091" i="18"/>
  <c r="C1597" i="18"/>
  <c r="D800" i="18"/>
  <c r="C1173" i="18"/>
  <c r="C881" i="18"/>
  <c r="D735" i="18"/>
  <c r="C1530" i="18"/>
  <c r="C619" i="18"/>
  <c r="D1624" i="18"/>
  <c r="C802" i="18"/>
  <c r="C435" i="18"/>
  <c r="C103" i="18"/>
  <c r="C25" i="18"/>
  <c r="C506" i="18"/>
  <c r="C867" i="18"/>
  <c r="C1433" i="18"/>
  <c r="C924" i="18"/>
  <c r="C1136" i="18"/>
  <c r="C621" i="18"/>
  <c r="D1773" i="18"/>
  <c r="C464" i="18"/>
  <c r="C1659" i="18"/>
  <c r="C1547" i="18"/>
  <c r="C500" i="18"/>
  <c r="C1306" i="18"/>
  <c r="C163" i="18"/>
  <c r="C322" i="18"/>
  <c r="C125" i="18"/>
  <c r="D1049" i="18"/>
  <c r="C112" i="18"/>
  <c r="C78" i="18"/>
  <c r="C1031" i="18"/>
  <c r="C1237" i="18"/>
  <c r="C1403" i="18"/>
  <c r="C1520" i="18"/>
  <c r="C1695" i="18"/>
  <c r="D1384" i="18"/>
  <c r="C1065" i="18"/>
  <c r="C237" i="18"/>
  <c r="C491" i="18"/>
  <c r="C344" i="18"/>
  <c r="C1672" i="18"/>
  <c r="C1848" i="18"/>
  <c r="C1103" i="18"/>
  <c r="C1687" i="18"/>
  <c r="C1275" i="18"/>
  <c r="D640" i="18"/>
  <c r="D1142" i="18"/>
  <c r="D876" i="18"/>
  <c r="C106" i="18"/>
  <c r="D517" i="18"/>
  <c r="D832" i="18"/>
  <c r="C490" i="18"/>
  <c r="D454" i="18"/>
  <c r="D785" i="18"/>
  <c r="D1335" i="18"/>
  <c r="C657" i="18"/>
  <c r="D1645" i="18"/>
  <c r="C694" i="18"/>
  <c r="C601" i="18"/>
  <c r="D108" i="18"/>
  <c r="D1031" i="18"/>
  <c r="D1531" i="18"/>
  <c r="D446" i="18"/>
  <c r="D1177" i="18"/>
  <c r="D1230" i="18"/>
  <c r="D1839" i="18"/>
  <c r="C254" i="18"/>
  <c r="D470" i="18"/>
  <c r="C185" i="18"/>
  <c r="C604" i="18"/>
  <c r="C1134" i="18"/>
  <c r="D203" i="18"/>
  <c r="D393" i="18"/>
  <c r="D769" i="18"/>
  <c r="D1305" i="18"/>
  <c r="D459" i="18"/>
  <c r="D1520" i="18"/>
  <c r="C283" i="18"/>
  <c r="D1647" i="18"/>
  <c r="D280" i="18"/>
  <c r="C38" i="18"/>
  <c r="D1668" i="18"/>
  <c r="D1884" i="18"/>
  <c r="D609" i="18"/>
  <c r="C282" i="18"/>
  <c r="D1077" i="18"/>
  <c r="D930" i="18"/>
  <c r="C377" i="18"/>
  <c r="C1043" i="18"/>
  <c r="C745" i="18"/>
  <c r="C1866" i="18"/>
  <c r="D1721" i="18"/>
  <c r="C1918" i="18"/>
  <c r="D684" i="18"/>
  <c r="D1599" i="18"/>
  <c r="D1577" i="18"/>
  <c r="D1472" i="18"/>
  <c r="C1966" i="18"/>
  <c r="C496" i="18"/>
  <c r="D1715" i="18"/>
  <c r="D1020" i="18"/>
  <c r="C966" i="18"/>
  <c r="D472" i="18"/>
  <c r="C661" i="18"/>
  <c r="D1361" i="18"/>
  <c r="D799" i="18"/>
  <c r="D811" i="18"/>
  <c r="D300" i="18"/>
  <c r="D1576" i="18"/>
  <c r="C366" i="18"/>
  <c r="D658" i="18"/>
  <c r="D1925" i="18"/>
  <c r="C391" i="18"/>
  <c r="C116" i="18"/>
  <c r="D1661" i="18"/>
  <c r="D1605" i="18"/>
  <c r="D1068" i="18"/>
  <c r="D1471" i="18"/>
  <c r="D659" i="18"/>
  <c r="C1598" i="18"/>
  <c r="D1509" i="18"/>
  <c r="C1658" i="18"/>
  <c r="D951" i="18"/>
  <c r="D1759" i="18"/>
  <c r="C948" i="18"/>
  <c r="D1261" i="18"/>
  <c r="D622" i="18"/>
  <c r="D907" i="18"/>
  <c r="D1590" i="18"/>
  <c r="D1698" i="18"/>
  <c r="D1371" i="18"/>
  <c r="D1129" i="18"/>
  <c r="C1708" i="18"/>
  <c r="C634" i="18"/>
  <c r="D1955" i="18"/>
  <c r="C549" i="18"/>
  <c r="C129" i="18"/>
  <c r="D813" i="18"/>
  <c r="D495" i="18"/>
  <c r="D1608" i="18"/>
  <c r="D389" i="18"/>
  <c r="C1635" i="18"/>
  <c r="D901" i="18"/>
  <c r="C1109" i="18"/>
  <c r="C1785" i="18"/>
  <c r="C1595" i="18"/>
  <c r="C884" i="18"/>
  <c r="D1074" i="18"/>
  <c r="D1122" i="18"/>
  <c r="D418" i="18"/>
  <c r="D971" i="18"/>
  <c r="C1549" i="18"/>
  <c r="D242" i="18"/>
  <c r="D1096" i="18"/>
  <c r="D1503" i="18"/>
  <c r="C26" i="18"/>
  <c r="D1098" i="18"/>
  <c r="C1355" i="18"/>
  <c r="C267" i="18"/>
  <c r="D616" i="18"/>
  <c r="C1152" i="18"/>
  <c r="C1766" i="18"/>
  <c r="C495" i="18"/>
  <c r="D1733" i="18"/>
  <c r="D475" i="18"/>
  <c r="D1192" i="18"/>
  <c r="D1536" i="18"/>
  <c r="D738" i="18"/>
  <c r="C735" i="18"/>
  <c r="D1271" i="18"/>
  <c r="C811" i="18"/>
  <c r="C658" i="18"/>
  <c r="D1654" i="18"/>
  <c r="C1685" i="18"/>
  <c r="C1279" i="18"/>
  <c r="C1255" i="18"/>
  <c r="D1369" i="18"/>
  <c r="C784" i="18"/>
  <c r="D448" i="18"/>
  <c r="D1126" i="18"/>
  <c r="D249" i="18"/>
  <c r="D1026" i="18"/>
  <c r="D1704" i="18"/>
  <c r="D555" i="18"/>
  <c r="D1829" i="18"/>
  <c r="C334" i="18"/>
  <c r="D1059" i="18"/>
  <c r="D1252" i="18"/>
  <c r="C126" i="18"/>
  <c r="C461" i="18"/>
  <c r="C1102" i="18"/>
  <c r="C972" i="18"/>
  <c r="C27" i="18"/>
  <c r="D1316" i="18"/>
  <c r="C1368" i="18"/>
  <c r="C1787" i="18"/>
  <c r="C636" i="18"/>
  <c r="D1696" i="18"/>
  <c r="C1148" i="18"/>
  <c r="C1038" i="18"/>
  <c r="C1370" i="18"/>
  <c r="C1183" i="18"/>
  <c r="C975" i="18"/>
  <c r="C1613" i="18"/>
  <c r="D670" i="18"/>
  <c r="C1079" i="18"/>
  <c r="C1127" i="18"/>
  <c r="C1940" i="18"/>
  <c r="C1808" i="18"/>
  <c r="C965" i="18"/>
  <c r="C1884" i="18"/>
  <c r="C1738" i="18"/>
  <c r="D1208" i="18"/>
  <c r="D1110" i="18"/>
  <c r="C1711" i="18"/>
  <c r="D636" i="18"/>
  <c r="C683" i="18"/>
  <c r="D959" i="18"/>
  <c r="C656" i="18"/>
  <c r="C60" i="18"/>
  <c r="C36" i="18"/>
  <c r="C171" i="18"/>
  <c r="D1226" i="18"/>
  <c r="C1113" i="18"/>
  <c r="C1938" i="18"/>
  <c r="C1531" i="18"/>
  <c r="D1332" i="18"/>
  <c r="D1298" i="18"/>
  <c r="D1392" i="18"/>
  <c r="C426" i="18"/>
  <c r="D286" i="18"/>
  <c r="D1240" i="18"/>
  <c r="C471" i="18"/>
  <c r="D1534" i="18"/>
  <c r="D1757" i="18"/>
  <c r="C653" i="18"/>
  <c r="D409" i="18"/>
  <c r="C1904" i="18"/>
  <c r="D680" i="18"/>
  <c r="D1072" i="18"/>
  <c r="D1876" i="18"/>
  <c r="D1185" i="18"/>
  <c r="D1988" i="18"/>
  <c r="D1728" i="18"/>
  <c r="C921" i="18"/>
  <c r="D1780" i="18"/>
  <c r="C974" i="18"/>
  <c r="C563" i="18"/>
  <c r="D956" i="18"/>
  <c r="D1963" i="18"/>
  <c r="D1370" i="18"/>
  <c r="D1160" i="18"/>
  <c r="D359" i="18"/>
  <c r="D1438" i="18"/>
  <c r="D920" i="18"/>
  <c r="D754" i="18"/>
  <c r="C1222" i="18"/>
  <c r="C317" i="18"/>
  <c r="C358" i="18"/>
  <c r="D816" i="18"/>
  <c r="D661" i="18"/>
  <c r="D1354" i="18"/>
  <c r="D1801" i="18"/>
  <c r="D1851" i="18"/>
  <c r="D1830" i="18"/>
  <c r="C1580" i="18"/>
  <c r="D1934" i="18"/>
  <c r="D272" i="18"/>
  <c r="D1711" i="18"/>
  <c r="D579" i="18"/>
  <c r="D211" i="18"/>
  <c r="D1036" i="18"/>
  <c r="D1375" i="18"/>
  <c r="D940" i="18"/>
  <c r="D258" i="18"/>
  <c r="D802" i="18"/>
  <c r="D1228" i="18"/>
  <c r="D1902" i="18"/>
  <c r="C1319" i="18"/>
  <c r="C61" i="18"/>
  <c r="D1547" i="18"/>
  <c r="C613" i="18"/>
  <c r="D1836" i="18"/>
  <c r="D745" i="18"/>
  <c r="D683" i="18"/>
  <c r="D690" i="18"/>
  <c r="D777" i="18"/>
  <c r="D946" i="18"/>
  <c r="D1743" i="18"/>
  <c r="D1008" i="18"/>
  <c r="D1779" i="18"/>
  <c r="C507" i="18"/>
  <c r="D935" i="18"/>
  <c r="D581" i="18"/>
  <c r="D602" i="18"/>
  <c r="D264" i="18"/>
  <c r="D1805" i="18"/>
  <c r="D391" i="18"/>
  <c r="C1476" i="18"/>
  <c r="D1947" i="18"/>
  <c r="C892" i="18"/>
  <c r="C649" i="18"/>
  <c r="D941" i="18"/>
  <c r="C776" i="18"/>
  <c r="D795" i="18"/>
  <c r="D1360" i="18"/>
  <c r="D1491" i="18"/>
  <c r="D1249" i="18"/>
  <c r="D1082" i="18"/>
  <c r="D1423" i="18"/>
  <c r="D1578" i="18"/>
  <c r="C963" i="18"/>
  <c r="C1451" i="18"/>
  <c r="D1667" i="18"/>
  <c r="D1468" i="18"/>
  <c r="C44" i="18"/>
  <c r="D765" i="18"/>
  <c r="D451" i="18"/>
  <c r="D1755" i="18"/>
  <c r="D1555" i="18"/>
  <c r="D905" i="18"/>
  <c r="D1288" i="18"/>
  <c r="C504" i="18"/>
  <c r="C1037" i="18"/>
  <c r="C194" i="18"/>
  <c r="D723" i="18"/>
  <c r="D2002" i="18"/>
  <c r="D1467" i="18"/>
  <c r="D1789" i="18"/>
  <c r="C1939" i="18"/>
  <c r="D1452" i="18"/>
  <c r="D402" i="18"/>
  <c r="D494" i="18"/>
  <c r="D1017" i="18"/>
  <c r="D369" i="18"/>
  <c r="D668" i="18"/>
  <c r="D895" i="18"/>
  <c r="D1163" i="18"/>
  <c r="C1192" i="18"/>
  <c r="C1177" i="18"/>
  <c r="C239" i="18"/>
  <c r="C145" i="18"/>
  <c r="C1682" i="18"/>
  <c r="D1179" i="18"/>
  <c r="C1454" i="18"/>
  <c r="D1800" i="18"/>
  <c r="D447" i="18"/>
  <c r="C1377" i="18"/>
  <c r="D592" i="18"/>
  <c r="D1481" i="18"/>
  <c r="D1181" i="18"/>
  <c r="D682" i="18"/>
  <c r="D748" i="18"/>
  <c r="C561" i="18"/>
  <c r="D1404" i="18"/>
  <c r="C1092" i="18"/>
  <c r="C874" i="18"/>
  <c r="C1422" i="18"/>
  <c r="D1835" i="18"/>
  <c r="C1335" i="18"/>
  <c r="D1457" i="18"/>
  <c r="D1301" i="18"/>
  <c r="C1799" i="18"/>
  <c r="C654" i="18"/>
  <c r="C1293" i="18"/>
  <c r="C806" i="18"/>
  <c r="C741" i="18"/>
  <c r="C1483" i="18"/>
  <c r="C1170" i="18"/>
  <c r="C1743" i="18"/>
  <c r="C65" i="18"/>
  <c r="C1019" i="18"/>
  <c r="C896" i="18"/>
  <c r="C1853" i="18"/>
  <c r="C783" i="18"/>
  <c r="C1880" i="18"/>
  <c r="C523" i="18"/>
  <c r="C1758" i="18"/>
  <c r="C714" i="18"/>
  <c r="C1204" i="18"/>
  <c r="D707" i="18"/>
  <c r="C1710" i="18"/>
  <c r="D1162" i="18"/>
  <c r="C1410" i="18"/>
  <c r="D1554" i="18"/>
  <c r="D530" i="18"/>
  <c r="D1818" i="18"/>
  <c r="D879" i="18"/>
  <c r="D715" i="18"/>
  <c r="D487" i="18"/>
  <c r="C787" i="18"/>
  <c r="D672" i="18"/>
  <c r="D110" i="18"/>
  <c r="C856" i="18"/>
  <c r="C782" i="18"/>
  <c r="C1962" i="18"/>
  <c r="D476" i="18"/>
  <c r="D453" i="18"/>
  <c r="D768" i="18"/>
  <c r="D1601" i="18"/>
  <c r="D1418" i="18"/>
  <c r="D1971" i="18"/>
  <c r="C1067" i="18"/>
  <c r="D660" i="18"/>
  <c r="C90" i="18"/>
  <c r="C1573" i="18"/>
  <c r="C1847" i="18"/>
  <c r="D260" i="18"/>
  <c r="D1999" i="18"/>
  <c r="D1475" i="18"/>
  <c r="C1752" i="18"/>
  <c r="D1248" i="18"/>
  <c r="D921" i="18"/>
  <c r="D1596" i="18"/>
  <c r="C1477" i="18"/>
  <c r="C952" i="18"/>
  <c r="C1455" i="18"/>
  <c r="C541" i="18"/>
  <c r="D743" i="18"/>
  <c r="D1273" i="18"/>
  <c r="D225" i="18"/>
  <c r="D656" i="18"/>
  <c r="C1378" i="18"/>
  <c r="D1540" i="18"/>
  <c r="D1106" i="18"/>
  <c r="D358" i="18"/>
  <c r="C1944" i="18"/>
  <c r="D1878" i="18"/>
  <c r="D256" i="18"/>
  <c r="D1368" i="18"/>
  <c r="D336" i="18"/>
  <c r="D1741" i="18"/>
  <c r="D401" i="18"/>
  <c r="D1338" i="18"/>
  <c r="D1615" i="18"/>
  <c r="D1542" i="18"/>
  <c r="D689" i="18"/>
  <c r="C706" i="18"/>
  <c r="C701" i="18"/>
  <c r="C308" i="18"/>
  <c r="D1191" i="18"/>
  <c r="D751" i="18"/>
  <c r="D1482" i="18"/>
  <c r="D1663" i="18"/>
  <c r="D774" i="18"/>
  <c r="D600" i="18"/>
  <c r="D1291" i="18"/>
  <c r="D990" i="18"/>
  <c r="C1553" i="18"/>
  <c r="D1938" i="18"/>
  <c r="D1389" i="18"/>
  <c r="D1216" i="18"/>
  <c r="C583" i="18"/>
  <c r="D775" i="18"/>
  <c r="D1343" i="18"/>
  <c r="D837" i="18"/>
  <c r="D1831" i="18"/>
  <c r="C698" i="18"/>
  <c r="C1569" i="18"/>
  <c r="D1083" i="18"/>
  <c r="C367" i="18"/>
  <c r="D1145" i="18"/>
  <c r="D313" i="18"/>
  <c r="D342" i="18"/>
  <c r="D1123" i="18"/>
  <c r="D1212" i="18"/>
  <c r="D233" i="18"/>
  <c r="D1136" i="18"/>
  <c r="C1676" i="18"/>
  <c r="D1234" i="18"/>
  <c r="D1986" i="18"/>
  <c r="C773" i="18"/>
  <c r="D870" i="18"/>
  <c r="C962" i="18"/>
  <c r="D1687" i="18"/>
  <c r="D1279" i="18"/>
  <c r="D782" i="18"/>
  <c r="D1227" i="18"/>
  <c r="D1055" i="18"/>
  <c r="C1156" i="18"/>
  <c r="D1610" i="18"/>
  <c r="D577" i="18"/>
  <c r="D1589" i="18"/>
  <c r="D1512" i="18"/>
  <c r="D1025" i="18"/>
  <c r="D927" i="18"/>
  <c r="C1776" i="18"/>
  <c r="D1186" i="18"/>
  <c r="D1597" i="18"/>
  <c r="D1612" i="18"/>
  <c r="D1880" i="18"/>
  <c r="D639" i="18"/>
  <c r="C573" i="18"/>
  <c r="D1100" i="18"/>
  <c r="D1658" i="18"/>
  <c r="D1557" i="18"/>
  <c r="C191" i="18"/>
  <c r="C828" i="18"/>
  <c r="C779" i="18"/>
  <c r="D850" i="18"/>
  <c r="C1815" i="18"/>
  <c r="D426" i="18"/>
  <c r="D700" i="18"/>
  <c r="D284" i="18"/>
  <c r="D1337" i="18"/>
  <c r="D279" i="18"/>
  <c r="C1028" i="18"/>
  <c r="C522" i="18"/>
  <c r="D1893" i="18"/>
  <c r="C22" i="18"/>
  <c r="C736" i="18"/>
  <c r="C1827" i="18"/>
  <c r="C593" i="18"/>
  <c r="D1359" i="18"/>
  <c r="D380" i="18"/>
  <c r="D253" i="18"/>
  <c r="D814" i="18"/>
  <c r="D263" i="18"/>
  <c r="D537" i="18"/>
  <c r="D1623" i="18"/>
  <c r="D733" i="18"/>
  <c r="C314" i="18"/>
  <c r="D934" i="18"/>
  <c r="C1542" i="18"/>
  <c r="C1217" i="18"/>
  <c r="D1568" i="18"/>
  <c r="C1097" i="18"/>
  <c r="D1010" i="18"/>
  <c r="C1608" i="18"/>
  <c r="C944" i="18"/>
  <c r="C1952" i="18"/>
  <c r="D362" i="18"/>
  <c r="C1937" i="18"/>
  <c r="C1816" i="18"/>
  <c r="C1558" i="18"/>
  <c r="C815" i="18"/>
  <c r="C244" i="18"/>
  <c r="C37" i="18"/>
  <c r="C743" i="18"/>
  <c r="D1736" i="18"/>
  <c r="D218" i="18"/>
  <c r="C1686" i="18"/>
  <c r="C853" i="18"/>
  <c r="C1046" i="18"/>
  <c r="D1758" i="18"/>
  <c r="C930" i="18"/>
  <c r="C1767" i="18"/>
  <c r="C444" i="18"/>
  <c r="C272" i="18"/>
  <c r="D1689" i="18"/>
  <c r="D1414" i="18"/>
  <c r="C1405" i="18"/>
  <c r="D1791" i="18"/>
  <c r="D568" i="18"/>
  <c r="D1526" i="18"/>
  <c r="D515" i="18"/>
  <c r="D1430" i="18"/>
  <c r="C625" i="18"/>
  <c r="D1530" i="18"/>
  <c r="C1045" i="18"/>
  <c r="C1563" i="18"/>
  <c r="D1910" i="18"/>
  <c r="C1246" i="18"/>
  <c r="D1041" i="18"/>
  <c r="D330" i="18"/>
  <c r="D374" i="18"/>
  <c r="D541" i="18"/>
  <c r="D1850" i="18"/>
  <c r="D1180" i="18"/>
  <c r="D1675" i="18"/>
  <c r="D1845" i="18"/>
  <c r="C1593" i="18"/>
  <c r="D1018" i="18"/>
  <c r="C1890" i="18"/>
  <c r="D1459" i="18"/>
  <c r="C1361" i="18"/>
  <c r="D1238" i="18"/>
  <c r="D972" i="18"/>
  <c r="D443" i="18"/>
  <c r="D237" i="18"/>
  <c r="C1375" i="18"/>
  <c r="D361" i="18"/>
  <c r="D532" i="18"/>
  <c r="C354" i="18"/>
  <c r="D255" i="18"/>
  <c r="D1415" i="18"/>
  <c r="D1778" i="18"/>
  <c r="D232" i="18"/>
  <c r="D534" i="18"/>
  <c r="D1496" i="18"/>
  <c r="D734" i="18"/>
  <c r="D1784" i="18"/>
  <c r="D1967" i="18"/>
  <c r="C740" i="18"/>
  <c r="C132" i="18"/>
  <c r="C1988" i="18"/>
  <c r="D1709" i="18"/>
  <c r="D649" i="18"/>
  <c r="D1877" i="18"/>
  <c r="D1807" i="18"/>
  <c r="C578" i="18"/>
  <c r="D1768" i="18"/>
  <c r="C1783" i="18"/>
  <c r="D496" i="18"/>
  <c r="C1852" i="18"/>
  <c r="D1636" i="18"/>
  <c r="D732" i="18"/>
  <c r="D1881" i="18"/>
  <c r="C1724" i="18"/>
  <c r="D1476" i="18"/>
  <c r="D1703" i="18"/>
  <c r="C766" i="18"/>
  <c r="D1107" i="18"/>
  <c r="C633" i="18"/>
  <c r="C1475" i="18"/>
  <c r="C217" i="18"/>
  <c r="D1826" i="18"/>
  <c r="C770" i="18"/>
  <c r="D1618" i="18"/>
  <c r="D1551" i="18"/>
  <c r="D1900" i="18"/>
  <c r="C526" i="18"/>
  <c r="D645" i="18"/>
  <c r="D574" i="18"/>
  <c r="D786" i="18"/>
  <c r="D1300" i="18"/>
  <c r="C1525" i="18"/>
  <c r="C2002" i="18"/>
  <c r="C1415" i="18"/>
  <c r="D1344" i="18"/>
  <c r="D798" i="18"/>
  <c r="D244" i="18"/>
  <c r="D1749" i="18"/>
  <c r="D1981" i="18"/>
  <c r="D1403" i="18"/>
  <c r="D298" i="18"/>
  <c r="D421" i="18"/>
  <c r="C1993" i="18"/>
  <c r="C1519" i="18"/>
  <c r="D1734" i="18"/>
  <c r="D1489" i="18"/>
  <c r="D1739" i="18"/>
  <c r="D1901" i="18"/>
  <c r="C591" i="18"/>
  <c r="D526" i="18"/>
  <c r="D327" i="18"/>
  <c r="C1272" i="18"/>
  <c r="D320" i="18"/>
  <c r="C941" i="18"/>
  <c r="C1140" i="18"/>
  <c r="C879" i="18"/>
  <c r="D1451" i="18"/>
  <c r="D882" i="18"/>
  <c r="D964" i="18"/>
  <c r="D1024" i="18"/>
  <c r="D859" i="18"/>
  <c r="D1148" i="18"/>
  <c r="D1057" i="18"/>
  <c r="C431" i="18"/>
  <c r="C891" i="18"/>
  <c r="C1315" i="18"/>
  <c r="C1946" i="18"/>
  <c r="C1444" i="18"/>
  <c r="D1339" i="18"/>
  <c r="C835" i="18"/>
  <c r="C156" i="18"/>
  <c r="D1264" i="18"/>
  <c r="D902" i="18"/>
  <c r="D1505" i="18"/>
  <c r="D1011" i="18"/>
  <c r="D1674" i="18"/>
  <c r="C727" i="18"/>
  <c r="D918" i="18"/>
  <c r="C977" i="18"/>
  <c r="C497" i="18"/>
  <c r="C405" i="18"/>
  <c r="C824" i="18"/>
  <c r="C518" i="18"/>
  <c r="D547" i="18"/>
  <c r="C1725" i="18"/>
  <c r="D425" i="18"/>
  <c r="D1950" i="18"/>
  <c r="C1509" i="18"/>
  <c r="D736" i="18"/>
  <c r="D871" i="18"/>
  <c r="D1340" i="18"/>
  <c r="C567" i="18"/>
  <c r="D1742" i="18"/>
  <c r="C607" i="18"/>
  <c r="D1731" i="18"/>
  <c r="C692" i="18"/>
  <c r="C184" i="18"/>
  <c r="D1856" i="18"/>
  <c r="D1651" i="18"/>
  <c r="C639" i="18"/>
  <c r="C211" i="18"/>
  <c r="C71" i="18"/>
  <c r="C1278" i="18"/>
  <c r="C1602" i="18"/>
  <c r="C474" i="18"/>
  <c r="C1295" i="18"/>
  <c r="C311" i="18"/>
  <c r="C582" i="18"/>
  <c r="C1587" i="18"/>
  <c r="C920" i="18"/>
  <c r="C1052" i="18"/>
  <c r="D1088" i="18"/>
  <c r="C229" i="18"/>
  <c r="C544" i="18"/>
  <c r="D404" i="18"/>
  <c r="C347" i="18"/>
  <c r="C1875" i="18"/>
  <c r="C713" i="18"/>
  <c r="C1622" i="18"/>
  <c r="D632" i="18"/>
  <c r="C23" i="18"/>
  <c r="C1689" i="18"/>
  <c r="C1172" i="18"/>
  <c r="C113" i="18"/>
  <c r="D888" i="18"/>
  <c r="C1629" i="18"/>
  <c r="D1121" i="18"/>
  <c r="D845" i="18"/>
  <c r="D1635" i="18"/>
  <c r="D1786" i="18"/>
  <c r="D604" i="18"/>
  <c r="C1076" i="18"/>
  <c r="D1138" i="18"/>
  <c r="C1313" i="18"/>
  <c r="C1241" i="18"/>
  <c r="D1946" i="18"/>
  <c r="C1700" i="18"/>
  <c r="D1002" i="18"/>
  <c r="C764" i="18"/>
  <c r="D1473" i="18"/>
  <c r="D1330" i="18"/>
  <c r="C774" i="18"/>
  <c r="D1417" i="18"/>
  <c r="D222" i="18"/>
  <c r="D1545" i="18"/>
  <c r="C545" i="18"/>
  <c r="D301" i="18"/>
  <c r="C1991" i="18"/>
  <c r="D1583" i="18"/>
  <c r="D1804" i="18"/>
  <c r="D1313" i="18"/>
  <c r="D1746" i="18"/>
  <c r="C433" i="18"/>
  <c r="D1915" i="18"/>
  <c r="D1705" i="18"/>
  <c r="D248" i="18"/>
  <c r="C387" i="18"/>
  <c r="C1703" i="18"/>
  <c r="D740" i="18"/>
  <c r="D423" i="18"/>
  <c r="D1346" i="18"/>
  <c r="D1134" i="18"/>
  <c r="D796" i="18"/>
  <c r="D1220" i="18"/>
  <c r="C1965" i="18"/>
  <c r="D1131" i="18"/>
  <c r="D678" i="18"/>
  <c r="C1691" i="18"/>
  <c r="D1628" i="18"/>
  <c r="D1484" i="18"/>
  <c r="D729" i="18"/>
  <c r="C1696" i="18"/>
  <c r="C859" i="18"/>
  <c r="D755" i="18"/>
  <c r="D1382" i="18"/>
  <c r="D721" i="18"/>
  <c r="D316" i="18"/>
  <c r="D466" i="18"/>
  <c r="C1181" i="18"/>
  <c r="C1678" i="18"/>
  <c r="D123" i="18"/>
  <c r="D1093" i="18"/>
  <c r="C1791" i="18"/>
  <c r="D867" i="18"/>
  <c r="D1738" i="18"/>
  <c r="D1975" i="18"/>
  <c r="D1321" i="18"/>
  <c r="D1027" i="18"/>
  <c r="D607" i="18"/>
  <c r="C292" i="18"/>
  <c r="C460" i="18"/>
  <c r="C1344" i="18"/>
  <c r="D792" i="18"/>
  <c r="D1775" i="18"/>
  <c r="D1235" i="18"/>
  <c r="D1099" i="18"/>
  <c r="D1794" i="18"/>
  <c r="D486" i="18"/>
  <c r="D1906" i="18"/>
  <c r="D1838" i="18"/>
  <c r="C172" i="18"/>
  <c r="C1692" i="18"/>
  <c r="C1260" i="18"/>
  <c r="D993" i="18"/>
  <c r="D1461" i="18"/>
  <c r="D224" i="18"/>
  <c r="D436" i="18"/>
  <c r="D1111" i="18"/>
  <c r="D1341" i="18"/>
  <c r="D1928" i="18"/>
  <c r="D1552" i="18"/>
  <c r="D559" i="18"/>
  <c r="D546" i="18"/>
  <c r="C1929" i="18"/>
  <c r="D909" i="18"/>
  <c r="D1222" i="18"/>
  <c r="D891" i="18"/>
  <c r="C130" i="18"/>
  <c r="D1282" i="18"/>
  <c r="D217" i="18"/>
  <c r="C1147" i="18"/>
  <c r="D922" i="18"/>
  <c r="C1878" i="18"/>
  <c r="C1026" i="18"/>
  <c r="C1234" i="18"/>
  <c r="D1233" i="18"/>
  <c r="D1927" i="18"/>
  <c r="D1174" i="18"/>
  <c r="D1390" i="18"/>
  <c r="D952" i="18"/>
  <c r="D1280" i="18"/>
  <c r="D585" i="18"/>
  <c r="D1306" i="18"/>
  <c r="C550" i="18"/>
  <c r="D1044" i="18"/>
  <c r="D634" i="18"/>
  <c r="C179" i="18"/>
  <c r="C1211" i="18"/>
  <c r="C1986" i="18"/>
  <c r="C1775" i="18"/>
  <c r="D1051" i="18"/>
  <c r="D1200" i="18"/>
  <c r="D1566" i="18"/>
  <c r="D1092" i="18"/>
  <c r="D420" i="18"/>
  <c r="C1521" i="18"/>
  <c r="D803" i="18"/>
  <c r="D1585" i="18"/>
  <c r="C362" i="18"/>
  <c r="D1401" i="18"/>
  <c r="C487" i="18"/>
  <c r="C970" i="18"/>
  <c r="D1588" i="18"/>
  <c r="D737" i="18"/>
  <c r="D1940" i="18"/>
  <c r="D1864" i="18"/>
  <c r="C131" i="18"/>
  <c r="D720" i="18"/>
  <c r="D709" i="18"/>
  <c r="D666" i="18"/>
  <c r="D625" i="18"/>
  <c r="C8" i="18"/>
  <c r="C796" i="18"/>
  <c r="D491" i="18"/>
  <c r="D623" i="18"/>
  <c r="C303" i="18"/>
  <c r="D1611" i="18"/>
  <c r="C1740" i="18"/>
  <c r="C1989" i="18"/>
  <c r="C12" i="18"/>
  <c r="D1817" i="18"/>
  <c r="C379" i="18"/>
  <c r="C689" i="18"/>
  <c r="D1207" i="18"/>
  <c r="C1698" i="18"/>
  <c r="C1941" i="18"/>
  <c r="C702" i="18"/>
  <c r="C1424" i="18"/>
  <c r="C1809" i="18"/>
  <c r="C372" i="18"/>
  <c r="D1973" i="18"/>
  <c r="C1507" i="18"/>
  <c r="C1336" i="18"/>
  <c r="C192" i="18"/>
  <c r="D1221" i="18"/>
  <c r="C1570" i="18"/>
  <c r="C750" i="18"/>
  <c r="C165" i="18"/>
  <c r="D1974" i="18"/>
  <c r="D1257" i="18"/>
  <c r="D780" i="18"/>
  <c r="D1987" i="18"/>
  <c r="D696" i="18"/>
  <c r="D1128" i="18"/>
  <c r="D1766" i="18"/>
  <c r="D1365" i="18"/>
  <c r="C1250" i="18"/>
  <c r="C1781" i="18"/>
  <c r="D980" i="18"/>
  <c r="C386" i="18"/>
  <c r="C1972" i="18"/>
  <c r="C1802" i="18"/>
  <c r="D1363" i="18"/>
  <c r="D1976" i="18"/>
  <c r="D810" i="18"/>
  <c r="D549" i="18"/>
  <c r="D1832" i="18"/>
  <c r="C439" i="18"/>
  <c r="D1091" i="18"/>
  <c r="D1561" i="18"/>
  <c r="C290" i="18"/>
  <c r="C1049" i="18"/>
  <c r="C2001" i="18"/>
  <c r="D1066" i="18"/>
  <c r="D1373" i="18"/>
  <c r="D440" i="18"/>
  <c r="D1167" i="18"/>
  <c r="C46" i="18"/>
  <c r="D1930" i="18"/>
  <c r="D558" i="18"/>
  <c r="D1204" i="18"/>
  <c r="C53" i="18"/>
  <c r="C732" i="18"/>
  <c r="C18" i="18"/>
  <c r="C493" i="18"/>
  <c r="D675" i="18"/>
  <c r="D1837" i="18"/>
  <c r="D1070" i="18"/>
  <c r="D1865" i="18"/>
  <c r="C632" i="18"/>
  <c r="D1460" i="18"/>
  <c r="D1130" i="18"/>
  <c r="C281" i="18"/>
  <c r="D1582" i="18"/>
  <c r="C1719" i="18"/>
  <c r="D1844" i="18"/>
  <c r="D1275" i="18"/>
  <c r="D1638" i="18"/>
  <c r="D987" i="18"/>
  <c r="D1528" i="18"/>
  <c r="D860" i="18"/>
  <c r="D914" i="18"/>
  <c r="D701" i="18"/>
  <c r="C556" i="18"/>
  <c r="D363" i="18"/>
  <c r="C1914" i="18"/>
  <c r="C9" i="18"/>
  <c r="D465" i="18"/>
  <c r="D677" i="18"/>
  <c r="D1317" i="18"/>
  <c r="D791" i="18"/>
  <c r="C478" i="18"/>
  <c r="D847" i="18"/>
  <c r="D903" i="18"/>
  <c r="C1169" i="18"/>
  <c r="D1653" i="18"/>
  <c r="C286" i="18"/>
  <c r="D863" i="18"/>
  <c r="D1772" i="18"/>
  <c r="D287" i="18"/>
  <c r="D1119" i="18"/>
  <c r="D1532" i="18"/>
  <c r="D1544" i="18"/>
  <c r="C1497" i="18"/>
  <c r="D1685" i="18"/>
  <c r="C868" i="18"/>
  <c r="C1243" i="18"/>
  <c r="C135" i="18"/>
  <c r="D833" i="18"/>
  <c r="C1876" i="18"/>
  <c r="D673" i="18"/>
  <c r="D1246" i="18"/>
  <c r="D706" i="18"/>
  <c r="D410" i="18"/>
  <c r="D1377" i="18"/>
  <c r="D1171" i="18"/>
  <c r="C904" i="18"/>
  <c r="D698" i="18"/>
  <c r="C122" i="18"/>
  <c r="D1621" i="18"/>
  <c r="D1873" i="18"/>
  <c r="D1984" i="18"/>
  <c r="D1717" i="18"/>
  <c r="C216" i="18"/>
  <c r="D1040" i="18"/>
  <c r="D455" i="18"/>
  <c r="D1266" i="18"/>
  <c r="C680" i="18"/>
  <c r="D1345" i="18"/>
  <c r="C1333" i="18"/>
  <c r="D1139" i="18"/>
  <c r="D1992" i="18"/>
  <c r="D572" i="18"/>
  <c r="D806" i="18"/>
  <c r="D247" i="18"/>
  <c r="D267" i="18"/>
  <c r="D890" i="18"/>
  <c r="D1324" i="18"/>
  <c r="C1651" i="18"/>
  <c r="C1831" i="18"/>
  <c r="C318" i="18"/>
  <c r="C397" i="18"/>
  <c r="C231" i="18"/>
  <c r="D1398" i="18"/>
  <c r="D1525" i="18"/>
  <c r="D1428" i="18"/>
  <c r="D936" i="18"/>
  <c r="D1843" i="18"/>
  <c r="D929" i="18"/>
  <c r="D1680" i="18"/>
  <c r="D1948" i="18"/>
  <c r="D354" i="18"/>
  <c r="C780" i="18"/>
  <c r="D1921" i="18"/>
  <c r="D1935" i="18"/>
  <c r="C1128" i="18"/>
  <c r="D1888" i="18"/>
  <c r="C180" i="18"/>
  <c r="D261" i="18"/>
  <c r="D444" i="18"/>
  <c r="D569" i="18"/>
  <c r="D430" i="18"/>
  <c r="C1194" i="18"/>
  <c r="D1323" i="18"/>
  <c r="D767" i="18"/>
  <c r="D653" i="18"/>
  <c r="C1486" i="18"/>
  <c r="D731" i="18"/>
  <c r="C1800" i="18"/>
  <c r="C790" i="18"/>
  <c r="C568" i="18"/>
  <c r="C1288" i="18"/>
  <c r="D1172" i="18"/>
  <c r="C663" i="18"/>
  <c r="C1482" i="18"/>
  <c r="C154" i="18"/>
  <c r="C938" i="18"/>
  <c r="C1383" i="18"/>
  <c r="C1452" i="18"/>
  <c r="C679" i="18"/>
  <c r="C117" i="18"/>
  <c r="C398" i="18"/>
  <c r="C1953" i="18"/>
  <c r="C1190" i="18"/>
  <c r="C1901" i="18"/>
  <c r="C369" i="18"/>
  <c r="C115" i="18"/>
  <c r="C763" i="18"/>
  <c r="C768" i="18"/>
  <c r="C819" i="18"/>
  <c r="C538" i="18"/>
  <c r="C1352" i="18"/>
  <c r="C1814" i="18"/>
  <c r="C1644" i="18"/>
  <c r="C1874" i="18"/>
  <c r="D1357" i="18"/>
  <c r="D1541" i="18"/>
  <c r="C1209" i="18"/>
  <c r="D1834" i="18"/>
  <c r="C383" i="18"/>
  <c r="D943" i="18"/>
  <c r="D1926" i="18"/>
  <c r="D1197" i="18"/>
  <c r="D1691" i="18"/>
  <c r="D1381" i="18"/>
  <c r="D1825" i="18"/>
  <c r="C521" i="18"/>
  <c r="C1386" i="18"/>
  <c r="D1485" i="18"/>
  <c r="D1563" i="18"/>
  <c r="C1287" i="18"/>
  <c r="C809" i="18"/>
  <c r="D488" i="18"/>
  <c r="D274" i="18"/>
  <c r="C660" i="18"/>
  <c r="D1431" i="18"/>
  <c r="D1885" i="18"/>
  <c r="D1303" i="18"/>
  <c r="D784" i="18"/>
  <c r="D1718" i="18"/>
  <c r="D851" i="18"/>
  <c r="C1820" i="18"/>
  <c r="D456" i="18"/>
  <c r="D703" i="18"/>
  <c r="D485" i="18"/>
  <c r="D1152" i="18"/>
  <c r="D1043" i="18"/>
  <c r="D1808" i="18"/>
  <c r="C262" i="18"/>
  <c r="D1732" i="18"/>
  <c r="D601" i="18"/>
  <c r="C1951" i="18"/>
  <c r="D1480" i="18"/>
  <c r="D1517" i="18"/>
  <c r="D1802" i="18"/>
  <c r="D407" i="18"/>
  <c r="D875" i="18"/>
  <c r="D460" i="18"/>
  <c r="D1813" i="18"/>
  <c r="D1942" i="18"/>
  <c r="D1277" i="18"/>
  <c r="C332" i="18"/>
  <c r="C204" i="18"/>
  <c r="C1001" i="18"/>
  <c r="C446" i="18"/>
  <c r="D334" i="18"/>
  <c r="D982" i="18"/>
  <c r="C547" i="18"/>
  <c r="D1707" i="18"/>
  <c r="D932" i="18"/>
  <c r="D501" i="18"/>
  <c r="D873" i="18"/>
  <c r="D557" i="18"/>
  <c r="C215" i="18"/>
  <c r="C97" i="18"/>
  <c r="C1514" i="18"/>
  <c r="D528" i="18"/>
  <c r="D387" i="18"/>
  <c r="D1304" i="18"/>
  <c r="D1941" i="18"/>
  <c r="D1683" i="18"/>
  <c r="D1380" i="18"/>
  <c r="D794" i="18"/>
  <c r="D556" i="18"/>
  <c r="C1443" i="18"/>
  <c r="D826" i="18"/>
  <c r="C778" i="18"/>
  <c r="D1897" i="18"/>
  <c r="D1112" i="18"/>
  <c r="D560" i="18"/>
  <c r="D1708" i="18"/>
  <c r="D726" i="18"/>
  <c r="D1688" i="18"/>
  <c r="D1961" i="18"/>
  <c r="D1965" i="18"/>
  <c r="C1794" i="18"/>
  <c r="C88" i="18"/>
  <c r="C1838" i="18"/>
  <c r="D874" i="18"/>
  <c r="D1870" i="18"/>
  <c r="D1819" i="18"/>
  <c r="D229" i="18"/>
  <c r="D1866" i="18"/>
  <c r="C514" i="18"/>
  <c r="D614" i="18"/>
  <c r="C253" i="18"/>
  <c r="C772" i="18"/>
  <c r="C1903" i="18"/>
  <c r="D1747" i="18"/>
  <c r="D1507" i="18"/>
  <c r="C84" i="18"/>
  <c r="D1798" i="18"/>
  <c r="D308" i="18"/>
  <c r="D1652" i="18"/>
  <c r="D507" i="18"/>
  <c r="D1586" i="18"/>
  <c r="D1659" i="18"/>
  <c r="C749" i="18"/>
  <c r="C1729" i="18"/>
  <c r="C1089" i="18"/>
  <c r="D1923" i="18"/>
  <c r="D1063" i="18"/>
  <c r="D269" i="18"/>
  <c r="D339" i="18"/>
  <c r="D1754" i="18"/>
  <c r="D1574" i="18"/>
  <c r="C1325" i="18"/>
  <c r="C99" i="18"/>
  <c r="D1318" i="18"/>
  <c r="C1921" i="18"/>
  <c r="D741" i="18"/>
  <c r="C1286" i="18"/>
  <c r="D1175" i="18"/>
  <c r="C1741" i="18"/>
  <c r="D1242" i="18"/>
  <c r="D290" i="18"/>
  <c r="D764" i="18"/>
  <c r="D708" i="18"/>
  <c r="D1917" i="18"/>
  <c r="D1740" i="18"/>
  <c r="D241" i="18"/>
  <c r="D1626" i="18"/>
  <c r="C976" i="18"/>
  <c r="C320" i="18"/>
  <c r="C707" i="18"/>
  <c r="D1936" i="18"/>
  <c r="C987" i="18"/>
  <c r="C1137" i="18"/>
  <c r="D804" i="18"/>
  <c r="C1151" i="18"/>
  <c r="D1949" i="18"/>
  <c r="D1450" i="18"/>
  <c r="D1996" i="18"/>
  <c r="D1538" i="18"/>
  <c r="D1788" i="18"/>
  <c r="D1290" i="18"/>
  <c r="D38" i="18"/>
  <c r="D848" i="18"/>
  <c r="C533" i="18"/>
  <c r="C1254" i="18"/>
  <c r="D1465" i="18"/>
  <c r="C451" i="18"/>
  <c r="C1500" i="18"/>
  <c r="D1073" i="18"/>
  <c r="C355" i="18"/>
  <c r="C1012" i="18"/>
  <c r="C1324" i="18"/>
  <c r="C20" i="18"/>
  <c r="C1312" i="18"/>
  <c r="C1491" i="18"/>
  <c r="C994" i="18"/>
  <c r="D1356" i="18"/>
  <c r="C1182" i="18"/>
  <c r="C1080" i="18"/>
  <c r="C1094" i="18"/>
  <c r="C1008" i="18"/>
  <c r="D1348" i="18"/>
  <c r="D749" i="18"/>
  <c r="C1761" i="18"/>
  <c r="C480" i="18"/>
  <c r="C1299" i="18"/>
  <c r="C696" i="18"/>
  <c r="C1406" i="18"/>
  <c r="C837" i="18"/>
  <c r="C971" i="18"/>
  <c r="D1725" i="18"/>
  <c r="D375" i="18"/>
  <c r="D1572" i="18"/>
  <c r="D1625" i="18"/>
  <c r="D540" i="18"/>
  <c r="D812" i="18"/>
  <c r="D644" i="18"/>
  <c r="D1686" i="18"/>
  <c r="C121" i="18"/>
  <c r="C1494" i="18"/>
  <c r="D1015" i="18"/>
  <c r="C1680" i="18"/>
  <c r="C1321" i="18"/>
  <c r="D970" i="18"/>
  <c r="D595" i="18"/>
  <c r="D864" i="18"/>
  <c r="D1006" i="18"/>
  <c r="D2000" i="18"/>
  <c r="D1090" i="18"/>
  <c r="D1470" i="18"/>
  <c r="C722" i="18"/>
  <c r="C409" i="18"/>
  <c r="C875" i="18"/>
  <c r="C1437" i="18"/>
  <c r="D996" i="18"/>
  <c r="D433" i="18"/>
  <c r="D304" i="18"/>
  <c r="D1637" i="18"/>
  <c r="D282" i="18"/>
  <c r="C1238" i="18"/>
  <c r="D1797" i="18"/>
  <c r="C1391" i="18"/>
  <c r="C300" i="18"/>
  <c r="D976" i="18"/>
  <c r="C1226" i="18"/>
  <c r="D1991" i="18"/>
  <c r="D1527" i="18"/>
  <c r="D1594" i="18"/>
  <c r="D1962" i="18"/>
  <c r="D250" i="18"/>
  <c r="D1463" i="18"/>
  <c r="D1828" i="18"/>
  <c r="C870" i="18"/>
  <c r="D1000" i="18"/>
  <c r="C1413" i="18"/>
  <c r="D808" i="18"/>
  <c r="C1041" i="18"/>
  <c r="D1918" i="18"/>
  <c r="D1855" i="18"/>
  <c r="D1045" i="18"/>
  <c r="D1214" i="18"/>
  <c r="D1453" i="18"/>
  <c r="D999" i="18"/>
  <c r="C599" i="18"/>
  <c r="C295" i="18"/>
  <c r="C142" i="18"/>
  <c r="D1904" i="18"/>
  <c r="C553" i="18"/>
  <c r="D1319" i="18"/>
  <c r="D1646" i="18"/>
  <c r="D1387" i="18"/>
  <c r="D1260" i="18"/>
  <c r="D503" i="18"/>
  <c r="D1862" i="18"/>
  <c r="D1543" i="18"/>
  <c r="D128" i="18"/>
  <c r="C1559" i="18"/>
  <c r="D1702" i="18"/>
  <c r="D502" i="18"/>
  <c r="D1223" i="18"/>
  <c r="D1840" i="18"/>
  <c r="D1411" i="18"/>
  <c r="D566" i="18"/>
  <c r="C208" i="18"/>
  <c r="D478" i="18"/>
  <c r="D1887" i="18"/>
  <c r="C1166" i="18"/>
  <c r="C1641" i="18"/>
  <c r="C1637" i="18"/>
  <c r="C138" i="18"/>
  <c r="D368" i="18"/>
  <c r="C508" i="18"/>
  <c r="D367" i="18"/>
  <c r="D506" i="18"/>
  <c r="D1920" i="18"/>
  <c r="D1510" i="18"/>
  <c r="D869" i="18"/>
  <c r="C85" i="18"/>
  <c r="C373" i="18"/>
  <c r="C1631" i="18"/>
  <c r="D293" i="18"/>
  <c r="C24" i="18"/>
  <c r="D1084" i="18"/>
  <c r="D1115" i="18"/>
  <c r="D1896" i="18"/>
  <c r="D1196" i="18"/>
  <c r="D727" i="18"/>
  <c r="D1847" i="18"/>
  <c r="C1006" i="18"/>
  <c r="D1328" i="18"/>
  <c r="D1694" i="18"/>
  <c r="D1308" i="18"/>
  <c r="D213" i="18"/>
  <c r="D519" i="18"/>
  <c r="D303" i="18"/>
  <c r="C190" i="18"/>
  <c r="D351" i="18"/>
  <c r="C1943" i="18"/>
  <c r="D1213" i="18"/>
  <c r="C627" i="18"/>
  <c r="C1397" i="18"/>
  <c r="C1090" i="18"/>
  <c r="C857" i="18"/>
  <c r="C603" i="18"/>
  <c r="C1801" i="18"/>
  <c r="D1117" i="18"/>
  <c r="D1333" i="18"/>
  <c r="D978" i="18"/>
  <c r="D1953" i="18"/>
  <c r="C630" i="18"/>
  <c r="D967" i="18"/>
  <c r="D983" i="18"/>
  <c r="D251" i="18"/>
  <c r="D1579" i="18"/>
  <c r="C1073" i="18"/>
  <c r="C1976" i="18"/>
  <c r="D1087" i="18"/>
  <c r="D722" i="18"/>
  <c r="C762" i="18"/>
  <c r="D910" i="18"/>
  <c r="D311" i="18"/>
  <c r="C376" i="18"/>
  <c r="D1912" i="18"/>
  <c r="D1693" i="18"/>
  <c r="D676" i="18"/>
  <c r="D1225" i="18"/>
  <c r="D1176" i="18"/>
  <c r="C1532" i="18"/>
  <c r="D1695" i="18"/>
  <c r="C1611" i="18"/>
  <c r="C1449" i="18"/>
  <c r="D1809" i="18"/>
  <c r="C918" i="18"/>
  <c r="C869" i="18"/>
  <c r="C1501" i="18"/>
  <c r="D1352" i="18"/>
  <c r="D174" i="18"/>
  <c r="C1900" i="18"/>
  <c r="D138" i="18"/>
  <c r="C1276" i="18"/>
  <c r="C449" i="18"/>
  <c r="D1956" i="18"/>
  <c r="C834" i="18"/>
  <c r="C1191" i="18"/>
  <c r="C173" i="18"/>
  <c r="C906" i="18"/>
  <c r="D1782" i="18"/>
  <c r="C1915" i="18"/>
  <c r="C1707" i="18"/>
  <c r="C1114" i="18"/>
  <c r="C575" i="18"/>
  <c r="C602" i="18"/>
  <c r="C470" i="18"/>
  <c r="C284" i="18"/>
  <c r="C1044" i="18"/>
  <c r="C1487" i="18"/>
  <c r="C615" i="18"/>
  <c r="D781" i="18"/>
  <c r="D349" i="18"/>
  <c r="D1388" i="18"/>
  <c r="D1660" i="18"/>
  <c r="D457" i="18"/>
  <c r="D563" i="18"/>
  <c r="C1774" i="18"/>
  <c r="D1140" i="18"/>
  <c r="C304" i="18"/>
  <c r="D1378" i="18"/>
  <c r="D613" i="18"/>
  <c r="C203" i="18"/>
  <c r="D1259" i="18"/>
  <c r="C1283" i="18"/>
  <c r="C1836" i="18"/>
  <c r="C363" i="18"/>
  <c r="D1649" i="18"/>
  <c r="D1679" i="18"/>
  <c r="D807" i="18"/>
  <c r="D1575" i="18"/>
  <c r="D1429" i="18"/>
  <c r="D378" i="18"/>
  <c r="D1097" i="18"/>
  <c r="D1483" i="18"/>
  <c r="D364" i="18"/>
  <c r="D136" i="18"/>
  <c r="D686" i="18"/>
  <c r="C463" i="18"/>
  <c r="D1806" i="18"/>
  <c r="D674" i="18"/>
  <c r="D1178" i="18"/>
  <c r="D904" i="18"/>
  <c r="D1265" i="18"/>
  <c r="D1665" i="18"/>
  <c r="D1567" i="18"/>
  <c r="C370" i="18"/>
  <c r="D1400" i="18"/>
  <c r="C1489" i="18"/>
  <c r="D1425" i="18"/>
  <c r="D841" i="18"/>
  <c r="D573" i="18"/>
  <c r="D1524" i="18"/>
  <c r="D1146" i="18"/>
  <c r="D1028" i="18"/>
  <c r="D234" i="18"/>
  <c r="D897" i="18"/>
  <c r="D1690" i="18"/>
  <c r="C606" i="18"/>
  <c r="D1848" i="18"/>
  <c r="C1207" i="18"/>
  <c r="D1210" i="18"/>
  <c r="D567" i="18"/>
  <c r="D1080" i="18"/>
  <c r="D1012" i="18"/>
  <c r="D1501" i="18"/>
  <c r="D923" i="18"/>
  <c r="D1565" i="18"/>
  <c r="C445" i="18"/>
  <c r="C666" i="18"/>
  <c r="D1882" i="18"/>
  <c r="C1524" i="18"/>
  <c r="D1173" i="18"/>
  <c r="D259" i="18"/>
  <c r="D1533" i="18"/>
  <c r="D598" i="18"/>
  <c r="D998" i="18"/>
  <c r="D204" i="18"/>
  <c r="D1982" i="18"/>
  <c r="D1591" i="18"/>
  <c r="D1770" i="18"/>
  <c r="C342" i="18"/>
  <c r="D809" i="18"/>
  <c r="D438" i="18"/>
  <c r="D1506" i="18"/>
  <c r="D746" i="18"/>
  <c r="D828" i="18"/>
  <c r="D1492" i="18"/>
  <c r="D449" i="18"/>
  <c r="D711" i="18"/>
  <c r="C608" i="18"/>
  <c r="D1671" i="18"/>
  <c r="C1474" i="18"/>
  <c r="D1493" i="18"/>
  <c r="C1709" i="18"/>
  <c r="D1771" i="18"/>
  <c r="D1765" i="18"/>
  <c r="D647" i="18"/>
  <c r="C352" i="18"/>
  <c r="D597" i="18"/>
  <c r="C55" i="18"/>
  <c r="C484" i="18"/>
  <c r="D824" i="18"/>
  <c r="D415" i="18"/>
  <c r="D309" i="18"/>
  <c r="D509" i="18"/>
  <c r="D439" i="18"/>
  <c r="D1048" i="18"/>
  <c r="D1769" i="18"/>
  <c r="D1692" i="18"/>
  <c r="D1155" i="18"/>
  <c r="D1143" i="18"/>
  <c r="D1849" i="18"/>
  <c r="C1381" i="18"/>
  <c r="C810" i="18"/>
  <c r="D758" i="18"/>
  <c r="C1858" i="18"/>
  <c r="D1853" i="18"/>
  <c r="D953" i="18"/>
  <c r="D1439" i="18"/>
  <c r="D1823" i="18"/>
  <c r="D887" i="18"/>
  <c r="C30" i="18"/>
  <c r="C87" i="18"/>
  <c r="D893" i="18"/>
  <c r="C897" i="18"/>
  <c r="D877" i="18"/>
  <c r="C1309" i="18"/>
  <c r="C1579" i="18"/>
  <c r="D1922" i="18"/>
  <c r="C104" i="18"/>
  <c r="D473" i="18"/>
  <c r="D215" i="18"/>
  <c r="D469" i="18"/>
  <c r="D1293" i="18"/>
  <c r="D618" i="18"/>
  <c r="D1168" i="18"/>
  <c r="D757" i="18"/>
  <c r="D1581" i="18"/>
  <c r="C769" i="18"/>
  <c r="C958" i="18"/>
  <c r="D1021" i="18"/>
  <c r="D856" i="18"/>
  <c r="D1094" i="18"/>
  <c r="D1426" i="18"/>
  <c r="C969" i="18"/>
  <c r="D1560" i="18"/>
  <c r="D390" i="18"/>
  <c r="C1922" i="18"/>
  <c r="D1067" i="18"/>
  <c r="D770" i="18"/>
  <c r="D1065" i="18"/>
  <c r="C1609" i="18"/>
  <c r="D1894" i="18"/>
  <c r="C1439" i="18"/>
  <c r="D1546" i="18"/>
  <c r="C1392" i="18"/>
  <c r="C559" i="18"/>
  <c r="D1296" i="18"/>
  <c r="D1032" i="18"/>
  <c r="D1787" i="18"/>
  <c r="C1198" i="18"/>
  <c r="C288" i="18"/>
  <c r="C705" i="18"/>
  <c r="C1957" i="18"/>
  <c r="C1964" i="18"/>
  <c r="C1784" i="18"/>
  <c r="C1555" i="18"/>
  <c r="C1022" i="18"/>
  <c r="D1913" i="18"/>
  <c r="C1024" i="18"/>
  <c r="D1444" i="18"/>
  <c r="D1666" i="18"/>
  <c r="C1434" i="18"/>
  <c r="C1231" i="18"/>
  <c r="C1572" i="18"/>
  <c r="C1196" i="18"/>
  <c r="C5" i="18"/>
  <c r="C1912" i="18"/>
  <c r="C1706" i="18"/>
  <c r="C365" i="18"/>
  <c r="C1162" i="18"/>
  <c r="C1007" i="18"/>
  <c r="C432" i="18"/>
  <c r="C1145" i="18"/>
  <c r="D1952" i="18"/>
  <c r="C1327" i="18"/>
  <c r="C1107" i="18"/>
  <c r="C74" i="18"/>
  <c r="D1790" i="18"/>
  <c r="D484" i="18"/>
  <c r="C614" i="18"/>
  <c r="C327" i="18"/>
  <c r="C1348" i="18"/>
  <c r="C1626" i="18"/>
  <c r="C849" i="18"/>
  <c r="C1023" i="18"/>
  <c r="C687" i="18"/>
  <c r="C1533" i="18"/>
  <c r="D1205" i="18"/>
  <c r="C1833" i="18"/>
  <c r="D912" i="18"/>
  <c r="D571" i="18"/>
  <c r="C401" i="18"/>
  <c r="D1861" i="18"/>
  <c r="C111" i="18"/>
  <c r="D760" i="18"/>
  <c r="C536" i="18"/>
  <c r="C926" i="18"/>
  <c r="C1720" i="18"/>
  <c r="D1421" i="18"/>
  <c r="C978" i="18"/>
  <c r="C1176" i="18"/>
  <c r="C543" i="18"/>
  <c r="C1262" i="18"/>
  <c r="C1832" i="18"/>
  <c r="C1083" i="18"/>
  <c r="D1945" i="18"/>
  <c r="C605" i="18"/>
  <c r="C1242" i="18"/>
  <c r="C1337" i="18"/>
  <c r="C1496" i="18"/>
  <c r="D1833" i="18"/>
  <c r="C1402" i="18"/>
  <c r="C1004" i="18"/>
  <c r="C424" i="18"/>
  <c r="C1529" i="18"/>
  <c r="C902" i="18"/>
  <c r="D1114" i="18"/>
  <c r="D1326" i="18"/>
  <c r="C703" i="18"/>
  <c r="D513" i="18"/>
  <c r="D337" i="18"/>
  <c r="D1412" i="18"/>
  <c r="D615" i="18"/>
  <c r="C1066" i="18"/>
  <c r="C968" i="18"/>
  <c r="D1101" i="18"/>
  <c r="C1119" i="18"/>
  <c r="C957" i="18"/>
  <c r="D1137" i="18"/>
  <c r="D1909" i="18"/>
  <c r="D1193" i="18"/>
  <c r="D1795" i="18"/>
  <c r="D1752" i="18"/>
  <c r="D948" i="18"/>
  <c r="D1104" i="18"/>
  <c r="D257" i="18"/>
  <c r="D685" i="18"/>
  <c r="D210" i="18"/>
  <c r="D1898" i="18"/>
  <c r="C1360" i="18"/>
  <c r="C757" i="18"/>
  <c r="C530" i="18"/>
  <c r="D1619" i="18"/>
  <c r="D396" i="18"/>
  <c r="D1598" i="18"/>
  <c r="C1652" i="18"/>
  <c r="D1351" i="18"/>
  <c r="D1243" i="18"/>
  <c r="D984" i="18"/>
  <c r="C151" i="18"/>
  <c r="D1632" i="18"/>
  <c r="D1979" i="18"/>
  <c r="D642" i="18"/>
  <c r="D586" i="18"/>
  <c r="D1852" i="18"/>
  <c r="D1874" i="18"/>
  <c r="D1064" i="18"/>
  <c r="D1448" i="18"/>
  <c r="D575" i="18"/>
  <c r="C664" i="18"/>
  <c r="D1814" i="18"/>
  <c r="C52" i="18"/>
  <c r="C1149" i="18"/>
  <c r="D977" i="18"/>
  <c r="C13" i="18"/>
  <c r="C1770" i="18"/>
  <c r="D1399" i="18"/>
  <c r="D1972" i="18"/>
  <c r="D973" i="18"/>
  <c r="D1511" i="18"/>
  <c r="C1086" i="18"/>
  <c r="D1760" i="18"/>
  <c r="C200" i="18"/>
  <c r="D1061" i="18"/>
  <c r="C1393" i="18"/>
  <c r="C650" i="18"/>
  <c r="D1194" i="18"/>
  <c r="D394" i="18"/>
  <c r="D281" i="18"/>
  <c r="D1042" i="18"/>
  <c r="D961" i="18"/>
  <c r="D988" i="18"/>
  <c r="D357" i="18"/>
  <c r="C279" i="18"/>
  <c r="C273" i="18"/>
  <c r="C429" i="18"/>
  <c r="D214" i="18"/>
  <c r="D1395" i="18"/>
  <c r="D872" i="18"/>
  <c r="D1712" i="18"/>
  <c r="D846" i="18"/>
  <c r="D565" i="18"/>
  <c r="D1188" i="18"/>
  <c r="C1684" i="18"/>
  <c r="C443" i="18"/>
  <c r="C1320" i="18"/>
  <c r="C883" i="18"/>
  <c r="D317" i="18"/>
  <c r="D650" i="18"/>
  <c r="D1890" i="18"/>
  <c r="C440" i="18"/>
  <c r="D527" i="18"/>
  <c r="D1195" i="18"/>
  <c r="D1537" i="18"/>
  <c r="D1756" i="18"/>
  <c r="D589" i="18"/>
  <c r="C1577" i="18"/>
  <c r="C981" i="18"/>
  <c r="D1627" i="18"/>
  <c r="D1642" i="18"/>
  <c r="D226" i="18"/>
  <c r="D1397" i="18"/>
  <c r="D1102" i="18"/>
  <c r="D1133" i="18"/>
  <c r="D288" i="18"/>
  <c r="C64" i="18"/>
  <c r="C1576" i="18"/>
  <c r="C293" i="18"/>
  <c r="C248" i="18"/>
  <c r="D1871" i="18"/>
  <c r="D1562" i="18"/>
  <c r="C39" i="18"/>
  <c r="D338" i="18"/>
  <c r="D1858" i="18"/>
  <c r="C476" i="18"/>
  <c r="D854" i="18"/>
  <c r="C794" i="18"/>
  <c r="C725" i="18"/>
  <c r="C101" i="18"/>
  <c r="C1385" i="18"/>
  <c r="C960" i="18"/>
  <c r="D1030" i="18"/>
  <c r="C597" i="18"/>
  <c r="C1138" i="18"/>
  <c r="D554" i="18"/>
  <c r="D1367" i="18"/>
  <c r="D885" i="18"/>
  <c r="D450" i="18"/>
  <c r="D1362" i="18"/>
  <c r="D514" i="18"/>
  <c r="D1050" i="18"/>
  <c r="C1420" i="18"/>
  <c r="C1280" i="18"/>
  <c r="C1968" i="18"/>
  <c r="C995" i="18"/>
  <c r="D386" i="18"/>
  <c r="C1978" i="18"/>
  <c r="D318" i="18"/>
  <c r="D1662" i="18"/>
  <c r="C1690" i="18"/>
  <c r="D326" i="18"/>
  <c r="D520" i="18"/>
  <c r="D529" i="18"/>
  <c r="D1076" i="18"/>
  <c r="D1600" i="18"/>
  <c r="C1896" i="18"/>
  <c r="C45" i="18"/>
  <c r="C915" i="18"/>
  <c r="C923" i="18"/>
  <c r="C1655" i="18"/>
  <c r="D1820" i="18"/>
  <c r="D925" i="18"/>
  <c r="C1992" i="18"/>
  <c r="D1724" i="18"/>
  <c r="C1070" i="18"/>
  <c r="C945" i="18"/>
  <c r="D1701" i="18"/>
  <c r="C1513" i="18"/>
  <c r="D1125" i="18"/>
  <c r="C1751" i="18"/>
  <c r="C1290" i="18"/>
  <c r="C407" i="18"/>
  <c r="D1211" i="18"/>
  <c r="D1854" i="18"/>
  <c r="C1456" i="18"/>
  <c r="C150" i="18"/>
  <c r="D1998" i="18"/>
  <c r="C49" i="18"/>
  <c r="C1235" i="18"/>
  <c r="C1450" i="18"/>
  <c r="D1764" i="18"/>
  <c r="C804" i="18"/>
  <c r="C1548" i="18"/>
  <c r="D550" i="18"/>
  <c r="D240" i="18"/>
  <c r="D1516" i="18"/>
  <c r="C1146" i="18"/>
  <c r="C1345" i="18"/>
  <c r="D202" i="18"/>
  <c r="C21" i="18"/>
  <c r="C934" i="18"/>
  <c r="C206" i="18"/>
  <c r="C1545" i="18"/>
  <c r="C326" i="18"/>
  <c r="C529" i="18"/>
  <c r="C41" i="18"/>
  <c r="C888" i="18"/>
  <c r="C1683" i="18"/>
  <c r="C1258" i="18"/>
  <c r="C1081" i="18"/>
  <c r="C338" i="18"/>
  <c r="C947" i="18"/>
  <c r="C33" i="18"/>
  <c r="C1557" i="18"/>
  <c r="D1863" i="18"/>
  <c r="C1650" i="18"/>
  <c r="C16" i="18"/>
  <c r="C1273" i="18"/>
  <c r="C1034" i="18"/>
  <c r="C616" i="18"/>
  <c r="C1265" i="18"/>
  <c r="C1228" i="18"/>
  <c r="C1021" i="18"/>
  <c r="C1464" i="18"/>
  <c r="C1612" i="18"/>
  <c r="C1892" i="18"/>
  <c r="C75" i="18"/>
  <c r="C1828" i="18"/>
  <c r="C1184" i="18"/>
  <c r="C1297" i="18"/>
  <c r="C1716" i="18"/>
  <c r="C644" i="18"/>
  <c r="D442" i="18"/>
  <c r="D939" i="18"/>
  <c r="C1216" i="18"/>
  <c r="C1351" i="18"/>
  <c r="C758" i="18"/>
  <c r="C1373" i="18"/>
  <c r="C1839" i="18"/>
  <c r="C406" i="18"/>
  <c r="C677" i="18"/>
  <c r="D1892" i="18"/>
  <c r="C1757" i="18"/>
  <c r="C1599" i="18"/>
  <c r="C1518" i="18"/>
  <c r="D641" i="18"/>
  <c r="D1391" i="18"/>
  <c r="D564" i="18"/>
  <c r="D830" i="18"/>
  <c r="D801" i="18"/>
  <c r="C467" i="18"/>
  <c r="D1508" i="18"/>
  <c r="C1116" i="18"/>
  <c r="C1585" i="18"/>
  <c r="C720" i="18"/>
  <c r="C278" i="18"/>
  <c r="C558" i="18"/>
  <c r="C228" i="18"/>
  <c r="D177" i="18"/>
  <c r="D612" i="18"/>
  <c r="D1570" i="18"/>
  <c r="D544" i="18"/>
  <c r="D1792" i="18"/>
  <c r="D1447" i="18"/>
  <c r="D411" i="18"/>
  <c r="D1247" i="18"/>
  <c r="D763" i="18"/>
  <c r="D347" i="18"/>
  <c r="C153" i="18"/>
  <c r="C1248" i="18"/>
  <c r="D1634" i="18"/>
  <c r="D1488" i="18"/>
  <c r="D739" i="18"/>
  <c r="D1714" i="18"/>
  <c r="D220" i="18"/>
  <c r="D651" i="18"/>
  <c r="D1495" i="18"/>
  <c r="D1763" i="18"/>
  <c r="D1254" i="18"/>
  <c r="C477" i="18"/>
  <c r="D1166" i="18"/>
  <c r="D1959" i="18"/>
  <c r="D1700" i="18"/>
  <c r="D596" i="18"/>
  <c r="D924" i="18"/>
  <c r="C882" i="18"/>
  <c r="D599" i="18"/>
  <c r="D1860" i="18"/>
  <c r="D1062" i="18"/>
  <c r="D1445" i="18"/>
  <c r="C1269" i="18"/>
  <c r="C871" i="18"/>
  <c r="D1631" i="18"/>
  <c r="D694" i="18"/>
  <c r="D384" i="18"/>
  <c r="D717" i="18"/>
  <c r="D1410" i="18"/>
  <c r="D593" i="18"/>
  <c r="D1931" i="18"/>
  <c r="D275" i="18"/>
  <c r="C652" i="18"/>
  <c r="C1018" i="18"/>
  <c r="D1954" i="18"/>
  <c r="D702" i="18"/>
  <c r="D307" i="18"/>
  <c r="D467" i="18"/>
  <c r="D776" i="18"/>
  <c r="C1564" i="18"/>
  <c r="D839" i="18"/>
  <c r="D1914" i="18"/>
  <c r="C1367" i="18"/>
  <c r="D1424" i="18"/>
  <c r="C144" i="18"/>
  <c r="D1726" i="18"/>
  <c r="D1514" i="18"/>
  <c r="D510" i="18"/>
  <c r="D1937" i="18"/>
  <c r="D1907" i="18"/>
  <c r="D289" i="18"/>
  <c r="D779" i="18"/>
  <c r="D1841" i="18"/>
  <c r="C222" i="18"/>
  <c r="C1384" i="18"/>
  <c r="C710" i="18"/>
  <c r="D1993" i="18"/>
  <c r="D1284" i="18"/>
  <c r="D1267" i="18"/>
  <c r="D1089" i="18"/>
  <c r="D1156" i="18"/>
  <c r="D1929" i="18"/>
  <c r="D512" i="18"/>
  <c r="D1029" i="18"/>
  <c r="C47" i="18"/>
  <c r="D1320" i="18"/>
  <c r="C1863" i="18"/>
  <c r="C235" i="18"/>
  <c r="D938" i="18"/>
  <c r="D483" i="18"/>
  <c r="D1989" i="18"/>
  <c r="D1609" i="18"/>
  <c r="D1355" i="18"/>
  <c r="D1124" i="18"/>
  <c r="D1564" i="18"/>
  <c r="D1035" i="18"/>
  <c r="D582" i="18"/>
  <c r="C341" i="18"/>
  <c r="C1744" i="18"/>
  <c r="D1669" i="18"/>
  <c r="D908" i="18"/>
  <c r="D1816" i="18"/>
  <c r="D752" i="18"/>
  <c r="D1571" i="18"/>
  <c r="C1669" i="18"/>
  <c r="D1824" i="18"/>
  <c r="D1405" i="18"/>
  <c r="C1058" i="18"/>
  <c r="C1656" i="18"/>
  <c r="C1014" i="18"/>
  <c r="C1010" i="18"/>
  <c r="D1286" i="18"/>
  <c r="D149" i="18"/>
  <c r="D1641" i="18"/>
  <c r="D960" i="18"/>
  <c r="C1492" i="18"/>
  <c r="D212" i="18"/>
  <c r="D324" i="18"/>
  <c r="D219" i="18"/>
  <c r="D994" i="18"/>
  <c r="C989" i="18"/>
  <c r="C139" i="18"/>
  <c r="C1721" i="18"/>
  <c r="D1007" i="18"/>
  <c r="C1543" i="18"/>
  <c r="C234" i="18"/>
  <c r="C294" i="18"/>
  <c r="D1799" i="18"/>
  <c r="D1762" i="18"/>
  <c r="D697" i="18"/>
  <c r="D366" i="18"/>
  <c r="D1629" i="18"/>
  <c r="D1038" i="18"/>
  <c r="D1209" i="18"/>
  <c r="C826" i="18"/>
  <c r="D1052" i="18"/>
  <c r="C1419" i="18"/>
  <c r="D1899" i="18"/>
  <c r="C270" i="18"/>
  <c r="C840" i="18"/>
  <c r="C298" i="18"/>
  <c r="D1515" i="18"/>
  <c r="C1175" i="18"/>
  <c r="C1078" i="18"/>
  <c r="D1727" i="18"/>
  <c r="C202" i="18"/>
  <c r="C1199" i="18"/>
  <c r="C1883" i="18"/>
  <c r="C1764" i="18"/>
  <c r="C1195" i="18"/>
  <c r="C532" i="18"/>
  <c r="C629" i="18"/>
  <c r="C428" i="18"/>
  <c r="C402" i="18"/>
  <c r="C1666" i="18"/>
  <c r="C1523" i="18"/>
  <c r="D1735" i="18"/>
  <c r="C729" i="18"/>
  <c r="C1465" i="18"/>
  <c r="D1970" i="18"/>
  <c r="C946" i="18"/>
  <c r="C1088" i="18"/>
  <c r="C1318" i="18"/>
  <c r="C207" i="18"/>
  <c r="D1672" i="18"/>
  <c r="D1069" i="18"/>
  <c r="C2000" i="18"/>
  <c r="C264" i="18"/>
  <c r="C349" i="18"/>
  <c r="C1919" i="18"/>
  <c r="C985" i="18"/>
  <c r="C1819" i="18"/>
  <c r="C35" i="18"/>
  <c r="D1785" i="18"/>
  <c r="C939" i="18"/>
  <c r="C1862" i="18"/>
  <c r="C669" i="18"/>
  <c r="C638" i="18"/>
  <c r="D1449" i="18"/>
  <c r="C98" i="18"/>
  <c r="C1778" i="18"/>
  <c r="C1945" i="18"/>
  <c r="C1220" i="18"/>
  <c r="C1461" i="18"/>
  <c r="D1730" i="18"/>
  <c r="C1121" i="18"/>
  <c r="C571" i="18"/>
  <c r="C1011" i="18"/>
  <c r="C1667" i="18"/>
  <c r="D157" i="18"/>
  <c r="C280" i="18"/>
  <c r="C954" i="18"/>
  <c r="C256" i="18"/>
  <c r="D1487" i="18"/>
  <c r="D1132" i="18"/>
  <c r="C1479" i="18"/>
  <c r="C389" i="18"/>
  <c r="C1257" i="18"/>
  <c r="C1150" i="18"/>
  <c r="C807" i="18"/>
  <c r="C1112" i="18"/>
  <c r="C1615" i="18"/>
  <c r="D1774" i="18"/>
  <c r="C548" i="18"/>
  <c r="C721" i="18"/>
  <c r="C1247" i="18"/>
  <c r="C1346" i="18"/>
  <c r="C818" i="18"/>
  <c r="C852" i="18"/>
  <c r="C175" i="18"/>
  <c r="C1894" i="18"/>
  <c r="C1122" i="18"/>
  <c r="C1394" i="18"/>
  <c r="C1053" i="18"/>
  <c r="C1592" i="18"/>
  <c r="C243" i="18"/>
  <c r="C1115" i="18"/>
  <c r="C1338" i="18"/>
  <c r="C1382" i="18"/>
  <c r="C1126" i="18"/>
  <c r="D333" i="18"/>
  <c r="C247" i="18"/>
  <c r="D1237" i="18"/>
  <c r="C1013" i="18"/>
  <c r="C442" i="18"/>
  <c r="C381" i="18"/>
  <c r="C1163" i="18"/>
  <c r="D1753" i="18"/>
  <c r="C699" i="18"/>
  <c r="C1905" i="18"/>
  <c r="C269" i="18"/>
  <c r="C1526" i="18"/>
  <c r="C552" i="18"/>
  <c r="D1005" i="18"/>
  <c r="C1603" i="18"/>
  <c r="C54" i="18"/>
  <c r="C900" i="18"/>
  <c r="C1154" i="18"/>
  <c r="C276" i="18"/>
  <c r="C858" i="18"/>
  <c r="C1307" i="18"/>
  <c r="C1466" i="18"/>
  <c r="C319" i="18"/>
  <c r="C1734" i="18"/>
  <c r="C1717" i="18"/>
  <c r="C1332" i="18"/>
  <c r="C527" i="18"/>
  <c r="C542" i="18"/>
  <c r="C1032" i="18"/>
  <c r="C1468" i="18"/>
  <c r="C161" i="18"/>
  <c r="D139" i="18"/>
  <c r="C734" i="18"/>
  <c r="C250" i="18"/>
  <c r="C1141" i="18"/>
  <c r="D1722" i="18"/>
  <c r="D352" i="18"/>
  <c r="C1551" i="18"/>
  <c r="C752" i="18"/>
  <c r="C775" i="18"/>
  <c r="C1628" i="18"/>
  <c r="C1662" i="18"/>
  <c r="C198" i="18"/>
  <c r="C1583" i="18"/>
  <c r="D820" i="18"/>
  <c r="C673" i="18"/>
  <c r="D1396" i="18"/>
  <c r="C817" i="18"/>
  <c r="C1281" i="18"/>
  <c r="D193" i="18"/>
  <c r="C761" i="18"/>
  <c r="C1969" i="18"/>
  <c r="C1108" i="18"/>
  <c r="C10" i="18"/>
  <c r="C1704" i="18"/>
  <c r="C382" i="18"/>
  <c r="D836" i="18"/>
  <c r="C1823" i="18"/>
  <c r="C983" i="18"/>
  <c r="D1446" i="18"/>
  <c r="C1054" i="18"/>
  <c r="C1735" i="18"/>
  <c r="D310" i="18"/>
  <c r="C956" i="18"/>
  <c r="C1493" i="18"/>
  <c r="C1909" i="18"/>
  <c r="C1340" i="18"/>
  <c r="C1842" i="18"/>
  <c r="C305" i="18"/>
  <c r="C1934" i="18"/>
  <c r="D200" i="18"/>
  <c r="D1386" i="18"/>
  <c r="C709" i="18"/>
  <c r="D129" i="18"/>
  <c r="C1806" i="18"/>
  <c r="C1618" i="18"/>
  <c r="C404" i="18"/>
  <c r="C1793" i="18"/>
  <c r="C1077" i="18"/>
  <c r="C961" i="18"/>
  <c r="C378" i="18"/>
  <c r="C1129" i="18"/>
  <c r="C1055" i="18"/>
  <c r="C942" i="18"/>
  <c r="C1432" i="18"/>
  <c r="C665" i="18"/>
  <c r="C1057" i="18"/>
  <c r="C590" i="18"/>
  <c r="D1750" i="18"/>
  <c r="D1548" i="18"/>
  <c r="C919" i="18"/>
  <c r="C1714" i="18"/>
  <c r="C1215" i="18"/>
  <c r="D790" i="18"/>
  <c r="C1591" i="18"/>
  <c r="C1566" i="18"/>
  <c r="C475" i="18"/>
  <c r="C931" i="18"/>
  <c r="C1954" i="18"/>
  <c r="C708" i="18"/>
  <c r="C170" i="18"/>
  <c r="C1203" i="18"/>
  <c r="C620" i="18"/>
  <c r="C42" i="18"/>
  <c r="C940" i="18"/>
  <c r="C847" i="18"/>
  <c r="D1558" i="18"/>
  <c r="C395" i="18"/>
  <c r="C1457" i="18"/>
  <c r="C388" i="18"/>
  <c r="C830" i="18"/>
  <c r="C1582" i="18"/>
  <c r="C1748" i="18"/>
  <c r="C1961" i="18"/>
  <c r="C622" i="18"/>
  <c r="C89" i="18"/>
  <c r="D756" i="18"/>
  <c r="C1950" i="18"/>
  <c r="C246" i="18"/>
  <c r="D1416" i="18"/>
  <c r="C711" i="18"/>
  <c r="C829" i="18"/>
  <c r="C419" i="18"/>
  <c r="C1505" i="18"/>
  <c r="C726" i="18"/>
  <c r="C416" i="18"/>
  <c r="D1294" i="18"/>
  <c r="D1924" i="18"/>
  <c r="C1796" i="18"/>
  <c r="D931" i="18"/>
  <c r="D969" i="18"/>
  <c r="C1932" i="18"/>
  <c r="C40" i="18"/>
  <c r="C1389" i="18"/>
  <c r="C339" i="18"/>
  <c r="C1244" i="18"/>
  <c r="C472" i="18"/>
  <c r="C1308" i="18"/>
  <c r="C1205" i="18"/>
  <c r="D693" i="18"/>
  <c r="C503" i="18"/>
  <c r="C70" i="18"/>
  <c r="C637" i="18"/>
  <c r="C510" i="18"/>
  <c r="C813" i="18"/>
  <c r="C651" i="18"/>
  <c r="C1364" i="18"/>
  <c r="C998" i="18"/>
  <c r="C587" i="18"/>
  <c r="C890" i="18"/>
  <c r="C684" i="18"/>
  <c r="C1982" i="18"/>
  <c r="C306" i="18"/>
  <c r="C1027" i="18"/>
  <c r="C964" i="18"/>
  <c r="C1619" i="18"/>
  <c r="C291" i="18"/>
  <c r="C1374" i="18"/>
  <c r="C943" i="18"/>
  <c r="D1781" i="18"/>
  <c r="C566" i="18"/>
  <c r="C1870" i="18"/>
  <c r="C301" i="18"/>
  <c r="C1739" i="18"/>
  <c r="C1302" i="18"/>
  <c r="C535" i="18"/>
  <c r="C928" i="18"/>
  <c r="C801" i="18"/>
  <c r="D1886" i="18"/>
  <c r="D1108" i="18"/>
  <c r="C1398" i="18"/>
  <c r="C265" i="18"/>
  <c r="C728" i="18"/>
  <c r="C617" i="18"/>
  <c r="C686" i="18"/>
  <c r="C1161" i="18"/>
  <c r="C1537" i="18"/>
  <c r="C1508" i="18"/>
  <c r="C1736" i="18"/>
  <c r="D1393" i="18"/>
  <c r="C1782" i="18"/>
  <c r="C865" i="18"/>
  <c r="C1528" i="18"/>
  <c r="C1470" i="18"/>
  <c r="D1376" i="18"/>
  <c r="C119" i="18"/>
  <c r="C441" i="18"/>
  <c r="C1298" i="18"/>
  <c r="C56" i="18"/>
  <c r="C1745" i="18"/>
  <c r="C1856" i="18"/>
  <c r="C258" i="18"/>
  <c r="C1322" i="18"/>
  <c r="C1995" i="18"/>
  <c r="C1201" i="18"/>
  <c r="C309" i="18"/>
  <c r="C511" i="18"/>
  <c r="C1928" i="18"/>
  <c r="C672" i="18"/>
  <c r="C1365" i="18"/>
  <c r="C876" i="18"/>
  <c r="D1477" i="18"/>
  <c r="C648" i="18"/>
  <c r="C374" i="18"/>
  <c r="C771" i="18"/>
  <c r="C685" i="18"/>
  <c r="C1826" i="18"/>
  <c r="C63" i="18"/>
  <c r="D197" i="18"/>
  <c r="C733" i="18"/>
  <c r="C1590" i="18"/>
  <c r="C127" i="18"/>
  <c r="C996" i="18"/>
  <c r="C1694" i="18"/>
  <c r="C1174" i="18"/>
  <c r="D1435" i="18"/>
  <c r="D1190" i="18"/>
  <c r="D1016" i="18"/>
  <c r="C643" i="18"/>
  <c r="C1416" i="18"/>
  <c r="C1958" i="18"/>
  <c r="C1266" i="18"/>
  <c r="D83" i="18"/>
  <c r="D1640" i="18"/>
  <c r="C1927" i="18"/>
  <c r="C1873" i="18"/>
  <c r="C509" i="18"/>
  <c r="C1935" i="18"/>
  <c r="C1947" i="18"/>
  <c r="C146" i="18"/>
  <c r="C1059" i="18"/>
  <c r="C899" i="18"/>
  <c r="C1387" i="18"/>
  <c r="C285" i="18"/>
  <c r="C646" i="18"/>
  <c r="C866" i="18"/>
  <c r="C1467" i="18"/>
  <c r="C905" i="18"/>
  <c r="C6" i="18"/>
  <c r="C901" i="18"/>
  <c r="C488" i="18"/>
  <c r="D230" i="18"/>
  <c r="C950" i="18"/>
  <c r="D1127" i="18"/>
  <c r="D1502" i="18"/>
  <c r="D662" i="18"/>
  <c r="D1604" i="18"/>
  <c r="C1236" i="18"/>
  <c r="C1756" i="18"/>
  <c r="D196" i="18"/>
  <c r="C1341" i="18"/>
  <c r="C188" i="18"/>
  <c r="C1702" i="18"/>
  <c r="C43" i="18"/>
  <c r="C845" i="18"/>
  <c r="C1649" i="18"/>
  <c r="C1830" i="18"/>
  <c r="D1891" i="18"/>
  <c r="D1895" i="18"/>
  <c r="C1436" i="18"/>
  <c r="C223" i="18"/>
  <c r="C1607" i="18"/>
  <c r="D1120" i="18"/>
  <c r="C297" i="18"/>
  <c r="C612" i="18"/>
  <c r="C436" i="18"/>
  <c r="D1004" i="18"/>
  <c r="C31" i="18"/>
  <c r="C755" i="18"/>
  <c r="C1813" i="18"/>
  <c r="C1310" i="18"/>
  <c r="D886" i="18"/>
  <c r="C1179" i="18"/>
  <c r="C1442" i="18"/>
  <c r="D170" i="18"/>
  <c r="C62" i="18"/>
  <c r="C1160" i="18"/>
  <c r="C1807" i="18"/>
  <c r="C1330" i="18"/>
  <c r="C205" i="18"/>
  <c r="C1167" i="18"/>
  <c r="C671" i="18"/>
  <c r="D405" i="18"/>
  <c r="C1949" i="18"/>
  <c r="C19" i="18"/>
  <c r="C502" i="18"/>
  <c r="C886" i="18"/>
  <c r="C1907" i="18"/>
  <c r="C1002" i="18"/>
  <c r="C861" i="18"/>
  <c r="C1143" i="18"/>
  <c r="C124" i="18"/>
  <c r="C1342" i="18"/>
  <c r="C1153" i="18"/>
  <c r="C716" i="18"/>
  <c r="D772" i="18"/>
  <c r="C11" i="18"/>
  <c r="C751" i="18"/>
  <c r="C844" i="18"/>
  <c r="C913" i="18"/>
  <c r="D1549" i="18"/>
  <c r="C1029" i="18"/>
  <c r="C1388" i="18"/>
  <c r="D1592" i="18"/>
  <c r="C822" i="18"/>
  <c r="D818" i="18"/>
  <c r="C251" i="18"/>
  <c r="D1573" i="18"/>
  <c r="D1613" i="18"/>
  <c r="D1593" i="18"/>
  <c r="C346" i="18"/>
  <c r="C1291" i="18"/>
  <c r="C1409" i="18"/>
  <c r="D1811" i="18"/>
  <c r="C48" i="18"/>
  <c r="D1422" i="18"/>
  <c r="D1529" i="18"/>
  <c r="D1933" i="18"/>
  <c r="C717" i="18"/>
  <c r="C1085" i="18"/>
  <c r="C448" i="18"/>
  <c r="C102" i="18"/>
  <c r="C58" i="18"/>
  <c r="C1357" i="18"/>
  <c r="C1575" i="18"/>
  <c r="D913" i="18"/>
  <c r="C1821" i="18"/>
  <c r="C932" i="18"/>
  <c r="D1903" i="18"/>
  <c r="C1840" i="18"/>
  <c r="C1955" i="18"/>
  <c r="C289" i="18"/>
  <c r="C791" i="18"/>
  <c r="D1402" i="18"/>
  <c r="D1616" i="18"/>
  <c r="C1390" i="18"/>
  <c r="C1180" i="18"/>
  <c r="C299" i="18"/>
  <c r="C1657" i="18"/>
  <c r="C1098" i="18"/>
  <c r="C1462" i="18"/>
  <c r="D1499" i="18"/>
  <c r="C903" i="18"/>
  <c r="C1418" i="18"/>
  <c r="C1701" i="18"/>
  <c r="D1292" i="18"/>
  <c r="C1331" i="18"/>
  <c r="C1895" i="18"/>
  <c r="C635" i="18"/>
  <c r="C831" i="18"/>
  <c r="D1169" i="18"/>
  <c r="C1723" i="18"/>
  <c r="C885" i="18"/>
  <c r="C1996" i="18"/>
  <c r="C141" i="18"/>
  <c r="C1936" i="18"/>
  <c r="C1601" i="18"/>
  <c r="C219" i="18"/>
  <c r="C1574" i="18"/>
  <c r="C183" i="18"/>
  <c r="D504" i="18"/>
  <c r="C777" i="18"/>
  <c r="C1155" i="18"/>
  <c r="C754" i="18"/>
  <c r="C1788" i="18"/>
  <c r="C481" i="18"/>
  <c r="C482" i="18"/>
  <c r="C1093" i="18"/>
  <c r="C688" i="18"/>
  <c r="C1627" i="18"/>
  <c r="C1015" i="18"/>
  <c r="C841" i="18"/>
  <c r="D500" i="18"/>
  <c r="C1730" i="18"/>
  <c r="C380" i="18"/>
  <c r="C1099" i="18"/>
  <c r="C427" i="18"/>
  <c r="C747" i="18"/>
  <c r="C1772" i="18"/>
  <c r="C1835" i="18"/>
  <c r="C1438" i="18"/>
  <c r="C1811" i="18"/>
  <c r="C842" i="18"/>
  <c r="C413" i="18"/>
  <c r="C1516" i="18"/>
  <c r="D1285" i="18"/>
  <c r="C1556" i="18"/>
  <c r="C877" i="18"/>
  <c r="C1891" i="18"/>
  <c r="C1495" i="18"/>
  <c r="C1068" i="18"/>
  <c r="C1765" i="18"/>
  <c r="C1445" i="18"/>
  <c r="D1307" i="18"/>
  <c r="C1749" i="18"/>
  <c r="C808" i="18"/>
  <c r="C1035" i="18"/>
  <c r="C410" i="18"/>
  <c r="C825" i="18"/>
  <c r="D1408" i="18"/>
  <c r="C1304" i="18"/>
  <c r="D1939" i="18"/>
  <c r="D965" i="18"/>
  <c r="C760" i="18"/>
  <c r="D1458" i="18"/>
  <c r="C1356" i="18"/>
  <c r="D1822" i="18"/>
  <c r="C1825" i="18"/>
  <c r="C1746" i="18"/>
  <c r="C210" i="18"/>
  <c r="C1795" i="18"/>
  <c r="D753" i="18"/>
  <c r="C1033" i="18"/>
  <c r="C554" i="18"/>
  <c r="D1519" i="18"/>
  <c r="C1864" i="18"/>
  <c r="C1841" i="18"/>
  <c r="D403" i="18"/>
  <c r="D1464" i="18"/>
  <c r="D1889" i="18"/>
  <c r="D981" i="18"/>
  <c r="C1400" i="18"/>
  <c r="C1854" i="18"/>
  <c r="C1625" i="18"/>
  <c r="C361" i="18"/>
  <c r="C1132" i="18"/>
  <c r="D1767" i="18"/>
  <c r="C799" i="18"/>
  <c r="D1875" i="18"/>
  <c r="C1673" i="18"/>
  <c r="C110" i="18"/>
  <c r="C466" i="18"/>
  <c r="C325" i="18"/>
  <c r="C1971" i="18"/>
  <c r="C1047" i="18"/>
  <c r="C1048" i="18"/>
  <c r="C1371" i="18"/>
  <c r="D1199" i="18"/>
  <c r="C753" i="18"/>
  <c r="C1663" i="18"/>
  <c r="C1857" i="18"/>
  <c r="C836" i="18"/>
  <c r="C744" i="18"/>
  <c r="C1560" i="18"/>
  <c r="C1981" i="18"/>
  <c r="C492" i="18"/>
  <c r="C922" i="18"/>
  <c r="C1130" i="18"/>
  <c r="C1844" i="18"/>
  <c r="C447" i="18"/>
  <c r="C555" i="18"/>
  <c r="C195" i="18"/>
  <c r="C1588" i="18"/>
  <c r="C1926" i="18"/>
  <c r="C631" i="18"/>
  <c r="C889" i="18"/>
  <c r="C1917" i="18"/>
  <c r="C797" i="18"/>
  <c r="C887" i="18"/>
  <c r="C1063" i="18"/>
  <c r="C789" i="18"/>
  <c r="C1084" i="18"/>
  <c r="D1442" i="18"/>
  <c r="C1786" i="18"/>
  <c r="C1898" i="18"/>
  <c r="C695" i="18"/>
  <c r="C167" i="18"/>
  <c r="C1885" i="18"/>
  <c r="C739" i="18"/>
  <c r="C1061" i="18"/>
  <c r="C917" i="18"/>
  <c r="C953" i="18"/>
  <c r="C1623" i="18"/>
  <c r="C220" i="18"/>
  <c r="C898" i="18"/>
  <c r="C642" i="18"/>
  <c r="C1762" i="18"/>
  <c r="C423" i="18"/>
  <c r="C1646" i="18"/>
  <c r="C51" i="18"/>
  <c r="C1188" i="18"/>
  <c r="C730" i="18"/>
  <c r="C1071" i="18"/>
  <c r="C359" i="18"/>
  <c r="C832" i="18"/>
  <c r="C1296" i="18"/>
  <c r="C1916" i="18"/>
  <c r="C1227" i="18"/>
  <c r="D917" i="18"/>
  <c r="C1178" i="18"/>
  <c r="C1284" i="18"/>
  <c r="C691" i="18"/>
  <c r="C955" i="18"/>
  <c r="C255" i="18"/>
  <c r="C1343" i="18"/>
  <c r="C1777" i="18"/>
  <c r="C1471" i="18"/>
  <c r="C123" i="18"/>
  <c r="C933" i="18"/>
  <c r="D1595" i="18"/>
  <c r="C360" i="18"/>
  <c r="C1426" i="18"/>
  <c r="C459" i="18"/>
  <c r="C1846" i="18"/>
  <c r="C1206" i="18"/>
  <c r="C894" i="18"/>
  <c r="C854" i="18"/>
  <c r="C1868" i="18"/>
  <c r="C393" i="18"/>
  <c r="C1906" i="18"/>
  <c r="C356" i="18"/>
  <c r="C1974" i="18"/>
  <c r="D1329" i="18"/>
  <c r="C1851" i="18"/>
  <c r="C499" i="18"/>
  <c r="C1050" i="18"/>
  <c r="D1827" i="18"/>
  <c r="C1636" i="18"/>
  <c r="C893" i="18"/>
  <c r="C1910" i="18"/>
  <c r="D1322" i="18"/>
  <c r="C816" i="18"/>
  <c r="C540" i="18"/>
  <c r="C315" i="18"/>
  <c r="C1504" i="18"/>
  <c r="D1161" i="18"/>
  <c r="C1064" i="18"/>
  <c r="C1267" i="18"/>
  <c r="D1919" i="18"/>
  <c r="C1223" i="18"/>
  <c r="C1600" i="18"/>
  <c r="C1268" i="18"/>
  <c r="C1362" i="18"/>
  <c r="C1005" i="18"/>
  <c r="C1554" i="18"/>
  <c r="C1780" i="18"/>
  <c r="C134" i="18"/>
  <c r="C1925" i="18"/>
  <c r="C1983" i="18"/>
  <c r="D140" i="18"/>
  <c r="C197" i="18"/>
  <c r="D1109" i="18"/>
  <c r="C1540" i="18"/>
  <c r="C1480" i="18"/>
  <c r="C411" i="18"/>
  <c r="D583" i="18"/>
  <c r="C1353" i="18"/>
  <c r="C528" i="18"/>
  <c r="C1193" i="18"/>
  <c r="C1634" i="18"/>
  <c r="C1979" i="18"/>
  <c r="C572" i="18"/>
  <c r="C1931" i="18"/>
  <c r="C1515" i="18"/>
  <c r="C450" i="18"/>
  <c r="C935" i="18"/>
  <c r="C1124" i="18"/>
  <c r="C937" i="18"/>
  <c r="C1003" i="18"/>
  <c r="C1963" i="18"/>
  <c r="C1408" i="18"/>
  <c r="C1075" i="18"/>
  <c r="C647" i="18"/>
  <c r="D1677" i="18"/>
  <c r="C32" i="18"/>
  <c r="C1512" i="18"/>
  <c r="C1759" i="18"/>
  <c r="C1202" i="18"/>
  <c r="C1100" i="18"/>
  <c r="C1412" i="18"/>
  <c r="C1755" i="18"/>
  <c r="C1769" i="18"/>
  <c r="C1586" i="18"/>
  <c r="C519" i="18"/>
  <c r="C690" i="18"/>
  <c r="C1317" i="18"/>
  <c r="C1380" i="18"/>
  <c r="C1499" i="18"/>
  <c r="C114" i="18"/>
  <c r="C1142" i="18"/>
  <c r="C1459" i="18"/>
  <c r="C546" i="18"/>
  <c r="C820" i="18"/>
  <c r="C838" i="18"/>
  <c r="C1334" i="18"/>
  <c r="C1285" i="18"/>
  <c r="C929" i="18"/>
  <c r="C34" i="18"/>
  <c r="C1902" i="18"/>
  <c r="C984" i="18"/>
  <c r="C1263" i="18"/>
  <c r="C333" i="18"/>
  <c r="C438" i="18"/>
  <c r="C1271" i="18"/>
  <c r="C1259" i="18"/>
  <c r="C1747" i="18"/>
  <c r="C907" i="18"/>
  <c r="D1960" i="18"/>
  <c r="C1705" i="18"/>
  <c r="C1956" i="18"/>
  <c r="D1607" i="18"/>
  <c r="C1768" i="18"/>
  <c r="D1977" i="18"/>
  <c r="C792" i="18"/>
  <c r="C1301" i="18"/>
  <c r="C1359" i="18"/>
  <c r="C580" i="18"/>
  <c r="C1773" i="18"/>
  <c r="C399" i="18"/>
  <c r="C1328" i="18"/>
  <c r="D201" i="18"/>
  <c r="C1060" i="18"/>
  <c r="C454" i="18"/>
  <c r="C570" i="18"/>
  <c r="C674" i="18"/>
  <c r="D1289" i="18"/>
  <c r="D1153" i="18"/>
  <c r="C936" i="18"/>
  <c r="C1722" i="18"/>
  <c r="D1494" i="18"/>
  <c r="D180" i="18"/>
  <c r="D719" i="18"/>
  <c r="C560" i="18"/>
  <c r="C737" i="18"/>
  <c r="C1039" i="18"/>
  <c r="C1647" i="18"/>
  <c r="D23" i="18"/>
  <c r="C1189" i="18"/>
  <c r="D1409" i="18"/>
  <c r="C1561" i="18"/>
  <c r="C1125" i="18"/>
  <c r="C1639" i="18"/>
  <c r="C1790" i="18"/>
  <c r="C1502" i="18"/>
  <c r="C1779" i="18"/>
  <c r="D262" i="18"/>
  <c r="C1448" i="18"/>
  <c r="C1855" i="18"/>
  <c r="C1871" i="18"/>
  <c r="D1639" i="18"/>
  <c r="C1967" i="18"/>
  <c r="C120" i="18"/>
  <c r="D1620" i="18"/>
  <c r="C850" i="18"/>
  <c r="C1742" i="18"/>
  <c r="C1072" i="18"/>
  <c r="C1640" i="18"/>
  <c r="C1606" i="18"/>
  <c r="C1106" i="18"/>
  <c r="C1101" i="18"/>
  <c r="C1292" i="18"/>
  <c r="C1460" i="18"/>
  <c r="C469" i="18"/>
  <c r="C1960" i="18"/>
  <c r="C218" i="18"/>
  <c r="D900" i="18"/>
  <c r="D1796" i="18"/>
  <c r="C1737" i="18"/>
  <c r="C1135" i="18"/>
  <c r="C396" i="18"/>
  <c r="C66" i="18"/>
  <c r="D1047" i="18"/>
  <c r="C765" i="18"/>
  <c r="C1522" i="18"/>
  <c r="C1536" i="18"/>
  <c r="C59" i="18"/>
  <c r="C1797" i="18"/>
  <c r="C742" i="18"/>
  <c r="C1303" i="18"/>
  <c r="C973" i="18"/>
  <c r="D991" i="18"/>
  <c r="C353" i="18"/>
  <c r="C860" i="18"/>
  <c r="C225" i="18"/>
  <c r="D671" i="18"/>
  <c r="C1082" i="18"/>
  <c r="C1000" i="18"/>
  <c r="C1095" i="18"/>
  <c r="C390" i="18"/>
  <c r="C997" i="18"/>
  <c r="C143" i="18"/>
  <c r="C1446" i="18"/>
  <c r="C786" i="18"/>
  <c r="D827" i="18"/>
  <c r="D189" i="18"/>
  <c r="C457" i="18"/>
  <c r="C911" i="18"/>
  <c r="C1165" i="18"/>
  <c r="D1535" i="18"/>
  <c r="D1164" i="18"/>
  <c r="C232" i="18"/>
  <c r="C675" i="18"/>
  <c r="C1316" i="18"/>
  <c r="C109" i="18"/>
  <c r="C385" i="18"/>
  <c r="D80" i="18"/>
  <c r="D1883" i="18"/>
  <c r="C1395" i="18"/>
  <c r="C357" i="18"/>
  <c r="C624" i="18"/>
  <c r="C1643" i="18"/>
  <c r="D1454" i="18"/>
  <c r="C872" i="18"/>
  <c r="C1224" i="18"/>
  <c r="C479" i="18"/>
  <c r="D103" i="18"/>
  <c r="C1425" i="18"/>
  <c r="C1510" i="18"/>
  <c r="D949" i="18"/>
  <c r="C700" i="18"/>
  <c r="D1648" i="18"/>
  <c r="D1432" i="18"/>
  <c r="D1964" i="18"/>
  <c r="C1610" i="18"/>
  <c r="C851" i="18"/>
  <c r="C1164" i="18"/>
  <c r="C375" i="18"/>
  <c r="C118" i="18"/>
  <c r="C1488" i="18"/>
  <c r="C351" i="18"/>
  <c r="C1350" i="18"/>
  <c r="C236" i="18"/>
  <c r="C417" i="18"/>
  <c r="D199" i="18"/>
  <c r="C456" i="18"/>
  <c r="D955" i="18"/>
  <c r="C645" i="18"/>
  <c r="C537" i="18"/>
  <c r="C209" i="18"/>
  <c r="C17" i="18"/>
  <c r="C1221" i="18"/>
  <c r="C914" i="18"/>
  <c r="C1376" i="18"/>
  <c r="D1217" i="18"/>
  <c r="C1668" i="18"/>
  <c r="C108" i="18"/>
  <c r="C697" i="18"/>
  <c r="C330" i="18"/>
  <c r="C336" i="18"/>
  <c r="C992" i="18"/>
  <c r="C1404" i="18"/>
  <c r="C1511" i="18"/>
  <c r="C1144" i="18"/>
  <c r="D1037" i="18"/>
  <c r="C1363" i="18"/>
  <c r="C452" i="18"/>
  <c r="C1544" i="18"/>
  <c r="C287" i="18"/>
  <c r="C525" i="18"/>
  <c r="C611" i="18"/>
  <c r="C846" i="18"/>
  <c r="C839" i="18"/>
  <c r="D1353" i="18"/>
  <c r="C1030" i="18"/>
  <c r="D889" i="18"/>
  <c r="C1697" i="18"/>
  <c r="C458" i="18"/>
  <c r="C186" i="18"/>
  <c r="C595" i="18"/>
  <c r="C1270" i="18"/>
  <c r="C855" i="18"/>
  <c r="C136" i="18"/>
  <c r="C1861" i="18"/>
  <c r="C667" i="18"/>
  <c r="D1868" i="18"/>
  <c r="C485" i="18"/>
  <c r="C1877" i="18"/>
  <c r="D997" i="18"/>
  <c r="C1056" i="18"/>
  <c r="C157" i="18"/>
  <c r="D1003" i="18"/>
  <c r="C618" i="18"/>
  <c r="C263" i="18"/>
  <c r="C1232" i="18"/>
  <c r="C1506" i="18"/>
  <c r="C1829" i="18"/>
  <c r="C993" i="18"/>
  <c r="D325" i="18"/>
  <c r="C895" i="18"/>
  <c r="C1693" i="18"/>
  <c r="C421" i="18"/>
  <c r="C1118" i="18"/>
  <c r="D1602" i="18"/>
  <c r="C1484" i="18"/>
  <c r="C967" i="18"/>
  <c r="C1069" i="18"/>
  <c r="C1159" i="18"/>
  <c r="C1911" i="18"/>
  <c r="C788" i="18"/>
  <c r="C1893" i="18"/>
  <c r="C1139" i="18"/>
  <c r="C1498" i="18"/>
  <c r="C798" i="18"/>
  <c r="C823" i="18"/>
  <c r="C814" i="18"/>
  <c r="C28" i="18"/>
  <c r="C1369" i="18"/>
  <c r="D1810" i="18"/>
  <c r="C916" i="18"/>
  <c r="C585" i="18"/>
  <c r="C1430" i="18"/>
  <c r="D294" i="18"/>
  <c r="C1688" i="18"/>
  <c r="D1147" i="18"/>
  <c r="D916" i="18"/>
  <c r="C909" i="18"/>
  <c r="C999" i="18"/>
  <c r="C982" i="18"/>
  <c r="D183" i="18"/>
  <c r="C1620" i="18"/>
  <c r="C986" i="18"/>
  <c r="C1358" i="18"/>
  <c r="C1111" i="18"/>
  <c r="D96" i="18"/>
  <c r="C1133" i="18"/>
  <c r="D382" i="18"/>
  <c r="C1372" i="18"/>
  <c r="C14" i="18"/>
  <c r="C312" i="18"/>
  <c r="C483" i="18"/>
  <c r="C1633" i="18"/>
  <c r="C1305" i="18"/>
  <c r="C1534" i="18"/>
  <c r="C1040" i="18"/>
  <c r="C1733" i="18"/>
  <c r="C628" i="18"/>
  <c r="C1750" i="18"/>
  <c r="C980" i="18"/>
  <c r="C693" i="18"/>
  <c r="D155" i="18"/>
  <c r="C1261" i="18"/>
  <c r="C719" i="18"/>
  <c r="C1771" i="18"/>
  <c r="C516" i="18"/>
  <c r="C1630" i="18"/>
  <c r="C384" i="18"/>
  <c r="D667" i="18"/>
  <c r="D995" i="18"/>
  <c r="C1975" i="18"/>
  <c r="C1980" i="18"/>
  <c r="C1798" i="18"/>
  <c r="C1440" i="18"/>
  <c r="C759" i="18"/>
  <c r="D1456" i="18"/>
  <c r="C345" i="18"/>
  <c r="C641" i="18"/>
  <c r="C296" i="18"/>
  <c r="C1096" i="18"/>
  <c r="D1009" i="18"/>
  <c r="D1201" i="18"/>
  <c r="D1684" i="18"/>
  <c r="D452" i="18"/>
  <c r="C626" i="18"/>
  <c r="D1957" i="18"/>
  <c r="C589" i="18"/>
  <c r="D1427" i="18"/>
  <c r="C990" i="18"/>
  <c r="C364" i="18"/>
  <c r="C676" i="18"/>
  <c r="C531" i="18"/>
  <c r="C199" i="18"/>
  <c r="C1804" i="18"/>
  <c r="C805" i="18"/>
  <c r="C1490" i="18"/>
  <c r="C1441" i="18"/>
  <c r="C1567" i="18"/>
  <c r="C551" i="18"/>
  <c r="C201" i="18"/>
  <c r="C133" i="18"/>
  <c r="C1131" i="18"/>
  <c r="C329" i="18"/>
  <c r="C910" i="18"/>
  <c r="C213" i="18"/>
  <c r="D1630" i="18"/>
  <c r="C1538" i="18"/>
  <c r="C1042" i="18"/>
  <c r="C1214" i="18"/>
  <c r="C1210" i="18"/>
  <c r="C1427" i="18"/>
  <c r="C149" i="18"/>
  <c r="C586" i="18"/>
  <c r="D1723" i="18"/>
  <c r="D1394" i="18"/>
  <c r="D1079" i="18"/>
  <c r="D463" i="18"/>
  <c r="C1087" i="18"/>
  <c r="C1897" i="18"/>
  <c r="C1670" i="18"/>
  <c r="C415" i="18"/>
  <c r="C623" i="18"/>
  <c r="C1472" i="18"/>
  <c r="C1264" i="18"/>
  <c r="D1349" i="18"/>
  <c r="C862" i="18"/>
  <c r="C93" i="18"/>
  <c r="C1605" i="18"/>
  <c r="C302" i="18"/>
  <c r="C193" i="18"/>
  <c r="C1168" i="18"/>
  <c r="C1323" i="18"/>
  <c r="C1051" i="18"/>
  <c r="C781" i="18"/>
  <c r="C468" i="18"/>
  <c r="C724" i="18"/>
  <c r="C793" i="18"/>
  <c r="D1556" i="18"/>
  <c r="C1812" i="18"/>
  <c r="C576" i="18"/>
  <c r="C682" i="18"/>
  <c r="C748" i="18"/>
  <c r="C704" i="18"/>
  <c r="C1679" i="18"/>
  <c r="D1281" i="18"/>
  <c r="C1654" i="18"/>
  <c r="C168" i="18"/>
  <c r="C1158" i="18"/>
  <c r="C1117" i="18"/>
  <c r="C812" i="18"/>
  <c r="C1447" i="18"/>
  <c r="C1062" i="18"/>
  <c r="C833" i="18"/>
  <c r="C1274" i="18"/>
  <c r="C1671" i="18"/>
  <c r="C1843" i="18"/>
  <c r="C221" i="18"/>
  <c r="C1314" i="18"/>
  <c r="C1614" i="18"/>
  <c r="D1859" i="18"/>
  <c r="C1589" i="18"/>
  <c r="C1185" i="18"/>
  <c r="C1473" i="18"/>
  <c r="C214" i="18"/>
  <c r="C1009" i="18"/>
  <c r="C878" i="18"/>
  <c r="C557" i="18"/>
  <c r="C1252" i="18"/>
  <c r="C158" i="18"/>
  <c r="C453" i="18"/>
  <c r="C1681" i="18"/>
  <c r="C863" i="18"/>
  <c r="D1699" i="18"/>
  <c r="C979" i="18"/>
  <c r="C738" i="18"/>
  <c r="C196" i="18"/>
  <c r="C1105" i="18"/>
  <c r="D655" i="18"/>
  <c r="C565" i="18"/>
  <c r="C394" i="18"/>
  <c r="C1017" i="18"/>
  <c r="C1200" i="18"/>
  <c r="C1485" i="18"/>
  <c r="D725" i="18"/>
  <c r="C1664" i="18"/>
  <c r="D919" i="18"/>
  <c r="C1300" i="18"/>
  <c r="C1339" i="18"/>
  <c r="C212" i="18"/>
  <c r="C1886" i="18"/>
  <c r="C455" i="18"/>
  <c r="C1329" i="18"/>
  <c r="C1294" i="18"/>
  <c r="C1429" i="18"/>
  <c r="C368" i="18"/>
  <c r="D1606" i="18"/>
  <c r="D1673" i="18"/>
  <c r="C670" i="18"/>
  <c r="C1423" i="18"/>
  <c r="C275" i="18"/>
  <c r="C277" i="18"/>
  <c r="C1157" i="18"/>
  <c r="D1523" i="18"/>
  <c r="C1326" i="18"/>
  <c r="D1504" i="18"/>
  <c r="D1670" i="18"/>
  <c r="D1518" i="18"/>
  <c r="C912" i="18"/>
  <c r="C1282" i="18"/>
  <c r="C1541" i="18"/>
  <c r="C1478" i="18"/>
  <c r="C1624" i="18"/>
  <c r="C1675" i="18"/>
  <c r="C1218" i="18"/>
  <c r="C1517" i="18"/>
  <c r="C1920" i="18"/>
  <c r="C927" i="18"/>
  <c r="C1727" i="18"/>
  <c r="C609" i="18"/>
  <c r="C1970" i="18"/>
  <c r="C1421" i="18"/>
  <c r="C310" i="18"/>
  <c r="C712" i="18"/>
  <c r="C803" i="18"/>
  <c r="C534" i="18"/>
  <c r="C880" i="18"/>
  <c r="C1249" i="18"/>
  <c r="D1497" i="18"/>
  <c r="C1171" i="18"/>
  <c r="D223" i="18"/>
  <c r="C1948" i="18"/>
  <c r="C1354" i="18"/>
  <c r="C1865" i="18"/>
  <c r="C539" i="18"/>
  <c r="C392" i="18"/>
  <c r="C1123" i="18"/>
  <c r="C1349" i="18"/>
  <c r="C1187" i="18"/>
  <c r="C827" i="18"/>
  <c r="C233" i="18"/>
  <c r="C1277" i="18"/>
  <c r="C731" i="18"/>
  <c r="C1414" i="18"/>
  <c r="C1653" i="18"/>
  <c r="C1596" i="18"/>
  <c r="C925" i="18"/>
  <c r="C756" i="18"/>
  <c r="C343" i="18"/>
  <c r="C1401" i="18"/>
  <c r="C1453" i="18"/>
  <c r="D1253" i="18"/>
  <c r="C1621" i="18"/>
  <c r="C1020" i="18"/>
  <c r="D1165" i="18"/>
  <c r="D1997" i="18"/>
  <c r="C795" i="18"/>
  <c r="C959" i="18"/>
  <c r="C562" i="18"/>
  <c r="C182" i="18"/>
  <c r="C1845" i="18"/>
  <c r="C307" i="18"/>
  <c r="D944" i="18"/>
  <c r="C105" i="18"/>
  <c r="C1219" i="18"/>
  <c r="C1660" i="18"/>
  <c r="C873" i="18"/>
  <c r="E1401" i="18" l="1"/>
  <c r="E1009" i="18"/>
  <c r="E993" i="18"/>
  <c r="E1316" i="18"/>
  <c r="E399" i="18"/>
  <c r="E134" i="18"/>
  <c r="E1588" i="18"/>
  <c r="E688" i="18"/>
  <c r="E11" i="18"/>
  <c r="E996" i="18"/>
  <c r="E1796" i="18"/>
  <c r="E1349" i="18"/>
  <c r="E833" i="18"/>
  <c r="E1733" i="18"/>
  <c r="E1404" i="18"/>
  <c r="E1586" i="18"/>
  <c r="E1762" i="18"/>
  <c r="E1445" i="18"/>
  <c r="E1927" i="18"/>
  <c r="E503" i="18"/>
  <c r="E212" i="18"/>
  <c r="E213" i="18"/>
  <c r="E788" i="18"/>
  <c r="E479" i="18"/>
  <c r="E1504" i="18"/>
  <c r="E1857" i="18"/>
  <c r="E1601" i="18"/>
  <c r="E223" i="18"/>
  <c r="E1537" i="18"/>
  <c r="E534" i="18"/>
  <c r="E682" i="18"/>
  <c r="E1303" i="18"/>
  <c r="E907" i="18"/>
  <c r="E1701" i="18"/>
  <c r="E1179" i="18"/>
  <c r="E56" i="18"/>
  <c r="E307" i="18"/>
  <c r="E1105" i="18"/>
  <c r="E199" i="18"/>
  <c r="E143" i="18"/>
  <c r="E1334" i="18"/>
  <c r="E360" i="18"/>
  <c r="E1841" i="18"/>
  <c r="E791" i="18"/>
  <c r="E1756" i="18"/>
  <c r="E306" i="18"/>
  <c r="E277" i="18"/>
  <c r="E1430" i="18"/>
  <c r="E209" i="18"/>
  <c r="E1742" i="18"/>
  <c r="E1408" i="18"/>
  <c r="E448" i="18"/>
  <c r="E1467" i="18"/>
  <c r="E1302" i="18"/>
  <c r="E1675" i="18"/>
  <c r="E302" i="18"/>
  <c r="E1111" i="18"/>
  <c r="E375" i="18"/>
  <c r="E1790" i="18"/>
  <c r="E1193" i="18"/>
  <c r="E1898" i="18"/>
  <c r="E1438" i="18"/>
  <c r="E19" i="18"/>
  <c r="E876" i="18"/>
  <c r="E1845" i="18"/>
  <c r="E343" i="18"/>
  <c r="E1123" i="18"/>
  <c r="E803" i="18"/>
  <c r="E1624" i="18"/>
  <c r="E275" i="18"/>
  <c r="E1339" i="18"/>
  <c r="E196" i="18"/>
  <c r="E214" i="18"/>
  <c r="E1062" i="18"/>
  <c r="E576" i="18"/>
  <c r="E1605" i="18"/>
  <c r="E910" i="18"/>
  <c r="E531" i="18"/>
  <c r="E1096" i="18"/>
  <c r="E384" i="18"/>
  <c r="E1040" i="18"/>
  <c r="E1358" i="18"/>
  <c r="E585" i="18"/>
  <c r="E1911" i="18"/>
  <c r="E1829" i="18"/>
  <c r="E667" i="18"/>
  <c r="E839" i="18"/>
  <c r="E992" i="18"/>
  <c r="E537" i="18"/>
  <c r="E1164" i="18"/>
  <c r="E1224" i="18"/>
  <c r="E675" i="18"/>
  <c r="E997" i="18"/>
  <c r="E742" i="18"/>
  <c r="E850" i="18"/>
  <c r="E1639" i="18"/>
  <c r="E1773" i="18"/>
  <c r="E1747" i="18"/>
  <c r="E838" i="18"/>
  <c r="E1769" i="18"/>
  <c r="E1963" i="18"/>
  <c r="E528" i="18"/>
  <c r="E1780" i="18"/>
  <c r="E315" i="18"/>
  <c r="E1974" i="18"/>
  <c r="E1227" i="18"/>
  <c r="E642" i="18"/>
  <c r="E1786" i="18"/>
  <c r="E195" i="18"/>
  <c r="E1663" i="18"/>
  <c r="E799" i="18"/>
  <c r="E1864" i="18"/>
  <c r="E760" i="18"/>
  <c r="E1765" i="18"/>
  <c r="E1835" i="18"/>
  <c r="E1093" i="18"/>
  <c r="E1936" i="18"/>
  <c r="E1418" i="18"/>
  <c r="E289" i="18"/>
  <c r="E1085" i="18"/>
  <c r="E1949" i="18"/>
  <c r="E1436" i="18"/>
  <c r="E1236" i="18"/>
  <c r="E866" i="18"/>
  <c r="E127" i="18"/>
  <c r="E1365" i="18"/>
  <c r="E1298" i="18"/>
  <c r="E1161" i="18"/>
  <c r="E1739" i="18"/>
  <c r="E1982" i="18"/>
  <c r="E89" i="18"/>
  <c r="E42" i="18"/>
  <c r="E1714" i="18"/>
  <c r="E961" i="18"/>
  <c r="E1842" i="18"/>
  <c r="E382" i="18"/>
  <c r="E1583" i="18"/>
  <c r="E858" i="18"/>
  <c r="E243" i="18"/>
  <c r="E548" i="18"/>
  <c r="E954" i="18"/>
  <c r="E98" i="18"/>
  <c r="E264" i="18"/>
  <c r="E1523" i="18"/>
  <c r="E1078" i="18"/>
  <c r="E1058" i="18"/>
  <c r="E1564" i="18"/>
  <c r="E1351" i="18"/>
  <c r="E1464" i="18"/>
  <c r="E947" i="18"/>
  <c r="E21" i="18"/>
  <c r="E49" i="18"/>
  <c r="E945" i="18"/>
  <c r="E1420" i="18"/>
  <c r="E1385" i="18"/>
  <c r="E293" i="18"/>
  <c r="E1684" i="18"/>
  <c r="E1652" i="18"/>
  <c r="E1496" i="18"/>
  <c r="E1720" i="18"/>
  <c r="E687" i="18"/>
  <c r="E1434" i="18"/>
  <c r="E1198" i="18"/>
  <c r="E897" i="18"/>
  <c r="E1381" i="18"/>
  <c r="E484" i="18"/>
  <c r="E1774" i="18"/>
  <c r="E602" i="18"/>
  <c r="E1276" i="18"/>
  <c r="E1532" i="18"/>
  <c r="E1976" i="18"/>
  <c r="E603" i="18"/>
  <c r="E1631" i="18"/>
  <c r="E1641" i="18"/>
  <c r="E599" i="18"/>
  <c r="E1238" i="18"/>
  <c r="E1761" i="18"/>
  <c r="E1324" i="18"/>
  <c r="E976" i="18"/>
  <c r="E1729" i="18"/>
  <c r="E772" i="18"/>
  <c r="E660" i="18"/>
  <c r="E538" i="18"/>
  <c r="E1452" i="18"/>
  <c r="E1486" i="18"/>
  <c r="E231" i="18"/>
  <c r="E122" i="18"/>
  <c r="E1243" i="18"/>
  <c r="E1169" i="18"/>
  <c r="E1336" i="18"/>
  <c r="E1878" i="18"/>
  <c r="E764" i="18"/>
  <c r="E1278" i="18"/>
  <c r="E977" i="18"/>
  <c r="E1946" i="18"/>
  <c r="E1140" i="18"/>
  <c r="E1993" i="18"/>
  <c r="E633" i="18"/>
  <c r="E1686" i="18"/>
  <c r="E944" i="18"/>
  <c r="E698" i="18"/>
  <c r="E1853" i="18"/>
  <c r="E649" i="18"/>
  <c r="E1580" i="18"/>
  <c r="E426" i="18"/>
  <c r="E1079" i="18"/>
  <c r="E1355" i="18"/>
  <c r="E1595" i="18"/>
  <c r="E634" i="18"/>
  <c r="E1658" i="18"/>
  <c r="E366" i="18"/>
  <c r="E1966" i="18"/>
  <c r="E237" i="18"/>
  <c r="E322" i="18"/>
  <c r="E867" i="18"/>
  <c r="E1366" i="18"/>
  <c r="E640" i="18"/>
  <c r="E821" i="18"/>
  <c r="E1604" i="18"/>
  <c r="E940" i="18"/>
  <c r="E1215" i="18"/>
  <c r="E378" i="18"/>
  <c r="E305" i="18"/>
  <c r="E734" i="18"/>
  <c r="E1307" i="18"/>
  <c r="E699" i="18"/>
  <c r="E1115" i="18"/>
  <c r="E721" i="18"/>
  <c r="E256" i="18"/>
  <c r="E1778" i="18"/>
  <c r="E349" i="18"/>
  <c r="E989" i="18"/>
  <c r="E1656" i="18"/>
  <c r="E47" i="18"/>
  <c r="E758" i="18"/>
  <c r="E1612" i="18"/>
  <c r="E33" i="18"/>
  <c r="E934" i="18"/>
  <c r="E1235" i="18"/>
  <c r="E1280" i="18"/>
  <c r="E960" i="18"/>
  <c r="E248" i="18"/>
  <c r="E1577" i="18"/>
  <c r="E443" i="18"/>
  <c r="E1086" i="18"/>
  <c r="E1533" i="18"/>
  <c r="E1327" i="18"/>
  <c r="E1231" i="18"/>
  <c r="E288" i="18"/>
  <c r="E810" i="18"/>
  <c r="E608" i="18"/>
  <c r="E470" i="18"/>
  <c r="E449" i="18"/>
  <c r="E1801" i="18"/>
  <c r="E1637" i="18"/>
  <c r="E1559" i="18"/>
  <c r="E295" i="18"/>
  <c r="E870" i="18"/>
  <c r="E480" i="18"/>
  <c r="E20" i="18"/>
  <c r="E320" i="18"/>
  <c r="E1286" i="18"/>
  <c r="E1089" i="18"/>
  <c r="E1903" i="18"/>
  <c r="E1794" i="18"/>
  <c r="E1352" i="18"/>
  <c r="E679" i="18"/>
  <c r="E1128" i="18"/>
  <c r="E135" i="18"/>
  <c r="E556" i="18"/>
  <c r="E439" i="18"/>
  <c r="E192" i="18"/>
  <c r="E379" i="18"/>
  <c r="E1026" i="18"/>
  <c r="E347" i="18"/>
  <c r="E1602" i="18"/>
  <c r="E567" i="18"/>
  <c r="E497" i="18"/>
  <c r="E1444" i="18"/>
  <c r="E879" i="18"/>
  <c r="E1519" i="18"/>
  <c r="E1525" i="18"/>
  <c r="E1475" i="18"/>
  <c r="E1783" i="18"/>
  <c r="E853" i="18"/>
  <c r="E1952" i="18"/>
  <c r="E1028" i="18"/>
  <c r="E1569" i="18"/>
  <c r="E1378" i="18"/>
  <c r="E1752" i="18"/>
  <c r="E783" i="18"/>
  <c r="E1799" i="18"/>
  <c r="E1192" i="18"/>
  <c r="E1319" i="18"/>
  <c r="E656" i="18"/>
  <c r="E1127" i="18"/>
  <c r="E1368" i="18"/>
  <c r="E811" i="18"/>
  <c r="E267" i="18"/>
  <c r="E884" i="18"/>
  <c r="E496" i="18"/>
  <c r="E491" i="18"/>
  <c r="E125" i="18"/>
  <c r="E1433" i="18"/>
  <c r="E1173" i="18"/>
  <c r="E723" i="18"/>
  <c r="E1036" i="18"/>
  <c r="E1860" i="18"/>
  <c r="E1277" i="18"/>
  <c r="E1294" i="18"/>
  <c r="E1214" i="18"/>
  <c r="E1798" i="18"/>
  <c r="E798" i="18"/>
  <c r="E1363" i="18"/>
  <c r="E1106" i="18"/>
  <c r="E1931" i="18"/>
  <c r="E1206" i="18"/>
  <c r="E739" i="18"/>
  <c r="E1575" i="18"/>
  <c r="E1002" i="18"/>
  <c r="E1702" i="18"/>
  <c r="E771" i="18"/>
  <c r="E291" i="18"/>
  <c r="E1457" i="18"/>
  <c r="E1054" i="18"/>
  <c r="E552" i="18"/>
  <c r="E1419" i="18"/>
  <c r="E1171" i="18"/>
  <c r="E1017" i="18"/>
  <c r="E1051" i="18"/>
  <c r="E626" i="18"/>
  <c r="E458" i="18"/>
  <c r="E66" i="18"/>
  <c r="E454" i="18"/>
  <c r="E32" i="18"/>
  <c r="E1917" i="18"/>
  <c r="E1746" i="18"/>
  <c r="E1409" i="18"/>
  <c r="E612" i="18"/>
  <c r="E711" i="18"/>
  <c r="E709" i="18"/>
  <c r="E1717" i="18"/>
  <c r="E389" i="18"/>
  <c r="E1764" i="18"/>
  <c r="E652" i="18"/>
  <c r="E1116" i="18"/>
  <c r="E16" i="18"/>
  <c r="E1219" i="18"/>
  <c r="E1621" i="18"/>
  <c r="E233" i="18"/>
  <c r="E1920" i="18"/>
  <c r="E1326" i="18"/>
  <c r="E1329" i="18"/>
  <c r="E394" i="18"/>
  <c r="E1252" i="18"/>
  <c r="E1843" i="18"/>
  <c r="E1679" i="18"/>
  <c r="E1323" i="18"/>
  <c r="E1670" i="18"/>
  <c r="E1042" i="18"/>
  <c r="E1490" i="18"/>
  <c r="E1980" i="18"/>
  <c r="E980" i="18"/>
  <c r="E1498" i="18"/>
  <c r="E1693" i="18"/>
  <c r="E1697" i="18"/>
  <c r="E914" i="18"/>
  <c r="E351" i="18"/>
  <c r="E1510" i="18"/>
  <c r="E353" i="18"/>
  <c r="E396" i="18"/>
  <c r="E1606" i="18"/>
  <c r="E737" i="18"/>
  <c r="E1060" i="18"/>
  <c r="E1956" i="18"/>
  <c r="E34" i="18"/>
  <c r="E1660" i="18"/>
  <c r="E927" i="18"/>
  <c r="E158" i="18"/>
  <c r="E415" i="18"/>
  <c r="E693" i="18"/>
  <c r="E421" i="18"/>
  <c r="E1376" i="18"/>
  <c r="E1448" i="18"/>
  <c r="E1902" i="18"/>
  <c r="E197" i="18"/>
  <c r="E955" i="18"/>
  <c r="E1981" i="18"/>
  <c r="E1035" i="18"/>
  <c r="E635" i="18"/>
  <c r="E488" i="18"/>
  <c r="E1322" i="18"/>
  <c r="E813" i="18"/>
  <c r="E475" i="18"/>
  <c r="E1281" i="18"/>
  <c r="E35" i="18"/>
  <c r="E1543" i="18"/>
  <c r="E677" i="18"/>
  <c r="E105" i="18"/>
  <c r="E827" i="18"/>
  <c r="E1249" i="18"/>
  <c r="E1517" i="18"/>
  <c r="E455" i="18"/>
  <c r="E565" i="18"/>
  <c r="E557" i="18"/>
  <c r="E1671" i="18"/>
  <c r="E704" i="18"/>
  <c r="E1168" i="18"/>
  <c r="E1897" i="18"/>
  <c r="E1538" i="18"/>
  <c r="E805" i="18"/>
  <c r="E1975" i="18"/>
  <c r="E1750" i="18"/>
  <c r="E1133" i="18"/>
  <c r="E1688" i="18"/>
  <c r="E1139" i="18"/>
  <c r="E895" i="18"/>
  <c r="E1877" i="18"/>
  <c r="E1144" i="18"/>
  <c r="E1221" i="18"/>
  <c r="E1488" i="18"/>
  <c r="E1425" i="18"/>
  <c r="E385" i="18"/>
  <c r="E786" i="18"/>
  <c r="E1135" i="18"/>
  <c r="E1020" i="18"/>
  <c r="E221" i="18"/>
  <c r="E1441" i="18"/>
  <c r="E1372" i="18"/>
  <c r="E1056" i="18"/>
  <c r="E1350" i="18"/>
  <c r="E860" i="18"/>
  <c r="E1039" i="18"/>
  <c r="E1380" i="18"/>
  <c r="E1188" i="18"/>
  <c r="E325" i="18"/>
  <c r="E1516" i="18"/>
  <c r="E1180" i="18"/>
  <c r="E1160" i="18"/>
  <c r="E1947" i="18"/>
  <c r="E1782" i="18"/>
  <c r="E40" i="18"/>
  <c r="E1432" i="18"/>
  <c r="E852" i="18"/>
  <c r="E946" i="18"/>
  <c r="E144" i="18"/>
  <c r="E1184" i="18"/>
  <c r="E1453" i="18"/>
  <c r="E1187" i="18"/>
  <c r="E880" i="18"/>
  <c r="E1218" i="18"/>
  <c r="E1157" i="18"/>
  <c r="E1886" i="18"/>
  <c r="E878" i="18"/>
  <c r="E1274" i="18"/>
  <c r="E748" i="18"/>
  <c r="E193" i="18"/>
  <c r="E1087" i="18"/>
  <c r="E1804" i="18"/>
  <c r="E628" i="18"/>
  <c r="E1893" i="18"/>
  <c r="E485" i="18"/>
  <c r="E1030" i="18"/>
  <c r="E1511" i="18"/>
  <c r="E17" i="18"/>
  <c r="E118" i="18"/>
  <c r="E109" i="18"/>
  <c r="E1446" i="18"/>
  <c r="E973" i="18"/>
  <c r="E1737" i="18"/>
  <c r="E1072" i="18"/>
  <c r="E1502" i="18"/>
  <c r="E1328" i="18"/>
  <c r="E1285" i="18"/>
  <c r="E519" i="18"/>
  <c r="E1075" i="18"/>
  <c r="E1634" i="18"/>
  <c r="E1925" i="18"/>
  <c r="E1851" i="18"/>
  <c r="E1426" i="18"/>
  <c r="E1178" i="18"/>
  <c r="E423" i="18"/>
  <c r="E695" i="18"/>
  <c r="E1926" i="18"/>
  <c r="E836" i="18"/>
  <c r="E1673" i="18"/>
  <c r="E1356" i="18"/>
  <c r="E1811" i="18"/>
  <c r="E1627" i="18"/>
  <c r="E219" i="18"/>
  <c r="E102" i="18"/>
  <c r="E751" i="18"/>
  <c r="E502" i="18"/>
  <c r="E1442" i="18"/>
  <c r="E1607" i="18"/>
  <c r="E905" i="18"/>
  <c r="E1873" i="18"/>
  <c r="E1694" i="18"/>
  <c r="E1745" i="18"/>
  <c r="E1508" i="18"/>
  <c r="E535" i="18"/>
  <c r="E1027" i="18"/>
  <c r="E70" i="18"/>
  <c r="E1950" i="18"/>
  <c r="E847" i="18"/>
  <c r="E1129" i="18"/>
  <c r="E1934" i="18"/>
  <c r="E1823" i="18"/>
  <c r="E673" i="18"/>
  <c r="E250" i="18"/>
  <c r="E1466" i="18"/>
  <c r="E1905" i="18"/>
  <c r="E1338" i="18"/>
  <c r="E1247" i="18"/>
  <c r="E1945" i="18"/>
  <c r="E1919" i="18"/>
  <c r="E729" i="18"/>
  <c r="E202" i="18"/>
  <c r="E139" i="18"/>
  <c r="E1014" i="18"/>
  <c r="E341" i="18"/>
  <c r="E222" i="18"/>
  <c r="E882" i="18"/>
  <c r="E1373" i="18"/>
  <c r="E1892" i="18"/>
  <c r="E1557" i="18"/>
  <c r="E206" i="18"/>
  <c r="E1450" i="18"/>
  <c r="E1513" i="18"/>
  <c r="E1896" i="18"/>
  <c r="E1968" i="18"/>
  <c r="E981" i="18"/>
  <c r="E1320" i="18"/>
  <c r="E279" i="18"/>
  <c r="E664" i="18"/>
  <c r="E1066" i="18"/>
  <c r="E1402" i="18"/>
  <c r="E978" i="18"/>
  <c r="E1107" i="18"/>
  <c r="E1572" i="18"/>
  <c r="E705" i="18"/>
  <c r="E769" i="18"/>
  <c r="E1309" i="18"/>
  <c r="E304" i="18"/>
  <c r="E284" i="18"/>
  <c r="E1611" i="18"/>
  <c r="E24" i="18"/>
  <c r="E138" i="18"/>
  <c r="E142" i="18"/>
  <c r="E1391" i="18"/>
  <c r="E1299" i="18"/>
  <c r="E1312" i="18"/>
  <c r="E707" i="18"/>
  <c r="E88" i="18"/>
  <c r="E1443" i="18"/>
  <c r="E262" i="18"/>
  <c r="E1814" i="18"/>
  <c r="E117" i="18"/>
  <c r="E1800" i="18"/>
  <c r="E286" i="18"/>
  <c r="E281" i="18"/>
  <c r="E1250" i="18"/>
  <c r="E689" i="18"/>
  <c r="E362" i="18"/>
  <c r="E179" i="18"/>
  <c r="E1234" i="18"/>
  <c r="E172" i="18"/>
  <c r="E1965" i="18"/>
  <c r="E433" i="18"/>
  <c r="E1875" i="18"/>
  <c r="E474" i="18"/>
  <c r="E405" i="18"/>
  <c r="E2002" i="18"/>
  <c r="E217" i="18"/>
  <c r="E1046" i="18"/>
  <c r="E522" i="18"/>
  <c r="E773" i="18"/>
  <c r="E1880" i="18"/>
  <c r="E654" i="18"/>
  <c r="E1177" i="18"/>
  <c r="E44" i="18"/>
  <c r="E776" i="18"/>
  <c r="E507" i="18"/>
  <c r="E61" i="18"/>
  <c r="E60" i="18"/>
  <c r="E1940" i="18"/>
  <c r="E1787" i="18"/>
  <c r="E658" i="18"/>
  <c r="E549" i="18"/>
  <c r="E377" i="18"/>
  <c r="E490" i="18"/>
  <c r="E344" i="18"/>
  <c r="E924" i="18"/>
  <c r="E881" i="18"/>
  <c r="E1435" i="18"/>
  <c r="E1240" i="18"/>
  <c r="E1942" i="18"/>
  <c r="E991" i="18"/>
  <c r="E1074" i="18"/>
  <c r="E756" i="18"/>
  <c r="E712" i="18"/>
  <c r="E738" i="18"/>
  <c r="E1812" i="18"/>
  <c r="E1534" i="18"/>
  <c r="E986" i="18"/>
  <c r="E1506" i="18"/>
  <c r="E1861" i="18"/>
  <c r="E846" i="18"/>
  <c r="E336" i="18"/>
  <c r="E645" i="18"/>
  <c r="E851" i="18"/>
  <c r="E872" i="18"/>
  <c r="E232" i="18"/>
  <c r="E390" i="18"/>
  <c r="E1797" i="18"/>
  <c r="E218" i="18"/>
  <c r="E1125" i="18"/>
  <c r="E1722" i="18"/>
  <c r="E580" i="18"/>
  <c r="E1259" i="18"/>
  <c r="E820" i="18"/>
  <c r="E1755" i="18"/>
  <c r="E1003" i="18"/>
  <c r="E1353" i="18"/>
  <c r="E1554" i="18"/>
  <c r="E540" i="18"/>
  <c r="E356" i="18"/>
  <c r="E933" i="18"/>
  <c r="E1916" i="18"/>
  <c r="E898" i="18"/>
  <c r="E555" i="18"/>
  <c r="E753" i="18"/>
  <c r="E1068" i="18"/>
  <c r="E1772" i="18"/>
  <c r="E482" i="18"/>
  <c r="E141" i="18"/>
  <c r="E903" i="18"/>
  <c r="E1955" i="18"/>
  <c r="E717" i="18"/>
  <c r="E251" i="18"/>
  <c r="E716" i="18"/>
  <c r="E182" i="18"/>
  <c r="E1473" i="18"/>
  <c r="E296" i="18"/>
  <c r="E925" i="18"/>
  <c r="E1541" i="18"/>
  <c r="E812" i="18"/>
  <c r="E364" i="18"/>
  <c r="E330" i="18"/>
  <c r="E1095" i="18"/>
  <c r="E936" i="18"/>
  <c r="E937" i="18"/>
  <c r="E123" i="18"/>
  <c r="E220" i="18"/>
  <c r="E1084" i="18"/>
  <c r="E447" i="18"/>
  <c r="E1132" i="18"/>
  <c r="E554" i="18"/>
  <c r="E1495" i="18"/>
  <c r="E747" i="18"/>
  <c r="E481" i="18"/>
  <c r="E1996" i="18"/>
  <c r="E1300" i="18"/>
  <c r="E676" i="18"/>
  <c r="E562" i="18"/>
  <c r="E862" i="18"/>
  <c r="E516" i="18"/>
  <c r="E1232" i="18"/>
  <c r="E1610" i="18"/>
  <c r="E1960" i="18"/>
  <c r="E1271" i="18"/>
  <c r="E1005" i="18"/>
  <c r="E959" i="18"/>
  <c r="E1282" i="18"/>
  <c r="E1589" i="18"/>
  <c r="E586" i="18"/>
  <c r="E1771" i="18"/>
  <c r="E967" i="18"/>
  <c r="E456" i="18"/>
  <c r="E1000" i="18"/>
  <c r="E1301" i="18"/>
  <c r="E1100" i="18"/>
  <c r="E392" i="18"/>
  <c r="E1447" i="18"/>
  <c r="E1630" i="18"/>
  <c r="E539" i="18"/>
  <c r="E979" i="18"/>
  <c r="E1305" i="18"/>
  <c r="E136" i="18"/>
  <c r="E120" i="18"/>
  <c r="E546" i="18"/>
  <c r="E816" i="18"/>
  <c r="E1596" i="18"/>
  <c r="E1117" i="18"/>
  <c r="E133" i="18"/>
  <c r="E1633" i="18"/>
  <c r="E263" i="18"/>
  <c r="E697" i="18"/>
  <c r="E1967" i="18"/>
  <c r="E1459" i="18"/>
  <c r="E1423" i="18"/>
  <c r="E329" i="18"/>
  <c r="E1159" i="18"/>
  <c r="E670" i="18"/>
  <c r="E641" i="18"/>
  <c r="E1069" i="18"/>
  <c r="E59" i="18"/>
  <c r="E1359" i="18"/>
  <c r="E1296" i="18"/>
  <c r="E1421" i="18"/>
  <c r="E345" i="18"/>
  <c r="E1369" i="18"/>
  <c r="E525" i="18"/>
  <c r="E1643" i="18"/>
  <c r="E469" i="18"/>
  <c r="E1124" i="18"/>
  <c r="E1478" i="18"/>
  <c r="E93" i="18"/>
  <c r="E916" i="18"/>
  <c r="E310" i="18"/>
  <c r="E1185" i="18"/>
  <c r="E1131" i="18"/>
  <c r="E1620" i="18"/>
  <c r="E611" i="18"/>
  <c r="E1561" i="18"/>
  <c r="E1412" i="18"/>
  <c r="E1906" i="18"/>
  <c r="E1865" i="18"/>
  <c r="E1664" i="18"/>
  <c r="E793" i="18"/>
  <c r="E990" i="18"/>
  <c r="E855" i="18"/>
  <c r="E1536" i="18"/>
  <c r="E438" i="18"/>
  <c r="E1362" i="18"/>
  <c r="E1317" i="18"/>
  <c r="E572" i="18"/>
  <c r="E1267" i="18"/>
  <c r="E1050" i="18"/>
  <c r="E1846" i="18"/>
  <c r="E691" i="18"/>
  <c r="E51" i="18"/>
  <c r="E1885" i="18"/>
  <c r="E889" i="18"/>
  <c r="E1560" i="18"/>
  <c r="E466" i="18"/>
  <c r="E1825" i="18"/>
  <c r="E808" i="18"/>
  <c r="E413" i="18"/>
  <c r="E841" i="18"/>
  <c r="E183" i="18"/>
  <c r="E1895" i="18"/>
  <c r="E1390" i="18"/>
  <c r="E1357" i="18"/>
  <c r="E1291" i="18"/>
  <c r="E913" i="18"/>
  <c r="E1907" i="18"/>
  <c r="E1640" i="18"/>
  <c r="E1779" i="18"/>
  <c r="E560" i="18"/>
  <c r="E1705" i="18"/>
  <c r="E929" i="18"/>
  <c r="E690" i="18"/>
  <c r="E647" i="18"/>
  <c r="E1979" i="18"/>
  <c r="E1983" i="18"/>
  <c r="E1064" i="18"/>
  <c r="E499" i="18"/>
  <c r="E459" i="18"/>
  <c r="E1284" i="18"/>
  <c r="E1646" i="18"/>
  <c r="E167" i="18"/>
  <c r="E631" i="18"/>
  <c r="E744" i="18"/>
  <c r="E110" i="18"/>
  <c r="E1749" i="18"/>
  <c r="E842" i="18"/>
  <c r="E1015" i="18"/>
  <c r="E1574" i="18"/>
  <c r="E1331" i="18"/>
  <c r="E1310" i="18"/>
  <c r="E646" i="18"/>
  <c r="E1590" i="18"/>
  <c r="E672" i="18"/>
  <c r="E441" i="18"/>
  <c r="E686" i="18"/>
  <c r="E301" i="18"/>
  <c r="E684" i="18"/>
  <c r="E1205" i="18"/>
  <c r="E622" i="18"/>
  <c r="E620" i="18"/>
  <c r="E919" i="18"/>
  <c r="E1077" i="18"/>
  <c r="E1340" i="18"/>
  <c r="E1704" i="18"/>
  <c r="E198" i="18"/>
  <c r="E161" i="18"/>
  <c r="E276" i="18"/>
  <c r="E1163" i="18"/>
  <c r="E1592" i="18"/>
  <c r="E280" i="18"/>
  <c r="E2000" i="18"/>
  <c r="E1666" i="18"/>
  <c r="E1175" i="18"/>
  <c r="E1840" i="18"/>
  <c r="E1153" i="18"/>
  <c r="E671" i="18"/>
  <c r="E1813" i="18"/>
  <c r="E285" i="18"/>
  <c r="E1266" i="18"/>
  <c r="E733" i="18"/>
  <c r="E1928" i="18"/>
  <c r="E119" i="18"/>
  <c r="E617" i="18"/>
  <c r="E1870" i="18"/>
  <c r="E890" i="18"/>
  <c r="E1308" i="18"/>
  <c r="E416" i="18"/>
  <c r="E1961" i="18"/>
  <c r="E1203" i="18"/>
  <c r="E1793" i="18"/>
  <c r="E1909" i="18"/>
  <c r="E10" i="18"/>
  <c r="E1662" i="18"/>
  <c r="E1468" i="18"/>
  <c r="E1154" i="18"/>
  <c r="E381" i="18"/>
  <c r="E1053" i="18"/>
  <c r="E1615" i="18"/>
  <c r="E638" i="18"/>
  <c r="E402" i="18"/>
  <c r="E1248" i="18"/>
  <c r="E228" i="18"/>
  <c r="E393" i="18"/>
  <c r="E1844" i="18"/>
  <c r="E1891" i="18"/>
  <c r="E822" i="18"/>
  <c r="E1342" i="18"/>
  <c r="E1167" i="18"/>
  <c r="E755" i="18"/>
  <c r="E1830" i="18"/>
  <c r="E1387" i="18"/>
  <c r="E1958" i="18"/>
  <c r="E511" i="18"/>
  <c r="E728" i="18"/>
  <c r="E566" i="18"/>
  <c r="E587" i="18"/>
  <c r="E472" i="18"/>
  <c r="E726" i="18"/>
  <c r="E1748" i="18"/>
  <c r="E170" i="18"/>
  <c r="E404" i="18"/>
  <c r="E1493" i="18"/>
  <c r="E1108" i="18"/>
  <c r="E1628" i="18"/>
  <c r="E1032" i="18"/>
  <c r="E900" i="18"/>
  <c r="E442" i="18"/>
  <c r="E1394" i="18"/>
  <c r="E1112" i="18"/>
  <c r="E1667" i="18"/>
  <c r="E669" i="18"/>
  <c r="E428" i="18"/>
  <c r="E298" i="18"/>
  <c r="E1669" i="18"/>
  <c r="E411" i="18"/>
  <c r="E1471" i="18"/>
  <c r="E789" i="18"/>
  <c r="E1371" i="18"/>
  <c r="E1304" i="18"/>
  <c r="E427" i="18"/>
  <c r="E885" i="18"/>
  <c r="E795" i="18"/>
  <c r="E1653" i="18"/>
  <c r="E1354" i="18"/>
  <c r="E1970" i="18"/>
  <c r="E912" i="18"/>
  <c r="E863" i="18"/>
  <c r="E1158" i="18"/>
  <c r="E724" i="18"/>
  <c r="E1264" i="18"/>
  <c r="E149" i="18"/>
  <c r="E201" i="18"/>
  <c r="E719" i="18"/>
  <c r="E483" i="18"/>
  <c r="E982" i="18"/>
  <c r="E28" i="18"/>
  <c r="E1484" i="18"/>
  <c r="E618" i="18"/>
  <c r="E1270" i="18"/>
  <c r="E287" i="18"/>
  <c r="E108" i="18"/>
  <c r="E624" i="18"/>
  <c r="E1165" i="18"/>
  <c r="E1082" i="18"/>
  <c r="E1522" i="18"/>
  <c r="E1460" i="18"/>
  <c r="E1189" i="18"/>
  <c r="E792" i="18"/>
  <c r="E333" i="18"/>
  <c r="E1142" i="18"/>
  <c r="E1202" i="18"/>
  <c r="E935" i="18"/>
  <c r="E1480" i="18"/>
  <c r="E1268" i="18"/>
  <c r="E1910" i="18"/>
  <c r="E1868" i="18"/>
  <c r="E1777" i="18"/>
  <c r="E359" i="18"/>
  <c r="E953" i="18"/>
  <c r="E1063" i="18"/>
  <c r="E1130" i="18"/>
  <c r="E1048" i="18"/>
  <c r="E1625" i="18"/>
  <c r="E877" i="18"/>
  <c r="E1099" i="18"/>
  <c r="E754" i="18"/>
  <c r="E1723" i="18"/>
  <c r="E1098" i="18"/>
  <c r="E932" i="18"/>
  <c r="E124" i="18"/>
  <c r="E205" i="18"/>
  <c r="E31" i="18"/>
  <c r="E1649" i="18"/>
  <c r="E899" i="18"/>
  <c r="E1416" i="18"/>
  <c r="E63" i="18"/>
  <c r="E309" i="18"/>
  <c r="E1470" i="18"/>
  <c r="E265" i="18"/>
  <c r="E998" i="18"/>
  <c r="E1244" i="18"/>
  <c r="E1505" i="18"/>
  <c r="E1582" i="18"/>
  <c r="E708" i="18"/>
  <c r="E590" i="18"/>
  <c r="E1618" i="18"/>
  <c r="E956" i="18"/>
  <c r="E1969" i="18"/>
  <c r="E775" i="18"/>
  <c r="E542" i="18"/>
  <c r="E54" i="18"/>
  <c r="E1013" i="18"/>
  <c r="E1122" i="18"/>
  <c r="E807" i="18"/>
  <c r="E1011" i="18"/>
  <c r="E1862" i="18"/>
  <c r="E207" i="18"/>
  <c r="E629" i="18"/>
  <c r="E840" i="18"/>
  <c r="E832" i="18"/>
  <c r="E361" i="18"/>
  <c r="E1788" i="18"/>
  <c r="E1948" i="18"/>
  <c r="E1485" i="18"/>
  <c r="E1614" i="18"/>
  <c r="E468" i="18"/>
  <c r="E1427" i="18"/>
  <c r="E589" i="18"/>
  <c r="E1261" i="18"/>
  <c r="E999" i="18"/>
  <c r="E595" i="18"/>
  <c r="E1668" i="18"/>
  <c r="E911" i="18"/>
  <c r="E765" i="18"/>
  <c r="E1871" i="18"/>
  <c r="E674" i="18"/>
  <c r="E1263" i="18"/>
  <c r="E1759" i="18"/>
  <c r="E1540" i="18"/>
  <c r="E893" i="18"/>
  <c r="E1343" i="18"/>
  <c r="E917" i="18"/>
  <c r="E922" i="18"/>
  <c r="E1854" i="18"/>
  <c r="E825" i="18"/>
  <c r="E380" i="18"/>
  <c r="E1821" i="18"/>
  <c r="E1388" i="18"/>
  <c r="E1330" i="18"/>
  <c r="E845" i="18"/>
  <c r="E1059" i="18"/>
  <c r="E1826" i="18"/>
  <c r="E1528" i="18"/>
  <c r="E943" i="18"/>
  <c r="E339" i="18"/>
  <c r="E830" i="18"/>
  <c r="E1057" i="18"/>
  <c r="E752" i="18"/>
  <c r="E1603" i="18"/>
  <c r="E1894" i="18"/>
  <c r="E571" i="18"/>
  <c r="E1318" i="18"/>
  <c r="E270" i="18"/>
  <c r="E1623" i="18"/>
  <c r="E1033" i="18"/>
  <c r="E1462" i="18"/>
  <c r="E1414" i="18"/>
  <c r="E609" i="18"/>
  <c r="E368" i="18"/>
  <c r="E1681" i="18"/>
  <c r="E168" i="18"/>
  <c r="E1472" i="18"/>
  <c r="E551" i="18"/>
  <c r="E759" i="18"/>
  <c r="E312" i="18"/>
  <c r="E814" i="18"/>
  <c r="E1544" i="18"/>
  <c r="E417" i="18"/>
  <c r="E357" i="18"/>
  <c r="E1292" i="18"/>
  <c r="E114" i="18"/>
  <c r="E450" i="18"/>
  <c r="E1600" i="18"/>
  <c r="E854" i="18"/>
  <c r="E1071" i="18"/>
  <c r="E887" i="18"/>
  <c r="E1047" i="18"/>
  <c r="E1795" i="18"/>
  <c r="E1556" i="18"/>
  <c r="E1155" i="18"/>
  <c r="E1657" i="18"/>
  <c r="E48" i="18"/>
  <c r="E1143" i="18"/>
  <c r="E950" i="18"/>
  <c r="E643" i="18"/>
  <c r="E1201" i="18"/>
  <c r="E1398" i="18"/>
  <c r="E1364" i="18"/>
  <c r="E419" i="18"/>
  <c r="E1954" i="18"/>
  <c r="E1806" i="18"/>
  <c r="E761" i="18"/>
  <c r="E527" i="18"/>
  <c r="E1150" i="18"/>
  <c r="E939" i="18"/>
  <c r="E532" i="18"/>
  <c r="E294" i="18"/>
  <c r="E62" i="18"/>
  <c r="E297" i="18"/>
  <c r="E188" i="18"/>
  <c r="E901" i="18"/>
  <c r="E1935" i="18"/>
  <c r="E374" i="18"/>
  <c r="E258" i="18"/>
  <c r="E801" i="18"/>
  <c r="E1619" i="18"/>
  <c r="E510" i="18"/>
  <c r="E1932" i="18"/>
  <c r="E395" i="18"/>
  <c r="E1566" i="18"/>
  <c r="E942" i="18"/>
  <c r="E817" i="18"/>
  <c r="E1734" i="18"/>
  <c r="E1526" i="18"/>
  <c r="E1126" i="18"/>
  <c r="E818" i="18"/>
  <c r="E1479" i="18"/>
  <c r="E1461" i="18"/>
  <c r="E1819" i="18"/>
  <c r="E1883" i="18"/>
  <c r="E58" i="18"/>
  <c r="E346" i="18"/>
  <c r="E844" i="18"/>
  <c r="E886" i="18"/>
  <c r="E1341" i="18"/>
  <c r="E6" i="18"/>
  <c r="E509" i="18"/>
  <c r="E1174" i="18"/>
  <c r="E648" i="18"/>
  <c r="E1856" i="18"/>
  <c r="E1736" i="18"/>
  <c r="E928" i="18"/>
  <c r="E964" i="18"/>
  <c r="E637" i="18"/>
  <c r="E246" i="18"/>
  <c r="E1591" i="18"/>
  <c r="E1055" i="18"/>
  <c r="E983" i="18"/>
  <c r="E1141" i="18"/>
  <c r="E319" i="18"/>
  <c r="E269" i="18"/>
  <c r="E1382" i="18"/>
  <c r="E1346" i="18"/>
  <c r="E1220" i="18"/>
  <c r="E985" i="18"/>
  <c r="E1465" i="18"/>
  <c r="E1199" i="18"/>
  <c r="E826" i="18"/>
  <c r="E1721" i="18"/>
  <c r="E1010" i="18"/>
  <c r="E1744" i="18"/>
  <c r="E1863" i="18"/>
  <c r="E1384" i="18"/>
  <c r="E1367" i="18"/>
  <c r="E467" i="18"/>
  <c r="E1839" i="18"/>
  <c r="E75" i="18"/>
  <c r="E1545" i="18"/>
  <c r="E45" i="18"/>
  <c r="E873" i="18"/>
  <c r="E731" i="18"/>
  <c r="E1727" i="18"/>
  <c r="E1429" i="18"/>
  <c r="E1200" i="18"/>
  <c r="E453" i="18"/>
  <c r="E1314" i="18"/>
  <c r="E1654" i="18"/>
  <c r="E781" i="18"/>
  <c r="E623" i="18"/>
  <c r="E1210" i="18"/>
  <c r="E1567" i="18"/>
  <c r="E1440" i="18"/>
  <c r="E14" i="18"/>
  <c r="E909" i="18"/>
  <c r="E823" i="18"/>
  <c r="E1118" i="18"/>
  <c r="E157" i="18"/>
  <c r="E186" i="18"/>
  <c r="E452" i="18"/>
  <c r="E236" i="18"/>
  <c r="E700" i="18"/>
  <c r="E1395" i="18"/>
  <c r="E457" i="18"/>
  <c r="E225" i="18"/>
  <c r="E1101" i="18"/>
  <c r="E1855" i="18"/>
  <c r="E1647" i="18"/>
  <c r="E570" i="18"/>
  <c r="E1768" i="18"/>
  <c r="E984" i="18"/>
  <c r="E1499" i="18"/>
  <c r="E1512" i="18"/>
  <c r="E1515" i="18"/>
  <c r="E1223" i="18"/>
  <c r="E1636" i="18"/>
  <c r="E894" i="18"/>
  <c r="E255" i="18"/>
  <c r="E730" i="18"/>
  <c r="E1061" i="18"/>
  <c r="E797" i="18"/>
  <c r="E492" i="18"/>
  <c r="E1971" i="18"/>
  <c r="E1400" i="18"/>
  <c r="E210" i="18"/>
  <c r="E410" i="18"/>
  <c r="E1730" i="18"/>
  <c r="E777" i="18"/>
  <c r="E831" i="18"/>
  <c r="E299" i="18"/>
  <c r="E1029" i="18"/>
  <c r="E861" i="18"/>
  <c r="E1807" i="18"/>
  <c r="E436" i="18"/>
  <c r="E43" i="18"/>
  <c r="E146" i="18"/>
  <c r="E685" i="18"/>
  <c r="E1995" i="18"/>
  <c r="E865" i="18"/>
  <c r="E1374" i="18"/>
  <c r="E651" i="18"/>
  <c r="E1389" i="18"/>
  <c r="E829" i="18"/>
  <c r="E388" i="18"/>
  <c r="E931" i="18"/>
  <c r="E665" i="18"/>
  <c r="E1735" i="18"/>
  <c r="E1551" i="18"/>
  <c r="E1332" i="18"/>
  <c r="E247" i="18"/>
  <c r="E175" i="18"/>
  <c r="E1257" i="18"/>
  <c r="E1121" i="18"/>
  <c r="E1088" i="18"/>
  <c r="E1195" i="18"/>
  <c r="E995" i="18"/>
  <c r="E597" i="18"/>
  <c r="E883" i="18"/>
  <c r="E273" i="18"/>
  <c r="E200" i="18"/>
  <c r="E968" i="18"/>
  <c r="E1004" i="18"/>
  <c r="E1176" i="18"/>
  <c r="E1833" i="18"/>
  <c r="E74" i="18"/>
  <c r="E1196" i="18"/>
  <c r="E1957" i="18"/>
  <c r="E1609" i="18"/>
  <c r="E958" i="18"/>
  <c r="E1579" i="18"/>
  <c r="E1858" i="18"/>
  <c r="E1474" i="18"/>
  <c r="E445" i="18"/>
  <c r="E1044" i="18"/>
  <c r="E834" i="18"/>
  <c r="E1449" i="18"/>
  <c r="E762" i="18"/>
  <c r="E1413" i="18"/>
  <c r="E300" i="18"/>
  <c r="E722" i="18"/>
  <c r="E121" i="18"/>
  <c r="E696" i="18"/>
  <c r="E1491" i="18"/>
  <c r="E1741" i="18"/>
  <c r="E1838" i="18"/>
  <c r="E215" i="18"/>
  <c r="E332" i="18"/>
  <c r="E1644" i="18"/>
  <c r="E398" i="18"/>
  <c r="E790" i="18"/>
  <c r="E180" i="18"/>
  <c r="E1876" i="18"/>
  <c r="E1914" i="18"/>
  <c r="E53" i="18"/>
  <c r="E1781" i="18"/>
  <c r="E1570" i="18"/>
  <c r="E8" i="18"/>
  <c r="E1211" i="18"/>
  <c r="E1929" i="18"/>
  <c r="E1692" i="18"/>
  <c r="E292" i="18"/>
  <c r="E774" i="18"/>
  <c r="E713" i="18"/>
  <c r="E1295" i="18"/>
  <c r="E607" i="18"/>
  <c r="E824" i="18"/>
  <c r="E835" i="18"/>
  <c r="E1415" i="18"/>
  <c r="E1852" i="18"/>
  <c r="E1375" i="18"/>
  <c r="E1937" i="18"/>
  <c r="E191" i="18"/>
  <c r="E367" i="18"/>
  <c r="E1553" i="18"/>
  <c r="E523" i="18"/>
  <c r="E1293" i="18"/>
  <c r="E239" i="18"/>
  <c r="E1222" i="18"/>
  <c r="E921" i="18"/>
  <c r="E471" i="18"/>
  <c r="E36" i="18"/>
  <c r="E1808" i="18"/>
  <c r="E636" i="18"/>
  <c r="E1152" i="18"/>
  <c r="E129" i="18"/>
  <c r="E948" i="18"/>
  <c r="E391" i="18"/>
  <c r="E1043" i="18"/>
  <c r="E1672" i="18"/>
  <c r="E112" i="18"/>
  <c r="E1136" i="18"/>
  <c r="E864" i="18"/>
  <c r="E1990" i="18"/>
  <c r="E949" i="18"/>
  <c r="E988" i="18"/>
  <c r="E800" i="18"/>
  <c r="E371" i="18"/>
  <c r="E1256" i="18"/>
  <c r="E655" i="18"/>
  <c r="E951" i="18"/>
  <c r="E1674" i="18"/>
  <c r="E1216" i="18"/>
  <c r="E1021" i="18"/>
  <c r="E338" i="18"/>
  <c r="E153" i="18"/>
  <c r="E558" i="18"/>
  <c r="E1518" i="18"/>
  <c r="E1265" i="18"/>
  <c r="E1258" i="18"/>
  <c r="E1146" i="18"/>
  <c r="E1456" i="18"/>
  <c r="E1992" i="18"/>
  <c r="E794" i="18"/>
  <c r="E1492" i="18"/>
  <c r="E871" i="18"/>
  <c r="E477" i="18"/>
  <c r="E278" i="18"/>
  <c r="E1599" i="18"/>
  <c r="E644" i="18"/>
  <c r="E616" i="18"/>
  <c r="E1683" i="18"/>
  <c r="E1269" i="18"/>
  <c r="E720" i="18"/>
  <c r="E1757" i="18"/>
  <c r="E1716" i="18"/>
  <c r="E1034" i="18"/>
  <c r="E888" i="18"/>
  <c r="E234" i="18"/>
  <c r="E1018" i="18"/>
  <c r="E1585" i="18"/>
  <c r="E1297" i="18"/>
  <c r="E1273" i="18"/>
  <c r="E41" i="18"/>
  <c r="E529" i="18"/>
  <c r="E1548" i="18"/>
  <c r="E1290" i="18"/>
  <c r="E923" i="18"/>
  <c r="E1978" i="18"/>
  <c r="E1393" i="18"/>
  <c r="E1149" i="18"/>
  <c r="E1119" i="18"/>
  <c r="E1529" i="18"/>
  <c r="E235" i="18"/>
  <c r="E710" i="18"/>
  <c r="E406" i="18"/>
  <c r="E1828" i="18"/>
  <c r="E1650" i="18"/>
  <c r="E326" i="18"/>
  <c r="E804" i="18"/>
  <c r="E1070" i="18"/>
  <c r="E101" i="18"/>
  <c r="E1576" i="18"/>
  <c r="E1337" i="18"/>
  <c r="E926" i="18"/>
  <c r="E1023" i="18"/>
  <c r="E1145" i="18"/>
  <c r="E1922" i="18"/>
  <c r="E55" i="18"/>
  <c r="E575" i="18"/>
  <c r="E1073" i="18"/>
  <c r="E857" i="18"/>
  <c r="E373" i="18"/>
  <c r="E1166" i="18"/>
  <c r="E1012" i="18"/>
  <c r="E1921" i="18"/>
  <c r="E749" i="18"/>
  <c r="E253" i="18"/>
  <c r="E819" i="18"/>
  <c r="E1383" i="18"/>
  <c r="E397" i="18"/>
  <c r="E1333" i="18"/>
  <c r="E868" i="18"/>
  <c r="E632" i="18"/>
  <c r="E46" i="18"/>
  <c r="E1507" i="18"/>
  <c r="E12" i="18"/>
  <c r="E1521" i="18"/>
  <c r="E550" i="18"/>
  <c r="E1629" i="18"/>
  <c r="E544" i="18"/>
  <c r="E71" i="18"/>
  <c r="E1315" i="18"/>
  <c r="E941" i="18"/>
  <c r="E578" i="18"/>
  <c r="E1608" i="18"/>
  <c r="E573" i="18"/>
  <c r="E1676" i="18"/>
  <c r="E896" i="18"/>
  <c r="E194" i="18"/>
  <c r="E1451" i="18"/>
  <c r="E892" i="18"/>
  <c r="E683" i="18"/>
  <c r="E27" i="18"/>
  <c r="E735" i="18"/>
  <c r="E1785" i="18"/>
  <c r="E1708" i="18"/>
  <c r="E282" i="18"/>
  <c r="E106" i="18"/>
  <c r="E1065" i="18"/>
  <c r="E163" i="18"/>
  <c r="E506" i="18"/>
  <c r="E1597" i="18"/>
  <c r="E1233" i="18"/>
  <c r="E1212" i="18"/>
  <c r="E843" i="18"/>
  <c r="E1867" i="18"/>
  <c r="E268" i="18"/>
  <c r="E1228" i="18"/>
  <c r="E1081" i="18"/>
  <c r="E1345" i="18"/>
  <c r="E150" i="18"/>
  <c r="E725" i="18"/>
  <c r="E64" i="18"/>
  <c r="E1242" i="18"/>
  <c r="E536" i="18"/>
  <c r="E849" i="18"/>
  <c r="E432" i="18"/>
  <c r="E87" i="18"/>
  <c r="E1114" i="18"/>
  <c r="E1900" i="18"/>
  <c r="E1090" i="18"/>
  <c r="E85" i="18"/>
  <c r="E355" i="18"/>
  <c r="E768" i="18"/>
  <c r="E938" i="18"/>
  <c r="E780" i="18"/>
  <c r="E318" i="18"/>
  <c r="E904" i="18"/>
  <c r="E1989" i="18"/>
  <c r="E131" i="18"/>
  <c r="E1147" i="18"/>
  <c r="E859" i="18"/>
  <c r="E1700" i="18"/>
  <c r="E229" i="18"/>
  <c r="E211" i="18"/>
  <c r="E727" i="18"/>
  <c r="E891" i="18"/>
  <c r="E766" i="18"/>
  <c r="E1361" i="18"/>
  <c r="E1405" i="18"/>
  <c r="E1156" i="18"/>
  <c r="E1962" i="18"/>
  <c r="E1410" i="18"/>
  <c r="E1019" i="18"/>
  <c r="E1335" i="18"/>
  <c r="E1377" i="18"/>
  <c r="E1037" i="18"/>
  <c r="E963" i="18"/>
  <c r="E1613" i="18"/>
  <c r="E972" i="18"/>
  <c r="E26" i="18"/>
  <c r="E1109" i="18"/>
  <c r="E1598" i="18"/>
  <c r="E1306" i="18"/>
  <c r="E25" i="18"/>
  <c r="E1091" i="18"/>
  <c r="E785" i="18"/>
  <c r="E15" i="18"/>
  <c r="E420" i="18"/>
  <c r="E703" i="18"/>
  <c r="E605" i="18"/>
  <c r="E1626" i="18"/>
  <c r="E1007" i="18"/>
  <c r="E1024" i="18"/>
  <c r="E30" i="18"/>
  <c r="E352" i="18"/>
  <c r="E463" i="18"/>
  <c r="E363" i="18"/>
  <c r="E1707" i="18"/>
  <c r="E1397" i="18"/>
  <c r="E1006" i="18"/>
  <c r="E1008" i="18"/>
  <c r="E99" i="18"/>
  <c r="E514" i="18"/>
  <c r="E547" i="18"/>
  <c r="E809" i="18"/>
  <c r="E383" i="18"/>
  <c r="E763" i="18"/>
  <c r="E154" i="18"/>
  <c r="E1831" i="18"/>
  <c r="E680" i="18"/>
  <c r="E1497" i="18"/>
  <c r="E478" i="18"/>
  <c r="E372" i="18"/>
  <c r="E1740" i="18"/>
  <c r="E1696" i="18"/>
  <c r="E1991" i="18"/>
  <c r="E113" i="18"/>
  <c r="E639" i="18"/>
  <c r="E1509" i="18"/>
  <c r="E431" i="18"/>
  <c r="E1272" i="18"/>
  <c r="E1246" i="18"/>
  <c r="E743" i="18"/>
  <c r="E1097" i="18"/>
  <c r="E1847" i="18"/>
  <c r="E782" i="18"/>
  <c r="E65" i="18"/>
  <c r="E504" i="18"/>
  <c r="E1476" i="18"/>
  <c r="E1711" i="18"/>
  <c r="E975" i="18"/>
  <c r="E1102" i="18"/>
  <c r="E1134" i="18"/>
  <c r="E601" i="18"/>
  <c r="E1695" i="18"/>
  <c r="E500" i="18"/>
  <c r="E103" i="18"/>
  <c r="E266" i="18"/>
  <c r="E50" i="18"/>
  <c r="E718" i="18"/>
  <c r="E137" i="18"/>
  <c r="E465" i="18"/>
  <c r="E1690" i="18"/>
  <c r="E1770" i="18"/>
  <c r="E530" i="18"/>
  <c r="E111" i="18"/>
  <c r="E1348" i="18"/>
  <c r="E1162" i="18"/>
  <c r="E559" i="18"/>
  <c r="E969" i="18"/>
  <c r="E1836" i="18"/>
  <c r="E1915" i="18"/>
  <c r="E627" i="18"/>
  <c r="E208" i="18"/>
  <c r="E1094" i="18"/>
  <c r="E1500" i="18"/>
  <c r="E1325" i="18"/>
  <c r="E1287" i="18"/>
  <c r="E115" i="18"/>
  <c r="E1482" i="18"/>
  <c r="E1194" i="18"/>
  <c r="E1651" i="18"/>
  <c r="E1809" i="18"/>
  <c r="E1791" i="18"/>
  <c r="E1241" i="18"/>
  <c r="E1172" i="18"/>
  <c r="E1052" i="18"/>
  <c r="E526" i="18"/>
  <c r="E1890" i="18"/>
  <c r="E37" i="18"/>
  <c r="E541" i="18"/>
  <c r="E1573" i="18"/>
  <c r="E856" i="18"/>
  <c r="E1710" i="18"/>
  <c r="E1743" i="18"/>
  <c r="E1422" i="18"/>
  <c r="E1904" i="18"/>
  <c r="E1531" i="18"/>
  <c r="E1183" i="18"/>
  <c r="E461" i="18"/>
  <c r="E784" i="18"/>
  <c r="E1635" i="18"/>
  <c r="E604" i="18"/>
  <c r="E694" i="18"/>
  <c r="E1520" i="18"/>
  <c r="E1547" i="18"/>
  <c r="E435" i="18"/>
  <c r="E564" i="18"/>
  <c r="E1208" i="18"/>
  <c r="E462" i="18"/>
  <c r="E594" i="18"/>
  <c r="E224" i="18"/>
  <c r="E1882" i="18"/>
  <c r="E227" i="18"/>
  <c r="E107" i="18"/>
  <c r="E29" i="18"/>
  <c r="E476" i="18"/>
  <c r="E440" i="18"/>
  <c r="E13" i="18"/>
  <c r="E757" i="18"/>
  <c r="E1083" i="18"/>
  <c r="E327" i="18"/>
  <c r="E365" i="18"/>
  <c r="E1022" i="18"/>
  <c r="E1392" i="18"/>
  <c r="E1207" i="18"/>
  <c r="E1489" i="18"/>
  <c r="E1283" i="18"/>
  <c r="E1501" i="18"/>
  <c r="E1321" i="18"/>
  <c r="E1080" i="18"/>
  <c r="E451" i="18"/>
  <c r="E1151" i="18"/>
  <c r="E1820" i="18"/>
  <c r="E1209" i="18"/>
  <c r="E369" i="18"/>
  <c r="E663" i="18"/>
  <c r="E1802" i="18"/>
  <c r="E1424" i="18"/>
  <c r="E303" i="18"/>
  <c r="E130" i="18"/>
  <c r="E1703" i="18"/>
  <c r="E545" i="18"/>
  <c r="E1313" i="18"/>
  <c r="E1689" i="18"/>
  <c r="E920" i="18"/>
  <c r="E1724" i="18"/>
  <c r="E1563" i="18"/>
  <c r="E272" i="18"/>
  <c r="E244" i="18"/>
  <c r="E1217" i="18"/>
  <c r="E593" i="18"/>
  <c r="E1815" i="18"/>
  <c r="E583" i="18"/>
  <c r="E1455" i="18"/>
  <c r="E90" i="18"/>
  <c r="E1170" i="18"/>
  <c r="E874" i="18"/>
  <c r="E1454" i="18"/>
  <c r="E1938" i="18"/>
  <c r="E1370" i="18"/>
  <c r="E126" i="18"/>
  <c r="E1918" i="18"/>
  <c r="E38" i="18"/>
  <c r="E185" i="18"/>
  <c r="E1275" i="18"/>
  <c r="E1403" i="18"/>
  <c r="E1659" i="18"/>
  <c r="E802" i="18"/>
  <c r="E1229" i="18"/>
  <c r="E1924" i="18"/>
  <c r="E848" i="18"/>
  <c r="E80" i="18"/>
  <c r="E1016" i="18"/>
  <c r="E407" i="18"/>
  <c r="E1655" i="18"/>
  <c r="E650" i="18"/>
  <c r="E1360" i="18"/>
  <c r="E957" i="18"/>
  <c r="E902" i="18"/>
  <c r="E1832" i="18"/>
  <c r="E401" i="18"/>
  <c r="E614" i="18"/>
  <c r="E1706" i="18"/>
  <c r="E1555" i="18"/>
  <c r="E1524" i="18"/>
  <c r="E906" i="18"/>
  <c r="E869" i="18"/>
  <c r="E376" i="18"/>
  <c r="E630" i="18"/>
  <c r="E1943" i="18"/>
  <c r="E1437" i="18"/>
  <c r="E1680" i="18"/>
  <c r="E971" i="18"/>
  <c r="E1182" i="18"/>
  <c r="E446" i="18"/>
  <c r="E1901" i="18"/>
  <c r="E493" i="18"/>
  <c r="E2001" i="18"/>
  <c r="E1972" i="18"/>
  <c r="E702" i="18"/>
  <c r="E387" i="18"/>
  <c r="E23" i="18"/>
  <c r="E1587" i="18"/>
  <c r="E184" i="18"/>
  <c r="E1725" i="18"/>
  <c r="E591" i="18"/>
  <c r="E1988" i="18"/>
  <c r="E354" i="18"/>
  <c r="E1593" i="18"/>
  <c r="E1045" i="18"/>
  <c r="E444" i="18"/>
  <c r="E815" i="18"/>
  <c r="E1542" i="18"/>
  <c r="E1827" i="18"/>
  <c r="E308" i="18"/>
  <c r="E952" i="18"/>
  <c r="E1204" i="18"/>
  <c r="E1483" i="18"/>
  <c r="E1092" i="18"/>
  <c r="E563" i="18"/>
  <c r="E653" i="18"/>
  <c r="E1113" i="18"/>
  <c r="E1738" i="18"/>
  <c r="E1038" i="18"/>
  <c r="E1255" i="18"/>
  <c r="E1549" i="18"/>
  <c r="E661" i="18"/>
  <c r="E657" i="18"/>
  <c r="E1687" i="18"/>
  <c r="E1237" i="18"/>
  <c r="E464" i="18"/>
  <c r="E473" i="18"/>
  <c r="E596" i="18"/>
  <c r="E274" i="18"/>
  <c r="E767" i="18"/>
  <c r="E1104" i="18"/>
  <c r="E7" i="18"/>
  <c r="E1025" i="18"/>
  <c r="E1120" i="18"/>
  <c r="E1197" i="18"/>
  <c r="E1230" i="18"/>
  <c r="E189" i="18"/>
  <c r="E1262" i="18"/>
  <c r="E1912" i="18"/>
  <c r="E1784" i="18"/>
  <c r="E1439" i="18"/>
  <c r="E104" i="18"/>
  <c r="E1709" i="18"/>
  <c r="E606" i="18"/>
  <c r="E370" i="18"/>
  <c r="E203" i="18"/>
  <c r="E615" i="18"/>
  <c r="E173" i="18"/>
  <c r="E918" i="18"/>
  <c r="E1041" i="18"/>
  <c r="E1226" i="18"/>
  <c r="E875" i="18"/>
  <c r="E837" i="18"/>
  <c r="E1254" i="18"/>
  <c r="E1137" i="18"/>
  <c r="E1514" i="18"/>
  <c r="E1001" i="18"/>
  <c r="E1951" i="18"/>
  <c r="E1386" i="18"/>
  <c r="E1190" i="18"/>
  <c r="E1288" i="18"/>
  <c r="E216" i="18"/>
  <c r="E18" i="18"/>
  <c r="E1049" i="18"/>
  <c r="E386" i="18"/>
  <c r="E165" i="18"/>
  <c r="E1941" i="18"/>
  <c r="E970" i="18"/>
  <c r="E1775" i="18"/>
  <c r="E1344" i="18"/>
  <c r="E1678" i="18"/>
  <c r="E1691" i="18"/>
  <c r="E1076" i="18"/>
  <c r="E582" i="18"/>
  <c r="E692" i="18"/>
  <c r="E132" i="18"/>
  <c r="E1767" i="18"/>
  <c r="E1558" i="18"/>
  <c r="E736" i="18"/>
  <c r="E779" i="18"/>
  <c r="E1776" i="18"/>
  <c r="E701" i="18"/>
  <c r="E1944" i="18"/>
  <c r="E1477" i="18"/>
  <c r="E1067" i="18"/>
  <c r="E787" i="18"/>
  <c r="E714" i="18"/>
  <c r="E741" i="18"/>
  <c r="E1682" i="18"/>
  <c r="E358" i="18"/>
  <c r="E974" i="18"/>
  <c r="E1884" i="18"/>
  <c r="E1148" i="18"/>
  <c r="E1279" i="18"/>
  <c r="E495" i="18"/>
  <c r="E1866" i="18"/>
  <c r="E254" i="18"/>
  <c r="E1103" i="18"/>
  <c r="E1031" i="18"/>
  <c r="E619" i="18"/>
  <c r="E1638" i="18"/>
  <c r="E1110" i="18"/>
  <c r="E1186" i="18"/>
  <c r="E715" i="18"/>
  <c r="E908" i="18"/>
  <c r="E662" i="18"/>
  <c r="E1458" i="18"/>
  <c r="E73" i="18"/>
  <c r="E574" i="18"/>
  <c r="E1751" i="18"/>
  <c r="E915" i="18"/>
  <c r="E1138" i="18"/>
  <c r="E39" i="18"/>
  <c r="E429" i="18"/>
  <c r="E52" i="18"/>
  <c r="E151" i="18"/>
  <c r="E424" i="18"/>
  <c r="E543" i="18"/>
  <c r="E5" i="18"/>
  <c r="E1964" i="18"/>
  <c r="E342" i="18"/>
  <c r="E666" i="18"/>
  <c r="E1487" i="18"/>
  <c r="E1191" i="18"/>
  <c r="E190" i="18"/>
  <c r="E508" i="18"/>
  <c r="E553" i="18"/>
  <c r="E409" i="18"/>
  <c r="E1494" i="18"/>
  <c r="E1406" i="18"/>
  <c r="E994" i="18"/>
  <c r="E533" i="18"/>
  <c r="E987" i="18"/>
  <c r="E84" i="18"/>
  <c r="E778" i="18"/>
  <c r="E97" i="18"/>
  <c r="E204" i="18"/>
  <c r="E521" i="18"/>
  <c r="E1874" i="18"/>
  <c r="E1953" i="18"/>
  <c r="E568" i="18"/>
  <c r="E9" i="18"/>
  <c r="E1719" i="18"/>
  <c r="E732" i="18"/>
  <c r="E290" i="18"/>
  <c r="E750" i="18"/>
  <c r="E1698" i="18"/>
  <c r="E796" i="18"/>
  <c r="E487" i="18"/>
  <c r="E1986" i="18"/>
  <c r="E1260" i="18"/>
  <c r="E460" i="18"/>
  <c r="E1181" i="18"/>
  <c r="E1622" i="18"/>
  <c r="E311" i="18"/>
  <c r="E518" i="18"/>
  <c r="E156" i="18"/>
  <c r="E770" i="18"/>
  <c r="E740" i="18"/>
  <c r="E625" i="18"/>
  <c r="E930" i="18"/>
  <c r="E1816" i="18"/>
  <c r="E314" i="18"/>
  <c r="E22" i="18"/>
  <c r="E828" i="18"/>
  <c r="E962" i="18"/>
  <c r="E706" i="18"/>
  <c r="E1758" i="18"/>
  <c r="E806" i="18"/>
  <c r="E561" i="18"/>
  <c r="E145" i="18"/>
  <c r="E1939" i="18"/>
  <c r="E613" i="18"/>
  <c r="E317" i="18"/>
  <c r="E171" i="18"/>
  <c r="E965" i="18"/>
  <c r="E334" i="18"/>
  <c r="E1685" i="18"/>
  <c r="E1766" i="18"/>
  <c r="E116" i="18"/>
  <c r="E966" i="18"/>
  <c r="E745" i="18"/>
  <c r="E283" i="18"/>
  <c r="E1848" i="18"/>
  <c r="E78" i="18"/>
  <c r="E621" i="18"/>
  <c r="E1530" i="18"/>
  <c r="E226" i="18"/>
  <c r="E128" i="18"/>
  <c r="E92" i="18"/>
  <c r="E1718" i="18"/>
  <c r="E746" i="18"/>
  <c r="E82" i="18"/>
  <c r="E187" i="18"/>
  <c r="E1728" i="18"/>
  <c r="E1999" i="18"/>
  <c r="E148" i="18"/>
  <c r="E1760" i="18"/>
  <c r="E434" i="18"/>
  <c r="E1803" i="18"/>
  <c r="E400" i="18"/>
  <c r="E1887" i="18"/>
  <c r="E1463" i="18"/>
  <c r="E1792" i="18"/>
  <c r="E316" i="18"/>
  <c r="E1859" i="18"/>
  <c r="E81" i="18"/>
  <c r="E160" i="18"/>
  <c r="E174" i="18"/>
  <c r="E1805" i="18"/>
  <c r="E414" i="18"/>
  <c r="E140" i="18"/>
  <c r="E242" i="18"/>
  <c r="E1824" i="18"/>
  <c r="E169" i="18"/>
  <c r="E577" i="18"/>
  <c r="E348" i="18"/>
  <c r="E1503" i="18"/>
  <c r="E178" i="18"/>
  <c r="E1379" i="18"/>
  <c r="E152" i="18"/>
  <c r="E581" i="18"/>
  <c r="E1888" i="18"/>
  <c r="E69" i="18"/>
  <c r="E57" i="18"/>
  <c r="E1347" i="18"/>
  <c r="E324" i="18"/>
  <c r="E1923" i="18"/>
  <c r="E1311" i="18"/>
  <c r="E1648" i="18"/>
  <c r="E164" i="18"/>
  <c r="E1726" i="18"/>
  <c r="E1539" i="18"/>
  <c r="E1239" i="18"/>
  <c r="E1411" i="18"/>
  <c r="E94" i="18"/>
  <c r="E1407" i="18"/>
  <c r="E1712" i="18"/>
  <c r="E659" i="18"/>
  <c r="E4" i="18"/>
  <c r="E501" i="18"/>
  <c r="E95" i="18"/>
  <c r="E579" i="18"/>
  <c r="E425" i="18"/>
  <c r="E1552" i="18"/>
  <c r="E524" i="18"/>
  <c r="E241" i="18"/>
  <c r="E1578" i="18"/>
  <c r="E1661" i="18"/>
  <c r="E249" i="18"/>
  <c r="E271" i="18"/>
  <c r="E1289" i="18"/>
  <c r="E1251" i="18"/>
  <c r="E1428" i="18"/>
  <c r="E1584" i="18"/>
  <c r="E257" i="18"/>
  <c r="E155" i="18"/>
  <c r="E1810" i="18"/>
  <c r="E1908" i="18"/>
  <c r="E96" i="18"/>
  <c r="E517" i="18"/>
  <c r="E1913" i="18"/>
  <c r="E1396" i="18"/>
  <c r="E1822" i="18"/>
  <c r="E598" i="18"/>
  <c r="E252" i="18"/>
  <c r="E1417" i="18"/>
  <c r="E260" i="18"/>
  <c r="E176" i="18"/>
  <c r="E240" i="18"/>
  <c r="E1789" i="18"/>
  <c r="E1571" i="18"/>
  <c r="E321" i="18"/>
  <c r="E1987" i="18"/>
  <c r="E498" i="18"/>
  <c r="E1594" i="18"/>
  <c r="E1527" i="18"/>
  <c r="E1253" i="18"/>
  <c r="E1550" i="18"/>
  <c r="E238" i="18"/>
  <c r="E1481" i="18"/>
  <c r="E1869" i="18"/>
  <c r="E159" i="18"/>
  <c r="E1715" i="18"/>
  <c r="E1899" i="18"/>
  <c r="E1754" i="18"/>
  <c r="E1849" i="18"/>
  <c r="E422" i="18"/>
  <c r="E1616" i="18"/>
  <c r="E1879" i="18"/>
  <c r="E245" i="18"/>
  <c r="E331" i="18"/>
  <c r="E1469" i="18"/>
  <c r="E1645" i="18"/>
  <c r="E1933" i="18"/>
  <c r="E512" i="18"/>
  <c r="E1535" i="18"/>
  <c r="E588" i="18"/>
  <c r="E569" i="18"/>
  <c r="E1713" i="18"/>
  <c r="E3" i="18"/>
  <c r="E412" i="18"/>
  <c r="E1763" i="18"/>
  <c r="E1818" i="18"/>
  <c r="E1731" i="18"/>
  <c r="E1565" i="18"/>
  <c r="E1997" i="18"/>
  <c r="E1431" i="18"/>
  <c r="E1889" i="18"/>
  <c r="E1973" i="18"/>
  <c r="E259" i="18"/>
  <c r="E147" i="18"/>
  <c r="E584" i="18"/>
  <c r="E67" i="18"/>
  <c r="E76" i="18"/>
  <c r="E1977" i="18"/>
  <c r="E1881" i="18"/>
  <c r="E1581" i="18"/>
  <c r="E162" i="18"/>
  <c r="E1959" i="18"/>
  <c r="E1998" i="18"/>
  <c r="E72" i="18"/>
  <c r="E1677" i="18"/>
  <c r="E408" i="18"/>
  <c r="E486" i="18"/>
  <c r="E430" i="18"/>
  <c r="E323" i="18"/>
  <c r="E1834" i="18"/>
  <c r="E328" i="18"/>
  <c r="E678" i="18"/>
  <c r="E600" i="18"/>
  <c r="E681" i="18"/>
  <c r="E340" i="18"/>
  <c r="E86" i="18"/>
  <c r="E515" i="18"/>
  <c r="E1562" i="18"/>
  <c r="E1984" i="18"/>
  <c r="E513" i="18"/>
  <c r="E177" i="18"/>
  <c r="E1817" i="18"/>
  <c r="E181" i="18"/>
  <c r="E1245" i="18"/>
  <c r="E261" i="18"/>
  <c r="E77" i="18"/>
  <c r="E91" i="18"/>
  <c r="E418" i="18"/>
  <c r="E489" i="18"/>
  <c r="E592" i="18"/>
  <c r="E1930" i="18"/>
  <c r="E1872" i="18"/>
  <c r="E1994" i="18"/>
  <c r="E1632" i="18"/>
  <c r="E1568" i="18"/>
  <c r="E1665" i="18"/>
  <c r="E403" i="18"/>
  <c r="E79" i="18"/>
  <c r="E1850" i="18"/>
  <c r="E1699" i="18"/>
  <c r="E68" i="18"/>
  <c r="E1617" i="18"/>
  <c r="E1213" i="18"/>
  <c r="E166" i="18"/>
  <c r="E505" i="18"/>
  <c r="E83" i="18"/>
  <c r="E337" i="18"/>
  <c r="E230" i="18"/>
  <c r="E1732" i="18"/>
  <c r="E313" i="18"/>
  <c r="E668" i="18"/>
  <c r="E350" i="18"/>
  <c r="E1546" i="18"/>
  <c r="E1399" i="18"/>
  <c r="E1753" i="18"/>
  <c r="E335" i="18"/>
  <c r="E1642" i="18"/>
  <c r="E100" i="18"/>
  <c r="E1225" i="18"/>
  <c r="E1985" i="18"/>
  <c r="E437" i="18"/>
  <c r="E494" i="18"/>
  <c r="E610" i="18"/>
  <c r="E1837" i="18"/>
  <c r="E520" i="18"/>
</calcChain>
</file>

<file path=xl/comments1.xml><?xml version="1.0" encoding="utf-8"?>
<comments xmlns="http://schemas.openxmlformats.org/spreadsheetml/2006/main">
  <authors>
    <author>井熊萌</author>
  </authors>
  <commentList>
    <comment ref="B11" authorId="0" shapeId="0">
      <text>
        <r>
          <rPr>
            <b/>
            <sz val="8"/>
            <color indexed="81"/>
            <rFont val="MS P ゴシック"/>
            <family val="3"/>
            <charset val="128"/>
          </rPr>
          <t xml:space="preserve">★作成要領3－⑥有給休暇、研修、欠勤により事業所に不在となる場合について
</t>
        </r>
        <r>
          <rPr>
            <sz val="8"/>
            <color indexed="81"/>
            <rFont val="MS P ゴシック"/>
            <family val="3"/>
            <charset val="128"/>
          </rPr>
          <t>・「休」記号の作成においては、</t>
        </r>
        <r>
          <rPr>
            <u/>
            <sz val="8"/>
            <color indexed="81"/>
            <rFont val="MS P ゴシック"/>
            <family val="3"/>
            <charset val="128"/>
          </rPr>
          <t>常勤職員と非常勤職員で分ける</t>
        </r>
        <r>
          <rPr>
            <sz val="8"/>
            <color indexed="81"/>
            <rFont val="MS P ゴシック"/>
            <family val="3"/>
            <charset val="128"/>
          </rPr>
          <t>ようにしてください。（記載例は、欄外に記載）
・非常勤職員の休暇（有給休暇等）は、</t>
        </r>
        <r>
          <rPr>
            <u/>
            <sz val="8"/>
            <color indexed="81"/>
            <rFont val="MS P ゴシック"/>
            <family val="3"/>
            <charset val="128"/>
          </rPr>
          <t>常勤換算にも算入できません</t>
        </r>
        <r>
          <rPr>
            <sz val="8"/>
            <color indexed="81"/>
            <rFont val="MS P ゴシック"/>
            <family val="3"/>
            <charset val="128"/>
          </rPr>
          <t>。ただし、事業に係る出張・研修は、常勤換算には算入できます。
【詳細は欄外②を参照】</t>
        </r>
      </text>
    </comment>
  </commentList>
</comments>
</file>

<file path=xl/comments2.xml><?xml version="1.0" encoding="utf-8"?>
<comments xmlns="http://schemas.openxmlformats.org/spreadsheetml/2006/main">
  <authors>
    <author>井熊萌</author>
    <author>Windows ユーザー</author>
  </authors>
  <commentList>
    <comment ref="AN1" authorId="0" shapeId="0">
      <text>
        <r>
          <rPr>
            <b/>
            <sz val="9"/>
            <color indexed="81"/>
            <rFont val="MS P ゴシック"/>
            <family val="3"/>
            <charset val="128"/>
          </rPr>
          <t>サービスの種別を選択してください。</t>
        </r>
      </text>
    </comment>
    <comment ref="E16" authorId="0" shapeId="0">
      <text>
        <r>
          <rPr>
            <b/>
            <sz val="11"/>
            <color indexed="81"/>
            <rFont val="MS P ゴシック"/>
            <family val="3"/>
            <charset val="128"/>
          </rPr>
          <t>前6月平均取扱件数を
35で割った数</t>
        </r>
        <r>
          <rPr>
            <sz val="11"/>
            <color indexed="81"/>
            <rFont val="MS P ゴシック"/>
            <family val="3"/>
            <charset val="128"/>
          </rPr>
          <t xml:space="preserve">をまとめて入力してください。
（基準上で適当とされる人員配置数です）
</t>
        </r>
        <r>
          <rPr>
            <sz val="10"/>
            <color indexed="81"/>
            <rFont val="MS P ゴシック"/>
            <family val="3"/>
            <charset val="128"/>
          </rPr>
          <t>※参考までに、</t>
        </r>
        <r>
          <rPr>
            <b/>
            <sz val="10"/>
            <color indexed="81"/>
            <rFont val="MS P ゴシック"/>
            <family val="3"/>
            <charset val="128"/>
          </rPr>
          <t>者（と児）で必要とされる合計配置数</t>
        </r>
        <r>
          <rPr>
            <sz val="10"/>
            <color indexed="81"/>
            <rFont val="MS P ゴシック"/>
            <family val="3"/>
            <charset val="128"/>
          </rPr>
          <t>を入力してください。</t>
        </r>
        <r>
          <rPr>
            <b/>
            <sz val="9"/>
            <color indexed="81"/>
            <rFont val="MS P ゴシック"/>
            <family val="3"/>
            <charset val="128"/>
          </rPr>
          <t xml:space="preserve">
</t>
        </r>
      </text>
    </comment>
    <comment ref="E19" authorId="0" shapeId="0">
      <text>
        <r>
          <rPr>
            <b/>
            <sz val="10"/>
            <color indexed="81"/>
            <rFont val="MS P ゴシック"/>
            <family val="3"/>
            <charset val="128"/>
          </rPr>
          <t>「現任」「主任」</t>
        </r>
        <r>
          <rPr>
            <sz val="10"/>
            <color indexed="81"/>
            <rFont val="MS P ゴシック"/>
            <family val="3"/>
            <charset val="128"/>
          </rPr>
          <t>を優先し、その後</t>
        </r>
        <r>
          <rPr>
            <b/>
            <sz val="10"/>
            <color indexed="81"/>
            <rFont val="MS P ゴシック"/>
            <family val="3"/>
            <charset val="128"/>
          </rPr>
          <t>加算に関係のある資格や修了した研修</t>
        </r>
        <r>
          <rPr>
            <sz val="10"/>
            <color indexed="81"/>
            <rFont val="MS P ゴシック"/>
            <family val="3"/>
            <charset val="128"/>
          </rPr>
          <t>の種類を選択してください。行不足分は追記なしで結構です。</t>
        </r>
      </text>
    </comment>
    <comment ref="AP19" authorId="1" shapeId="0">
      <text>
        <r>
          <rPr>
            <b/>
            <sz val="12"/>
            <color indexed="81"/>
            <rFont val="MS P ゴシック"/>
            <family val="3"/>
            <charset val="128"/>
          </rPr>
          <t>兼務がある場合は、必ず記載してください。</t>
        </r>
      </text>
    </comment>
  </commentList>
</comments>
</file>

<file path=xl/comments3.xml><?xml version="1.0" encoding="utf-8"?>
<comments xmlns="http://schemas.openxmlformats.org/spreadsheetml/2006/main">
  <authors>
    <author>井熊萌</author>
  </authors>
  <commentList>
    <comment ref="F3" authorId="0" shapeId="0">
      <text>
        <r>
          <rPr>
            <sz val="9"/>
            <color indexed="81"/>
            <rFont val="MS P ゴシック"/>
            <family val="3"/>
            <charset val="128"/>
          </rPr>
          <t>届出を</t>
        </r>
        <r>
          <rPr>
            <b/>
            <u/>
            <sz val="9"/>
            <color indexed="81"/>
            <rFont val="MS P ゴシック"/>
            <family val="3"/>
            <charset val="128"/>
          </rPr>
          <t>提出する月</t>
        </r>
        <r>
          <rPr>
            <sz val="9"/>
            <color indexed="81"/>
            <rFont val="MS P ゴシック"/>
            <family val="3"/>
            <charset val="128"/>
          </rPr>
          <t>を入力。
例）届出提出　▶　５月
加算算定開始　▶　６月
の場合、</t>
        </r>
        <r>
          <rPr>
            <b/>
            <u/>
            <sz val="9"/>
            <color indexed="81"/>
            <rFont val="MS P ゴシック"/>
            <family val="3"/>
            <charset val="128"/>
          </rPr>
          <t>５月</t>
        </r>
        <r>
          <rPr>
            <sz val="9"/>
            <color indexed="81"/>
            <rFont val="MS P ゴシック"/>
            <family val="3"/>
            <charset val="128"/>
          </rPr>
          <t>を入力</t>
        </r>
      </text>
    </comment>
    <comment ref="I11" authorId="0" shapeId="0">
      <text>
        <r>
          <rPr>
            <b/>
            <sz val="9"/>
            <color indexed="81"/>
            <rFont val="MS P ゴシック"/>
            <family val="3"/>
            <charset val="128"/>
          </rPr>
          <t>相談支援員</t>
        </r>
        <r>
          <rPr>
            <sz val="9"/>
            <color indexed="81"/>
            <rFont val="MS P ゴシック"/>
            <family val="3"/>
            <charset val="128"/>
          </rPr>
          <t>は、1人を</t>
        </r>
        <r>
          <rPr>
            <b/>
            <sz val="9"/>
            <color indexed="81"/>
            <rFont val="MS P ゴシック"/>
            <family val="3"/>
            <charset val="128"/>
          </rPr>
          <t>0.5人</t>
        </r>
        <r>
          <rPr>
            <sz val="9"/>
            <color indexed="81"/>
            <rFont val="MS P ゴシック"/>
            <family val="3"/>
            <charset val="128"/>
          </rPr>
          <t>でカウントします。（入力は該当人数でしてください）</t>
        </r>
      </text>
    </comment>
  </commentList>
</comments>
</file>

<file path=xl/sharedStrings.xml><?xml version="1.0" encoding="utf-8"?>
<sst xmlns="http://schemas.openxmlformats.org/spreadsheetml/2006/main" count="1240" uniqueCount="271">
  <si>
    <t>サービス種別</t>
    <rPh sb="4" eb="6">
      <t>シュベツ</t>
    </rPh>
    <phoneticPr fontId="12"/>
  </si>
  <si>
    <t>！申請するサービス類型を選択してください</t>
    <rPh sb="1" eb="3">
      <t>シンセイ</t>
    </rPh>
    <rPh sb="9" eb="11">
      <t>ルイケイ</t>
    </rPh>
    <rPh sb="12" eb="14">
      <t>センタク</t>
    </rPh>
    <phoneticPr fontId="13"/>
  </si>
  <si>
    <t>年</t>
    <rPh sb="0" eb="1">
      <t>ネン</t>
    </rPh>
    <phoneticPr fontId="7"/>
  </si>
  <si>
    <t>月</t>
    <rPh sb="0" eb="1">
      <t>ゲツ</t>
    </rPh>
    <phoneticPr fontId="7"/>
  </si>
  <si>
    <t>事業所名</t>
    <rPh sb="0" eb="3">
      <t>ジギョウショ</t>
    </rPh>
    <rPh sb="3" eb="4">
      <t>メイ</t>
    </rPh>
    <phoneticPr fontId="12"/>
  </si>
  <si>
    <t>(1)記載する期間</t>
    <rPh sb="3" eb="5">
      <t>キサイ</t>
    </rPh>
    <rPh sb="7" eb="9">
      <t>キカン</t>
    </rPh>
    <phoneticPr fontId="7"/>
  </si>
  <si>
    <t>(2)予定/実績の別</t>
    <rPh sb="3" eb="5">
      <t>ヨテイ</t>
    </rPh>
    <rPh sb="6" eb="8">
      <t>ジッセキ</t>
    </rPh>
    <rPh sb="9" eb="10">
      <t>ベツ</t>
    </rPh>
    <phoneticPr fontId="7"/>
  </si>
  <si>
    <t>時間/週</t>
    <rPh sb="0" eb="2">
      <t>ジカン</t>
    </rPh>
    <rPh sb="3" eb="4">
      <t>シュウ</t>
    </rPh>
    <phoneticPr fontId="7"/>
  </si>
  <si>
    <t>時間/月</t>
    <rPh sb="0" eb="2">
      <t>ジカン</t>
    </rPh>
    <rPh sb="3" eb="4">
      <t>ツキ</t>
    </rPh>
    <phoneticPr fontId="7"/>
  </si>
  <si>
    <t>No.</t>
    <phoneticPr fontId="7"/>
  </si>
  <si>
    <t>(4)職種</t>
    <rPh sb="3" eb="5">
      <t>ショクシュ</t>
    </rPh>
    <phoneticPr fontId="7"/>
  </si>
  <si>
    <t>(7)氏名</t>
    <rPh sb="3" eb="5">
      <t>シメイ</t>
    </rPh>
    <phoneticPr fontId="7"/>
  </si>
  <si>
    <t>(8)</t>
    <phoneticPr fontId="7"/>
  </si>
  <si>
    <t>(9)勤務時間数合計</t>
    <rPh sb="3" eb="5">
      <t>キンム</t>
    </rPh>
    <rPh sb="5" eb="7">
      <t>ジカン</t>
    </rPh>
    <rPh sb="7" eb="8">
      <t>スウ</t>
    </rPh>
    <rPh sb="8" eb="10">
      <t>ゴウケイ</t>
    </rPh>
    <phoneticPr fontId="7"/>
  </si>
  <si>
    <t>(10)週平均の勤務時間数</t>
    <rPh sb="4" eb="7">
      <t>シュウヘイキン</t>
    </rPh>
    <rPh sb="8" eb="10">
      <t>キンム</t>
    </rPh>
    <rPh sb="10" eb="12">
      <t>ジカン</t>
    </rPh>
    <rPh sb="12" eb="13">
      <t>スウ</t>
    </rPh>
    <phoneticPr fontId="7"/>
  </si>
  <si>
    <t>第１週</t>
    <rPh sb="0" eb="1">
      <t>ダイ</t>
    </rPh>
    <rPh sb="2" eb="3">
      <t>シュウ</t>
    </rPh>
    <phoneticPr fontId="7"/>
  </si>
  <si>
    <t>第２週</t>
    <rPh sb="0" eb="1">
      <t>ダイ</t>
    </rPh>
    <rPh sb="2" eb="3">
      <t>シュウ</t>
    </rPh>
    <phoneticPr fontId="7"/>
  </si>
  <si>
    <t>第３週</t>
    <rPh sb="0" eb="1">
      <t>ダイ</t>
    </rPh>
    <rPh sb="2" eb="3">
      <t>シュウ</t>
    </rPh>
    <phoneticPr fontId="7"/>
  </si>
  <si>
    <t>第４週</t>
    <rPh sb="0" eb="1">
      <t>ダイ</t>
    </rPh>
    <rPh sb="2" eb="3">
      <t>シュウ</t>
    </rPh>
    <phoneticPr fontId="7"/>
  </si>
  <si>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2"/>
  </si>
  <si>
    <t>　(1) 「４週」・「暦月」のいずれかを選択してください。</t>
    <rPh sb="7" eb="8">
      <t>シュウ</t>
    </rPh>
    <rPh sb="11" eb="12">
      <t>レキ</t>
    </rPh>
    <rPh sb="12" eb="13">
      <t>ツキ</t>
    </rPh>
    <rPh sb="20" eb="22">
      <t>センタク</t>
    </rPh>
    <phoneticPr fontId="12"/>
  </si>
  <si>
    <t>　(2) 「予定」・「実績」のいずれかを選択してください。</t>
    <rPh sb="6" eb="8">
      <t>ヨテイ</t>
    </rPh>
    <rPh sb="11" eb="13">
      <t>ジッセキ</t>
    </rPh>
    <rPh sb="20" eb="22">
      <t>センタク</t>
    </rPh>
    <phoneticPr fontId="1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</si>
  <si>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2"/>
  </si>
  <si>
    <t>　(4) 従業者の職種を入力してください。</t>
    <rPh sb="5" eb="8">
      <t>ジュウギョウシャ</t>
    </rPh>
    <rPh sb="9" eb="11">
      <t>ショクシュ</t>
    </rPh>
    <rPh sb="12" eb="14">
      <t>ニュウリョク</t>
    </rPh>
    <phoneticPr fontId="12"/>
  </si>
  <si>
    <t xml:space="preserve"> 　　 記入の順序は、職種ごとにまとめてください。</t>
    <rPh sb="4" eb="6">
      <t>キニュウ</t>
    </rPh>
    <rPh sb="7" eb="9">
      <t>ジュンジョ</t>
    </rPh>
    <rPh sb="11" eb="13">
      <t>ショクシュ</t>
    </rPh>
    <phoneticPr fontId="12"/>
  </si>
  <si>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10"/>
  </si>
  <si>
    <t>記号</t>
    <rPh sb="0" eb="2">
      <t>キゴウ</t>
    </rPh>
    <phoneticPr fontId="12"/>
  </si>
  <si>
    <t>区分</t>
    <rPh sb="0" eb="2">
      <t>クブン</t>
    </rPh>
    <phoneticPr fontId="12"/>
  </si>
  <si>
    <t>常勤で専従</t>
    <rPh sb="0" eb="2">
      <t>ジョウキン</t>
    </rPh>
    <rPh sb="3" eb="5">
      <t>センジュウ</t>
    </rPh>
    <phoneticPr fontId="12"/>
  </si>
  <si>
    <t>常勤で兼務</t>
    <rPh sb="0" eb="2">
      <t>ジョウキン</t>
    </rPh>
    <rPh sb="3" eb="5">
      <t>ケンム</t>
    </rPh>
    <phoneticPr fontId="12"/>
  </si>
  <si>
    <t>非常勤で専従</t>
    <rPh sb="0" eb="3">
      <t>ヒジョウキン</t>
    </rPh>
    <rPh sb="4" eb="6">
      <t>センジュウ</t>
    </rPh>
    <phoneticPr fontId="12"/>
  </si>
  <si>
    <t>非常勤で兼務</t>
    <rPh sb="0" eb="3">
      <t>ヒジョウキン</t>
    </rPh>
    <rPh sb="4" eb="6">
      <t>ケンム</t>
    </rPh>
    <phoneticPr fontId="12"/>
  </si>
  <si>
    <t>（注）常勤・非常勤の区分について</t>
    <rPh sb="1" eb="2">
      <t>チュウ</t>
    </rPh>
    <rPh sb="3" eb="5">
      <t>ジョウキン</t>
    </rPh>
    <rPh sb="6" eb="9">
      <t>ヒジョウキン</t>
    </rPh>
    <rPh sb="10" eb="12">
      <t>クブン</t>
    </rPh>
    <phoneticPr fontId="12"/>
  </si>
  <si>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</si>
  <si>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2"/>
  </si>
  <si>
    <t>　(6) 従業者の保有する資格を入力してください。</t>
    <rPh sb="5" eb="8">
      <t>ジュウギョウシャ</t>
    </rPh>
    <rPh sb="9" eb="11">
      <t>ホユウ</t>
    </rPh>
    <rPh sb="13" eb="15">
      <t>シカク</t>
    </rPh>
    <rPh sb="16" eb="18">
      <t>ニュウリョク</t>
    </rPh>
    <phoneticPr fontId="1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</si>
  <si>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2"/>
  </si>
  <si>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2"/>
  </si>
  <si>
    <t>　(7) 従業者の氏名を記入してください。</t>
    <rPh sb="5" eb="8">
      <t>ジュウギョウシャ</t>
    </rPh>
    <rPh sb="9" eb="11">
      <t>シメイ</t>
    </rPh>
    <rPh sb="12" eb="14">
      <t>キニュウ</t>
    </rPh>
    <phoneticPr fontId="12"/>
  </si>
  <si>
    <t>　(8) 申請する事業に係る従業者（管理者を含む。）の1ヶ月分の勤務時間を入力してください。常勤の職員が休暇を取得する場合は、「休」と入力してください。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2"/>
  </si>
  <si>
    <t>　　  ※ 指定基準の確認に際しては、４週分の入力で差し支えありません。</t>
  </si>
  <si>
    <t>　(9) 従業者ごとに、合計勤務時間数を入力してください。</t>
    <rPh sb="5" eb="8">
      <t>ジュウギョウシャ</t>
    </rPh>
    <rPh sb="12" eb="14">
      <t>ゴウケイ</t>
    </rPh>
    <rPh sb="14" eb="16">
      <t>キンム</t>
    </rPh>
    <rPh sb="16" eb="19">
      <t>ジカンスウ</t>
    </rPh>
    <rPh sb="20" eb="22">
      <t>ニュウリョク</t>
    </rPh>
    <phoneticPr fontId="12"/>
  </si>
  <si>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2"/>
  </si>
  <si>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2"/>
  </si>
  <si>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</si>
  <si>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2"/>
  </si>
  <si>
    <t>　　　 その他、特記事項欄としてもご活用ください。</t>
    <rPh sb="6" eb="7">
      <t>タ</t>
    </rPh>
    <rPh sb="8" eb="10">
      <t>トッキ</t>
    </rPh>
    <rPh sb="10" eb="12">
      <t>ジコウ</t>
    </rPh>
    <rPh sb="12" eb="13">
      <t>ラン</t>
    </rPh>
    <rPh sb="18" eb="20">
      <t>カツヨウ</t>
    </rPh>
    <phoneticPr fontId="10"/>
  </si>
  <si>
    <t xml:space="preserve"> （12) 必要項目を満たしていれば、各事業所で使用するシフト表等をもって代替書類として差し支えありません。</t>
  </si>
  <si>
    <t>≪要提出≫</t>
    <rPh sb="1" eb="2">
      <t>ヨウ</t>
    </rPh>
    <rPh sb="2" eb="4">
      <t>テイシュツ</t>
    </rPh>
    <phoneticPr fontId="6"/>
  </si>
  <si>
    <t>■シフト記号表（勤務時間帯）</t>
    <rPh sb="4" eb="6">
      <t>キゴウ</t>
    </rPh>
    <rPh sb="6" eb="7">
      <t>ヒョウ</t>
    </rPh>
    <rPh sb="8" eb="10">
      <t>キンム</t>
    </rPh>
    <rPh sb="10" eb="13">
      <t>ジカンタイ</t>
    </rPh>
    <phoneticPr fontId="6"/>
  </si>
  <si>
    <t>勤務時間</t>
    <rPh sb="0" eb="2">
      <t>キンム</t>
    </rPh>
    <rPh sb="2" eb="4">
      <t>ジカン</t>
    </rPh>
    <phoneticPr fontId="6"/>
  </si>
  <si>
    <t>日中の時間帯</t>
    <rPh sb="0" eb="2">
      <t>ニッチュウ</t>
    </rPh>
    <rPh sb="3" eb="6">
      <t>ジカンタイ</t>
    </rPh>
    <phoneticPr fontId="6"/>
  </si>
  <si>
    <t>日中の勤務時間</t>
    <rPh sb="0" eb="2">
      <t>ニッチュウ</t>
    </rPh>
    <rPh sb="3" eb="5">
      <t>キンム</t>
    </rPh>
    <rPh sb="5" eb="7">
      <t>ジカン</t>
    </rPh>
    <phoneticPr fontId="6"/>
  </si>
  <si>
    <t>夜間以外の</t>
    <rPh sb="0" eb="2">
      <t>ヤカン</t>
    </rPh>
    <rPh sb="2" eb="4">
      <t>イガイ</t>
    </rPh>
    <phoneticPr fontId="6"/>
  </si>
  <si>
    <t>記号</t>
    <rPh sb="0" eb="2">
      <t>キゴウ</t>
    </rPh>
    <phoneticPr fontId="6"/>
  </si>
  <si>
    <t>始業時間</t>
    <rPh sb="0" eb="2">
      <t>シギョウ</t>
    </rPh>
    <rPh sb="2" eb="4">
      <t>ジカン</t>
    </rPh>
    <phoneticPr fontId="6"/>
  </si>
  <si>
    <t>終業時間</t>
    <rPh sb="0" eb="2">
      <t>シュウギョウ</t>
    </rPh>
    <rPh sb="2" eb="4">
      <t>ジカン</t>
    </rPh>
    <phoneticPr fontId="6"/>
  </si>
  <si>
    <t>うち、休憩時間</t>
    <rPh sb="3" eb="5">
      <t>キュウケイ</t>
    </rPh>
    <rPh sb="5" eb="7">
      <t>ジカン</t>
    </rPh>
    <phoneticPr fontId="6"/>
  </si>
  <si>
    <t>勤務体系</t>
    <rPh sb="0" eb="2">
      <t>キンム</t>
    </rPh>
    <rPh sb="2" eb="4">
      <t>タイケイ</t>
    </rPh>
    <phoneticPr fontId="6"/>
  </si>
  <si>
    <t>開始</t>
    <rPh sb="0" eb="2">
      <t>カイシ</t>
    </rPh>
    <phoneticPr fontId="6"/>
  </si>
  <si>
    <t>終了</t>
    <rPh sb="0" eb="2">
      <t>シュウリョウ</t>
    </rPh>
    <phoneticPr fontId="6"/>
  </si>
  <si>
    <t>勤務時間計</t>
    <rPh sb="0" eb="2">
      <t>キンム</t>
    </rPh>
    <rPh sb="2" eb="4">
      <t>ジカン</t>
    </rPh>
    <rPh sb="4" eb="5">
      <t>ケイ</t>
    </rPh>
    <phoneticPr fontId="6"/>
  </si>
  <si>
    <t>：</t>
    <phoneticPr fontId="6"/>
  </si>
  <si>
    <t>～</t>
    <phoneticPr fontId="6"/>
  </si>
  <si>
    <t>（</t>
    <phoneticPr fontId="6"/>
  </si>
  <si>
    <t>）</t>
    <phoneticPr fontId="6"/>
  </si>
  <si>
    <t>休</t>
    <rPh sb="0" eb="1">
      <t>ヤス</t>
    </rPh>
    <phoneticPr fontId="6"/>
  </si>
  <si>
    <t>：</t>
    <phoneticPr fontId="6"/>
  </si>
  <si>
    <t>注１　シフト記号はアルファベットに限定しませんが、「勤務形態一覧表」で確認しやすい表記としてください。</t>
    <rPh sb="0" eb="1">
      <t>チュウ</t>
    </rPh>
    <rPh sb="6" eb="8">
      <t>キゴウ</t>
    </rPh>
    <rPh sb="17" eb="19">
      <t>ゲンテイ</t>
    </rPh>
    <rPh sb="26" eb="28">
      <t>キンム</t>
    </rPh>
    <rPh sb="28" eb="30">
      <t>ケイタイ</t>
    </rPh>
    <rPh sb="30" eb="32">
      <t>イチラン</t>
    </rPh>
    <rPh sb="32" eb="33">
      <t>ヒョウ</t>
    </rPh>
    <rPh sb="35" eb="37">
      <t>カクニン</t>
    </rPh>
    <rPh sb="41" eb="43">
      <t>ヒョウキ</t>
    </rPh>
    <phoneticPr fontId="6"/>
  </si>
  <si>
    <t>注２　行が不足する場合は、適宜３１行目以降をコピーして行を追加してください。</t>
    <rPh sb="0" eb="1">
      <t>チュウ</t>
    </rPh>
    <phoneticPr fontId="6"/>
  </si>
  <si>
    <t>(5)勤務形態
(時短の場合は□に✔）</t>
    <rPh sb="3" eb="5">
      <t>キンム</t>
    </rPh>
    <rPh sb="5" eb="7">
      <t>ケイタイ</t>
    </rPh>
    <rPh sb="9" eb="11">
      <t>ジタン</t>
    </rPh>
    <rPh sb="12" eb="14">
      <t>バアイ</t>
    </rPh>
    <phoneticPr fontId="7"/>
  </si>
  <si>
    <t>(A)常/専</t>
    <rPh sb="3" eb="4">
      <t>ツネ</t>
    </rPh>
    <rPh sb="5" eb="6">
      <t>セン</t>
    </rPh>
    <phoneticPr fontId="6"/>
  </si>
  <si>
    <t>(B)常/兼</t>
    <rPh sb="3" eb="4">
      <t>ツネ</t>
    </rPh>
    <rPh sb="5" eb="6">
      <t>カ</t>
    </rPh>
    <phoneticPr fontId="6"/>
  </si>
  <si>
    <t>(C)非/専</t>
    <rPh sb="3" eb="4">
      <t>ヒ</t>
    </rPh>
    <rPh sb="5" eb="6">
      <t>セン</t>
    </rPh>
    <phoneticPr fontId="6"/>
  </si>
  <si>
    <t>(D)非/兼</t>
    <rPh sb="3" eb="4">
      <t>ヒ</t>
    </rPh>
    <rPh sb="5" eb="6">
      <t>カ</t>
    </rPh>
    <phoneticPr fontId="6"/>
  </si>
  <si>
    <t xml:space="preserve">(3)事業所における常勤（通常勤務）の従業者が勤務すべき時間数 </t>
    <rPh sb="3" eb="6">
      <t>ジギョウショ</t>
    </rPh>
    <rPh sb="10" eb="12">
      <t>ジョウキン</t>
    </rPh>
    <rPh sb="13" eb="15">
      <t>ツウジョウ</t>
    </rPh>
    <rPh sb="15" eb="17">
      <t>キンム</t>
    </rPh>
    <rPh sb="19" eb="22">
      <t>ジュウギョウシャ</t>
    </rPh>
    <rPh sb="23" eb="25">
      <t>キンム</t>
    </rPh>
    <rPh sb="28" eb="30">
      <t>ジカン</t>
    </rPh>
    <rPh sb="30" eb="31">
      <t>スウ</t>
    </rPh>
    <phoneticPr fontId="12"/>
  </si>
  <si>
    <r>
      <t>(3)'事業所における常勤</t>
    </r>
    <r>
      <rPr>
        <sz val="10"/>
        <color rgb="FFFF0000"/>
        <rFont val="ＭＳ ゴシック"/>
        <family val="3"/>
        <charset val="128"/>
      </rPr>
      <t>（</t>
    </r>
    <r>
      <rPr>
        <u/>
        <sz val="10"/>
        <color rgb="FFFF0000"/>
        <rFont val="ＭＳ ゴシック"/>
        <family val="3"/>
        <charset val="128"/>
      </rPr>
      <t>時短勤務</t>
    </r>
    <r>
      <rPr>
        <sz val="10"/>
        <color rgb="FFFF0000"/>
        <rFont val="ＭＳ ゴシック"/>
        <family val="3"/>
        <charset val="128"/>
      </rPr>
      <t>）</t>
    </r>
    <r>
      <rPr>
        <sz val="10"/>
        <color theme="1"/>
        <rFont val="ＭＳ ゴシック"/>
        <family val="3"/>
        <charset val="128"/>
      </rPr>
      <t>の従業者が勤務すべき時間数</t>
    </r>
    <rPh sb="4" eb="7">
      <t>ジギョウショ</t>
    </rPh>
    <rPh sb="11" eb="13">
      <t>ジョウキン</t>
    </rPh>
    <rPh sb="14" eb="16">
      <t>ジタン</t>
    </rPh>
    <rPh sb="16" eb="18">
      <t>キンム</t>
    </rPh>
    <rPh sb="20" eb="23">
      <t>ジュウギョウシャ</t>
    </rPh>
    <rPh sb="24" eb="26">
      <t>キンム</t>
    </rPh>
    <rPh sb="29" eb="31">
      <t>ジカン</t>
    </rPh>
    <rPh sb="31" eb="32">
      <t>スウ</t>
    </rPh>
    <phoneticPr fontId="12"/>
  </si>
  <si>
    <t>シフト記号</t>
    <rPh sb="3" eb="5">
      <t>キゴウ</t>
    </rPh>
    <phoneticPr fontId="6"/>
  </si>
  <si>
    <t>職種①</t>
    <rPh sb="0" eb="2">
      <t>ショクシュ</t>
    </rPh>
    <phoneticPr fontId="13"/>
  </si>
  <si>
    <t>職種②</t>
    <rPh sb="0" eb="2">
      <t>ショクシュ</t>
    </rPh>
    <phoneticPr fontId="13"/>
  </si>
  <si>
    <t>職種③</t>
    <rPh sb="0" eb="2">
      <t>ショクシュ</t>
    </rPh>
    <phoneticPr fontId="13"/>
  </si>
  <si>
    <t>職種④</t>
    <rPh sb="0" eb="2">
      <t>ショクシュ</t>
    </rPh>
    <phoneticPr fontId="13"/>
  </si>
  <si>
    <t>職種⑤</t>
    <rPh sb="0" eb="2">
      <t>ショクシュ</t>
    </rPh>
    <phoneticPr fontId="13"/>
  </si>
  <si>
    <t>職種⑥</t>
    <rPh sb="0" eb="2">
      <t>ショクシュ</t>
    </rPh>
    <phoneticPr fontId="13"/>
  </si>
  <si>
    <t>職種⑦</t>
    <rPh sb="0" eb="2">
      <t>ショクシュ</t>
    </rPh>
    <phoneticPr fontId="13"/>
  </si>
  <si>
    <t>職種⑧</t>
    <rPh sb="0" eb="2">
      <t>ショクシュ</t>
    </rPh>
    <phoneticPr fontId="13"/>
  </si>
  <si>
    <t>職種⑨</t>
    <phoneticPr fontId="13"/>
  </si>
  <si>
    <t>職種⑩</t>
    <phoneticPr fontId="13"/>
  </si>
  <si>
    <t>管理者</t>
    <rPh sb="0" eb="3">
      <t>カンリシャ</t>
    </rPh>
    <phoneticPr fontId="13"/>
  </si>
  <si>
    <t>その他職員</t>
    <rPh sb="2" eb="3">
      <t>タ</t>
    </rPh>
    <rPh sb="3" eb="5">
      <t>ショクイン</t>
    </rPh>
    <phoneticPr fontId="13"/>
  </si>
  <si>
    <t>一般相談支援事業</t>
    <rPh sb="2" eb="4">
      <t>ソウダン</t>
    </rPh>
    <rPh sb="4" eb="6">
      <t>シエン</t>
    </rPh>
    <rPh sb="6" eb="8">
      <t>ジギョウ</t>
    </rPh>
    <phoneticPr fontId="7"/>
  </si>
  <si>
    <t>相談支援専門員</t>
    <rPh sb="0" eb="7">
      <t>ソウダンシエンセンモンイン</t>
    </rPh>
    <phoneticPr fontId="13"/>
  </si>
  <si>
    <t>相談支援員</t>
    <rPh sb="0" eb="2">
      <t>ソウダン</t>
    </rPh>
    <rPh sb="2" eb="5">
      <t>シエンイン</t>
    </rPh>
    <phoneticPr fontId="13"/>
  </si>
  <si>
    <t>資格種類</t>
    <rPh sb="0" eb="2">
      <t>シカク</t>
    </rPh>
    <rPh sb="2" eb="4">
      <t>シュルイ</t>
    </rPh>
    <phoneticPr fontId="12"/>
  </si>
  <si>
    <t>介護福祉士</t>
    <rPh sb="0" eb="5">
      <t>カイゴフクシシ</t>
    </rPh>
    <phoneticPr fontId="13"/>
  </si>
  <si>
    <t>社会福祉士</t>
    <rPh sb="0" eb="2">
      <t>シャカイ</t>
    </rPh>
    <rPh sb="2" eb="4">
      <t>フクシ</t>
    </rPh>
    <rPh sb="4" eb="5">
      <t>シ</t>
    </rPh>
    <phoneticPr fontId="13"/>
  </si>
  <si>
    <t>精神保健福祉士</t>
    <rPh sb="0" eb="2">
      <t>セイシン</t>
    </rPh>
    <rPh sb="2" eb="4">
      <t>ホケン</t>
    </rPh>
    <rPh sb="4" eb="7">
      <t>フクシシ</t>
    </rPh>
    <phoneticPr fontId="13"/>
  </si>
  <si>
    <t>看護師</t>
    <rPh sb="0" eb="3">
      <t>カンゴシ</t>
    </rPh>
    <phoneticPr fontId="13"/>
  </si>
  <si>
    <t>准看護師</t>
    <rPh sb="0" eb="4">
      <t>ジュンカンゴシ</t>
    </rPh>
    <phoneticPr fontId="13"/>
  </si>
  <si>
    <t>強行（基礎）</t>
    <rPh sb="0" eb="2">
      <t>キョウコウ</t>
    </rPh>
    <rPh sb="3" eb="5">
      <t>キソ</t>
    </rPh>
    <phoneticPr fontId="13"/>
  </si>
  <si>
    <t>強行（実践）</t>
    <rPh sb="0" eb="2">
      <t>キョウコウ</t>
    </rPh>
    <rPh sb="3" eb="5">
      <t>ジッセン</t>
    </rPh>
    <phoneticPr fontId="13"/>
  </si>
  <si>
    <t>-</t>
    <phoneticPr fontId="6"/>
  </si>
  <si>
    <t>常勤数(歴月)</t>
    <rPh sb="0" eb="2">
      <t>ジョウキン</t>
    </rPh>
    <rPh sb="2" eb="3">
      <t>スウ</t>
    </rPh>
    <rPh sb="4" eb="5">
      <t>レキ</t>
    </rPh>
    <rPh sb="5" eb="6">
      <t>ゲツ</t>
    </rPh>
    <phoneticPr fontId="6"/>
  </si>
  <si>
    <t>専従</t>
    <rPh sb="0" eb="2">
      <t>センジュウ</t>
    </rPh>
    <phoneticPr fontId="32"/>
  </si>
  <si>
    <t>兼務</t>
    <rPh sb="0" eb="2">
      <t>ケンム</t>
    </rPh>
    <phoneticPr fontId="32"/>
  </si>
  <si>
    <t>専従</t>
    <rPh sb="0" eb="2">
      <t>センジュウ</t>
    </rPh>
    <phoneticPr fontId="7"/>
  </si>
  <si>
    <t>兼務</t>
    <rPh sb="0" eb="2">
      <t>ケンム</t>
    </rPh>
    <phoneticPr fontId="7"/>
  </si>
  <si>
    <t>(12)常勤換算数</t>
    <rPh sb="4" eb="6">
      <t>ジョウキン</t>
    </rPh>
    <rPh sb="6" eb="8">
      <t>カンサン</t>
    </rPh>
    <rPh sb="8" eb="9">
      <t>スウ</t>
    </rPh>
    <phoneticPr fontId="7"/>
  </si>
  <si>
    <t>□</t>
  </si>
  <si>
    <t>常勤</t>
    <rPh sb="0" eb="2">
      <t>ジョウキン</t>
    </rPh>
    <phoneticPr fontId="9"/>
  </si>
  <si>
    <t>非常勤</t>
    <rPh sb="0" eb="3">
      <t>ヒジョウキン</t>
    </rPh>
    <phoneticPr fontId="6"/>
  </si>
  <si>
    <t>常勤換算数</t>
    <rPh sb="0" eb="2">
      <t>ジョウキン</t>
    </rPh>
    <rPh sb="2" eb="4">
      <t>カンサン</t>
    </rPh>
    <rPh sb="4" eb="5">
      <t>スウ</t>
    </rPh>
    <phoneticPr fontId="6"/>
  </si>
  <si>
    <t>専従</t>
    <rPh sb="0" eb="2">
      <t>センジュウ</t>
    </rPh>
    <phoneticPr fontId="6"/>
  </si>
  <si>
    <t>兼務</t>
    <rPh sb="0" eb="2">
      <t>ケンム</t>
    </rPh>
    <phoneticPr fontId="6"/>
  </si>
  <si>
    <t>合計</t>
    <rPh sb="0" eb="2">
      <t>ゴウケイ</t>
    </rPh>
    <phoneticPr fontId="6"/>
  </si>
  <si>
    <t>氏名</t>
    <rPh sb="0" eb="2">
      <t>シメイ</t>
    </rPh>
    <phoneticPr fontId="23"/>
  </si>
  <si>
    <t>時間</t>
    <rPh sb="0" eb="2">
      <t>ジカン</t>
    </rPh>
    <phoneticPr fontId="23"/>
  </si>
  <si>
    <t>勤務形態一覧表(1)</t>
    <rPh sb="0" eb="2">
      <t>キンム</t>
    </rPh>
    <rPh sb="2" eb="4">
      <t>ケイタイ</t>
    </rPh>
    <rPh sb="4" eb="6">
      <t>イチラン</t>
    </rPh>
    <rPh sb="6" eb="7">
      <t>ヒョウ</t>
    </rPh>
    <phoneticPr fontId="23"/>
  </si>
  <si>
    <t>勤務形態一覧表(2)</t>
    <rPh sb="0" eb="2">
      <t>キンム</t>
    </rPh>
    <rPh sb="2" eb="4">
      <t>ケイタイ</t>
    </rPh>
    <rPh sb="4" eb="6">
      <t>イチラン</t>
    </rPh>
    <rPh sb="6" eb="7">
      <t>ヒョウ</t>
    </rPh>
    <phoneticPr fontId="23"/>
  </si>
  <si>
    <t>勤務形態一覧表(3)</t>
    <rPh sb="0" eb="2">
      <t>キンム</t>
    </rPh>
    <rPh sb="2" eb="4">
      <t>ケイタイ</t>
    </rPh>
    <rPh sb="4" eb="6">
      <t>イチラン</t>
    </rPh>
    <rPh sb="6" eb="7">
      <t>ヒョウ</t>
    </rPh>
    <phoneticPr fontId="23"/>
  </si>
  <si>
    <t>勤務形態一覧表(4)</t>
    <rPh sb="0" eb="2">
      <t>キンム</t>
    </rPh>
    <rPh sb="2" eb="4">
      <t>ケイタイ</t>
    </rPh>
    <rPh sb="4" eb="6">
      <t>イチラン</t>
    </rPh>
    <rPh sb="6" eb="7">
      <t>ヒョウ</t>
    </rPh>
    <phoneticPr fontId="23"/>
  </si>
  <si>
    <t>勤務形態一覧表(5)</t>
    <rPh sb="0" eb="2">
      <t>キンム</t>
    </rPh>
    <rPh sb="2" eb="4">
      <t>ケイタイ</t>
    </rPh>
    <rPh sb="4" eb="6">
      <t>イチラン</t>
    </rPh>
    <rPh sb="6" eb="7">
      <t>ヒョウ</t>
    </rPh>
    <phoneticPr fontId="23"/>
  </si>
  <si>
    <t>勤務形態一覧表(6)</t>
    <rPh sb="0" eb="2">
      <t>キンム</t>
    </rPh>
    <rPh sb="2" eb="4">
      <t>ケイタイ</t>
    </rPh>
    <rPh sb="4" eb="6">
      <t>イチラン</t>
    </rPh>
    <rPh sb="6" eb="7">
      <t>ヒョウ</t>
    </rPh>
    <phoneticPr fontId="23"/>
  </si>
  <si>
    <t>勤務形態一覧表(7)</t>
    <rPh sb="0" eb="2">
      <t>キンム</t>
    </rPh>
    <rPh sb="2" eb="4">
      <t>ケイタイ</t>
    </rPh>
    <rPh sb="4" eb="6">
      <t>イチラン</t>
    </rPh>
    <rPh sb="6" eb="7">
      <t>ヒョウ</t>
    </rPh>
    <phoneticPr fontId="23"/>
  </si>
  <si>
    <t>勤務形態一覧表(8)</t>
    <rPh sb="0" eb="2">
      <t>キンム</t>
    </rPh>
    <rPh sb="2" eb="4">
      <t>ケイタイ</t>
    </rPh>
    <rPh sb="4" eb="6">
      <t>イチラン</t>
    </rPh>
    <rPh sb="6" eb="7">
      <t>ヒョウ</t>
    </rPh>
    <phoneticPr fontId="23"/>
  </si>
  <si>
    <t>勤務形態一覧表(9)</t>
    <rPh sb="0" eb="2">
      <t>キンム</t>
    </rPh>
    <rPh sb="2" eb="4">
      <t>ケイタイ</t>
    </rPh>
    <rPh sb="4" eb="6">
      <t>イチラン</t>
    </rPh>
    <rPh sb="6" eb="7">
      <t>ヒョウ</t>
    </rPh>
    <phoneticPr fontId="23"/>
  </si>
  <si>
    <t>勤務形態一覧表(10)</t>
    <rPh sb="0" eb="2">
      <t>キンム</t>
    </rPh>
    <rPh sb="2" eb="4">
      <t>ケイタイ</t>
    </rPh>
    <rPh sb="4" eb="6">
      <t>イチラン</t>
    </rPh>
    <rPh sb="6" eb="7">
      <t>ヒョウ</t>
    </rPh>
    <phoneticPr fontId="23"/>
  </si>
  <si>
    <t>勤務時間数合計</t>
    <rPh sb="0" eb="2">
      <t>キンム</t>
    </rPh>
    <rPh sb="2" eb="4">
      <t>ジカン</t>
    </rPh>
    <rPh sb="4" eb="5">
      <t>スウ</t>
    </rPh>
    <rPh sb="5" eb="7">
      <t>ゴウケイ</t>
    </rPh>
    <phoneticPr fontId="23"/>
  </si>
  <si>
    <t>氏　名</t>
    <rPh sb="0" eb="1">
      <t>シ</t>
    </rPh>
    <rPh sb="2" eb="3">
      <t>ナ</t>
    </rPh>
    <phoneticPr fontId="23"/>
  </si>
  <si>
    <t>参照先シート</t>
    <rPh sb="0" eb="2">
      <t>サンショウ</t>
    </rPh>
    <rPh sb="2" eb="3">
      <t>サキ</t>
    </rPh>
    <phoneticPr fontId="23"/>
  </si>
  <si>
    <t>勤務時間計(４週)</t>
    <rPh sb="7" eb="8">
      <t>シュウ</t>
    </rPh>
    <phoneticPr fontId="6"/>
  </si>
  <si>
    <t>勤務時間計(歴月)</t>
    <rPh sb="6" eb="7">
      <t>レキ</t>
    </rPh>
    <rPh sb="7" eb="8">
      <t>ゲツ</t>
    </rPh>
    <phoneticPr fontId="6"/>
  </si>
  <si>
    <t>法人全体での勤務時間数合計</t>
    <rPh sb="0" eb="2">
      <t>ホウジン</t>
    </rPh>
    <rPh sb="2" eb="4">
      <t>ゼンタイ</t>
    </rPh>
    <rPh sb="6" eb="8">
      <t>キンム</t>
    </rPh>
    <rPh sb="8" eb="10">
      <t>ジカン</t>
    </rPh>
    <rPh sb="10" eb="11">
      <t>スウ</t>
    </rPh>
    <rPh sb="11" eb="13">
      <t>ゴウケイ</t>
    </rPh>
    <phoneticPr fontId="6"/>
  </si>
  <si>
    <t>（色付きのセルのみ入力/選択してください。）</t>
    <rPh sb="1" eb="3">
      <t>イロツ</t>
    </rPh>
    <rPh sb="9" eb="11">
      <t>ニュウリョク</t>
    </rPh>
    <rPh sb="12" eb="14">
      <t>センタク</t>
    </rPh>
    <phoneticPr fontId="6"/>
  </si>
  <si>
    <t>≪提出不要≫</t>
    <rPh sb="1" eb="3">
      <t>テイシュツ</t>
    </rPh>
    <rPh sb="3" eb="5">
      <t>フヨウ</t>
    </rPh>
    <phoneticPr fontId="6"/>
  </si>
  <si>
    <t>管理者・従業者の勤務の体制及び勤務形態一覧表　作成要領　</t>
    <rPh sb="0" eb="3">
      <t>カンリシャ</t>
    </rPh>
    <rPh sb="4" eb="7">
      <t>ジュウギョウシャ</t>
    </rPh>
    <rPh sb="8" eb="10">
      <t>キンム</t>
    </rPh>
    <rPh sb="11" eb="13">
      <t>タイセイ</t>
    </rPh>
    <rPh sb="13" eb="14">
      <t>オヨ</t>
    </rPh>
    <rPh sb="15" eb="17">
      <t>キンム</t>
    </rPh>
    <rPh sb="17" eb="19">
      <t>ケイタイ</t>
    </rPh>
    <rPh sb="19" eb="21">
      <t>イチラン</t>
    </rPh>
    <rPh sb="21" eb="22">
      <t>ヒョウ</t>
    </rPh>
    <rPh sb="23" eb="25">
      <t>サクセイ</t>
    </rPh>
    <rPh sb="25" eb="27">
      <t>ヨウリョウ</t>
    </rPh>
    <phoneticPr fontId="7"/>
  </si>
  <si>
    <t xml:space="preserve"> ・・・必須入力項目です。印刷前に黄色着色セルが残っていることがないようにしてください。</t>
    <rPh sb="4" eb="6">
      <t>ヒッス</t>
    </rPh>
    <rPh sb="6" eb="8">
      <t>ニュウリョク</t>
    </rPh>
    <rPh sb="8" eb="10">
      <t>コウモク</t>
    </rPh>
    <rPh sb="13" eb="15">
      <t>インサツ</t>
    </rPh>
    <rPh sb="15" eb="16">
      <t>マエ</t>
    </rPh>
    <rPh sb="17" eb="19">
      <t>キイロ</t>
    </rPh>
    <rPh sb="19" eb="21">
      <t>チャクショク</t>
    </rPh>
    <rPh sb="24" eb="25">
      <t>ノコ</t>
    </rPh>
    <phoneticPr fontId="6"/>
  </si>
  <si>
    <t xml:space="preserve"> ・・・変更不可項目です。数式等の設定がされていますので、内容の変更、削除は絶対にしないでください。</t>
    <rPh sb="4" eb="6">
      <t>ヘンコウ</t>
    </rPh>
    <rPh sb="6" eb="8">
      <t>フカ</t>
    </rPh>
    <rPh sb="8" eb="10">
      <t>コウモク</t>
    </rPh>
    <rPh sb="13" eb="15">
      <t>スウシキ</t>
    </rPh>
    <rPh sb="15" eb="16">
      <t>トウ</t>
    </rPh>
    <rPh sb="17" eb="19">
      <t>セッテイ</t>
    </rPh>
    <rPh sb="29" eb="31">
      <t>ナイヨウ</t>
    </rPh>
    <rPh sb="32" eb="34">
      <t>ヘンコウ</t>
    </rPh>
    <rPh sb="35" eb="37">
      <t>サクジョ</t>
    </rPh>
    <rPh sb="38" eb="40">
      <t>ゼッタイ</t>
    </rPh>
    <phoneticPr fontId="6"/>
  </si>
  <si>
    <t>下記の記入方法に従って、入力してください。</t>
    <rPh sb="0" eb="2">
      <t>カキ</t>
    </rPh>
    <rPh sb="3" eb="5">
      <t>キニュウ</t>
    </rPh>
    <rPh sb="5" eb="7">
      <t>ホウホウ</t>
    </rPh>
    <rPh sb="8" eb="9">
      <t>シタガ</t>
    </rPh>
    <rPh sb="12" eb="14">
      <t>ニュウリョク</t>
    </rPh>
    <phoneticPr fontId="6"/>
  </si>
  <si>
    <t>　</t>
    <phoneticPr fontId="6"/>
  </si>
  <si>
    <t>③ 「４週 or 暦月」についは、１ヶ月の変形労働時間制を採用している事業所のみ「暦月」を、それ以外の事業所については「４週」を選択してください。</t>
    <phoneticPr fontId="6"/>
  </si>
  <si>
    <t>④ 「４週」を選択した場合、事業所における「１日あたり」及び「１週間あたり」の常勤の職員が勤務すべき時間数を入力してください。</t>
    <rPh sb="4" eb="5">
      <t>シュウ</t>
    </rPh>
    <rPh sb="7" eb="9">
      <t>センタク</t>
    </rPh>
    <rPh sb="11" eb="13">
      <t>バアイ</t>
    </rPh>
    <rPh sb="54" eb="56">
      <t>ニュウリョク</t>
    </rPh>
    <phoneticPr fontId="6"/>
  </si>
  <si>
    <t>「暦月」を選択した場合、事業所における「１日あたり」及び「１月あたり」の常勤の職員が勤務すべき時間数を入力してください。</t>
    <rPh sb="1" eb="2">
      <t>レキ</t>
    </rPh>
    <rPh sb="2" eb="3">
      <t>ゲツ</t>
    </rPh>
    <rPh sb="5" eb="7">
      <t>センタク</t>
    </rPh>
    <rPh sb="9" eb="11">
      <t>バアイ</t>
    </rPh>
    <rPh sb="30" eb="31">
      <t>ツキ</t>
    </rPh>
    <rPh sb="51" eb="53">
      <t>ニュウリョク</t>
    </rPh>
    <phoneticPr fontId="6"/>
  </si>
  <si>
    <t>⑤ 育児・介護休業法等による短時間勤務制度等を利用する者がいる事業所は入力してください。内容は③において</t>
    <rPh sb="2" eb="4">
      <t>イクジ</t>
    </rPh>
    <rPh sb="5" eb="7">
      <t>カイゴ</t>
    </rPh>
    <rPh sb="7" eb="10">
      <t>キュウギョウホウ</t>
    </rPh>
    <rPh sb="10" eb="11">
      <t>トウ</t>
    </rPh>
    <rPh sb="14" eb="17">
      <t>タンジカン</t>
    </rPh>
    <rPh sb="17" eb="19">
      <t>キンム</t>
    </rPh>
    <rPh sb="19" eb="21">
      <t>セイド</t>
    </rPh>
    <rPh sb="21" eb="22">
      <t>トウ</t>
    </rPh>
    <rPh sb="23" eb="25">
      <t>リヨウ</t>
    </rPh>
    <rPh sb="27" eb="28">
      <t>モノ</t>
    </rPh>
    <rPh sb="31" eb="34">
      <t>ジギョウショ</t>
    </rPh>
    <rPh sb="35" eb="37">
      <t>ニュウリョク</t>
    </rPh>
    <rPh sb="44" eb="46">
      <t>ナイヨウ</t>
    </rPh>
    <phoneticPr fontId="6"/>
  </si>
  <si>
    <t>「４週」を選択した場合、事業所における「１週間あたり」の当該措置が講じられている常勤の職員が勤務すべき時間数を入力してください。</t>
    <rPh sb="2" eb="3">
      <t>シュウ</t>
    </rPh>
    <rPh sb="5" eb="7">
      <t>センタク</t>
    </rPh>
    <rPh sb="9" eb="11">
      <t>バアイ</t>
    </rPh>
    <rPh sb="28" eb="30">
      <t>トウガイ</t>
    </rPh>
    <rPh sb="30" eb="32">
      <t>ソチ</t>
    </rPh>
    <rPh sb="33" eb="34">
      <t>コウ</t>
    </rPh>
    <rPh sb="55" eb="57">
      <t>ニュウリョク</t>
    </rPh>
    <phoneticPr fontId="6"/>
  </si>
  <si>
    <t>「暦月」を選択した場合、事業所における「１月あたり」の当該措置が講じられている常勤の職員が勤務すべき時間数を入力してください。</t>
    <rPh sb="1" eb="2">
      <t>レキ</t>
    </rPh>
    <rPh sb="2" eb="3">
      <t>ゲツ</t>
    </rPh>
    <rPh sb="5" eb="7">
      <t>センタク</t>
    </rPh>
    <rPh sb="9" eb="11">
      <t>バアイ</t>
    </rPh>
    <rPh sb="21" eb="22">
      <t>ツキ</t>
    </rPh>
    <rPh sb="54" eb="56">
      <t>ニュウリョク</t>
    </rPh>
    <phoneticPr fontId="6"/>
  </si>
  <si>
    <t>２．シフト記号表の作成</t>
    <rPh sb="5" eb="7">
      <t>キゴウ</t>
    </rPh>
    <rPh sb="7" eb="8">
      <t>ヒョウ</t>
    </rPh>
    <rPh sb="9" eb="11">
      <t>サクセイ</t>
    </rPh>
    <phoneticPr fontId="6"/>
  </si>
  <si>
    <t xml:space="preserve">【例】勤務時間のうち休憩時間が1時間の場合は「1:00」、45分の場合は「00:45」と入力 </t>
    <rPh sb="1" eb="2">
      <t>レイ</t>
    </rPh>
    <rPh sb="3" eb="5">
      <t>キンム</t>
    </rPh>
    <rPh sb="5" eb="7">
      <t>ジカン</t>
    </rPh>
    <rPh sb="10" eb="12">
      <t>キュウケイ</t>
    </rPh>
    <rPh sb="12" eb="14">
      <t>ジカン</t>
    </rPh>
    <rPh sb="44" eb="46">
      <t>ニュウリョク</t>
    </rPh>
    <phoneticPr fontId="6"/>
  </si>
  <si>
    <t>　</t>
    <phoneticPr fontId="6"/>
  </si>
  <si>
    <t>３．管理者等に関する項目（11～22行目）の入力</t>
    <rPh sb="2" eb="5">
      <t>カンリシャ</t>
    </rPh>
    <rPh sb="5" eb="6">
      <t>トウ</t>
    </rPh>
    <rPh sb="7" eb="8">
      <t>カン</t>
    </rPh>
    <rPh sb="10" eb="12">
      <t>コウモク</t>
    </rPh>
    <rPh sb="18" eb="20">
      <t>ギョウメ</t>
    </rPh>
    <rPh sb="22" eb="24">
      <t>ニュウリョク</t>
    </rPh>
    <phoneticPr fontId="6"/>
  </si>
  <si>
    <t>① 「資格」については、プルダウンから保有する資格及び修了した研修を選択してください。</t>
    <rPh sb="3" eb="5">
      <t>シカク</t>
    </rPh>
    <rPh sb="25" eb="26">
      <t>オヨ</t>
    </rPh>
    <rPh sb="27" eb="29">
      <t>シュウリョウ</t>
    </rPh>
    <rPh sb="31" eb="33">
      <t>ケンシュウ</t>
    </rPh>
    <phoneticPr fontId="6"/>
  </si>
  <si>
    <t>なお、保有する全ての資格を入力する必要はなく、人員基準及び加算算定上、求められる資格等を入力してください。</t>
    <rPh sb="13" eb="15">
      <t>ニュウリョク</t>
    </rPh>
    <rPh sb="17" eb="19">
      <t>ヒツヨウ</t>
    </rPh>
    <rPh sb="27" eb="28">
      <t>オヨ</t>
    </rPh>
    <rPh sb="29" eb="31">
      <t>カサン</t>
    </rPh>
    <rPh sb="31" eb="33">
      <t>サンテイ</t>
    </rPh>
    <phoneticPr fontId="6"/>
  </si>
  <si>
    <r>
      <t>※選択した資格及び研修に関して、</t>
    </r>
    <r>
      <rPr>
        <b/>
        <u/>
        <sz val="11"/>
        <rFont val="ＭＳ Ｐゴシック"/>
        <family val="3"/>
        <charset val="128"/>
        <scheme val="minor"/>
      </rPr>
      <t>必要に応じて、</t>
    </r>
    <r>
      <rPr>
        <b/>
        <sz val="11"/>
        <rFont val="ＭＳ Ｐゴシック"/>
        <family val="3"/>
        <charset val="128"/>
        <scheme val="minor"/>
      </rPr>
      <t>資格証又は研修修了証等の写しを添付資料として提出してください。</t>
    </r>
    <rPh sb="1" eb="3">
      <t>センタク</t>
    </rPh>
    <rPh sb="5" eb="7">
      <t>シカク</t>
    </rPh>
    <rPh sb="7" eb="8">
      <t>オヨ</t>
    </rPh>
    <rPh sb="9" eb="11">
      <t>ケンシュウ</t>
    </rPh>
    <rPh sb="12" eb="13">
      <t>カン</t>
    </rPh>
    <rPh sb="16" eb="18">
      <t>ヒツヨウ</t>
    </rPh>
    <rPh sb="19" eb="20">
      <t>オウ</t>
    </rPh>
    <rPh sb="23" eb="26">
      <t>シカクショウ</t>
    </rPh>
    <rPh sb="26" eb="27">
      <t>マタ</t>
    </rPh>
    <rPh sb="28" eb="30">
      <t>ケンシュウ</t>
    </rPh>
    <rPh sb="30" eb="32">
      <t>シュウリョウ</t>
    </rPh>
    <rPh sb="32" eb="34">
      <t>ショウトウ</t>
    </rPh>
    <rPh sb="35" eb="36">
      <t>ウツ</t>
    </rPh>
    <rPh sb="38" eb="40">
      <t>テンプ</t>
    </rPh>
    <rPh sb="40" eb="42">
      <t>シリョウ</t>
    </rPh>
    <rPh sb="45" eb="47">
      <t>テイシュツ</t>
    </rPh>
    <phoneticPr fontId="6"/>
  </si>
  <si>
    <t>② 「勤務形態」について選択してください。</t>
    <phoneticPr fontId="6"/>
  </si>
  <si>
    <t>（左記をクリックすると該当ページへ移ります。）</t>
    <phoneticPr fontId="6"/>
  </si>
  <si>
    <t>なお、育児・介護休業法による短時間勤務制度等を利用する者については、</t>
    <phoneticPr fontId="6"/>
  </si>
  <si>
    <t>「事業所に関する項目」の⑤の時間数を満たしているかどうかで判断し、「常勤専従（短縮）」又は「常勤兼務（短縮）」のいずれかを選択してください。</t>
    <rPh sb="1" eb="4">
      <t>ジギョウショ</t>
    </rPh>
    <rPh sb="5" eb="6">
      <t>カン</t>
    </rPh>
    <rPh sb="8" eb="10">
      <t>コウモク</t>
    </rPh>
    <rPh sb="14" eb="16">
      <t>ジカン</t>
    </rPh>
    <rPh sb="16" eb="17">
      <t>スウ</t>
    </rPh>
    <rPh sb="18" eb="19">
      <t>ミ</t>
    </rPh>
    <rPh sb="29" eb="31">
      <t>ハンダン</t>
    </rPh>
    <rPh sb="34" eb="36">
      <t>ジョウキン</t>
    </rPh>
    <rPh sb="36" eb="38">
      <t>センジュウ</t>
    </rPh>
    <rPh sb="39" eb="41">
      <t>タンシュク</t>
    </rPh>
    <rPh sb="43" eb="44">
      <t>マタ</t>
    </rPh>
    <rPh sb="46" eb="48">
      <t>ジョウキン</t>
    </rPh>
    <rPh sb="48" eb="50">
      <t>ケンム</t>
    </rPh>
    <rPh sb="51" eb="53">
      <t>タンシュク</t>
    </rPh>
    <rPh sb="61" eb="63">
      <t>センタク</t>
    </rPh>
    <phoneticPr fontId="6"/>
  </si>
  <si>
    <t>③ 管理者等の氏名を記入してください。</t>
    <rPh sb="2" eb="5">
      <t>カンリシャ</t>
    </rPh>
    <rPh sb="5" eb="6">
      <t>トウ</t>
    </rPh>
    <rPh sb="7" eb="9">
      <t>シメイ</t>
    </rPh>
    <rPh sb="10" eb="12">
      <t>キニュウ</t>
    </rPh>
    <phoneticPr fontId="6"/>
  </si>
  <si>
    <t>④ 「シフト記号表」を基に、当該職員の勤務時間のシフト記号を選択又は入力してください。</t>
    <rPh sb="6" eb="8">
      <t>キゴウ</t>
    </rPh>
    <rPh sb="8" eb="9">
      <t>ヒョウ</t>
    </rPh>
    <rPh sb="11" eb="12">
      <t>モト</t>
    </rPh>
    <rPh sb="14" eb="16">
      <t>トウガイ</t>
    </rPh>
    <rPh sb="16" eb="18">
      <t>ショクイン</t>
    </rPh>
    <rPh sb="19" eb="21">
      <t>キンム</t>
    </rPh>
    <rPh sb="21" eb="23">
      <t>ジカン</t>
    </rPh>
    <rPh sb="27" eb="29">
      <t>キゴウ</t>
    </rPh>
    <rPh sb="30" eb="32">
      <t>センタク</t>
    </rPh>
    <rPh sb="32" eb="33">
      <t>マタ</t>
    </rPh>
    <rPh sb="34" eb="36">
      <t>ニュウリョク</t>
    </rPh>
    <phoneticPr fontId="6"/>
  </si>
  <si>
    <t>なお、入力することができる時間数は、当該事業所において常勤の従業者が当該月に勤務すべき勤務時間数が上限となります。</t>
    <rPh sb="34" eb="36">
      <t>トウガイ</t>
    </rPh>
    <rPh sb="36" eb="37">
      <t>ツキ</t>
    </rPh>
    <phoneticPr fontId="6"/>
  </si>
  <si>
    <r>
      <t>⑤ 事業所の休業日等の</t>
    </r>
    <r>
      <rPr>
        <sz val="11"/>
        <color rgb="FFFF0000"/>
        <rFont val="ＭＳ Ｐゴシック"/>
        <family val="3"/>
        <charset val="128"/>
        <scheme val="minor"/>
      </rPr>
      <t>公休の場合はシフト記号は選択せず、空欄</t>
    </r>
    <r>
      <rPr>
        <sz val="11"/>
        <rFont val="ＭＳ Ｐゴシック"/>
        <family val="3"/>
        <charset val="128"/>
        <scheme val="minor"/>
      </rPr>
      <t>としてください。</t>
    </r>
    <rPh sb="2" eb="5">
      <t>ジギョウショ</t>
    </rPh>
    <rPh sb="6" eb="9">
      <t>キュウギョウビ</t>
    </rPh>
    <rPh sb="9" eb="10">
      <t>トウ</t>
    </rPh>
    <rPh sb="11" eb="13">
      <t>コウキュウ</t>
    </rPh>
    <rPh sb="14" eb="16">
      <t>バアイ</t>
    </rPh>
    <rPh sb="20" eb="22">
      <t>キゴウ</t>
    </rPh>
    <rPh sb="23" eb="25">
      <t>センタク</t>
    </rPh>
    <rPh sb="28" eb="30">
      <t>クウラン</t>
    </rPh>
    <phoneticPr fontId="6"/>
  </si>
  <si>
    <t>「兼務先の事業所等の名称」、「職種」及び「兼務先でのひと月の勤務時間数」を記入してください。</t>
    <rPh sb="18" eb="19">
      <t>オヨ</t>
    </rPh>
    <phoneticPr fontId="6"/>
  </si>
  <si>
    <t>※同一事業所内の兼務についても「職種」及び「ひと月の勤務時間数」を記入してください。</t>
    <rPh sb="1" eb="3">
      <t>ドウイツ</t>
    </rPh>
    <rPh sb="3" eb="6">
      <t>ジギョウショ</t>
    </rPh>
    <rPh sb="6" eb="7">
      <t>ナイ</t>
    </rPh>
    <rPh sb="8" eb="10">
      <t>ケンム</t>
    </rPh>
    <rPh sb="19" eb="20">
      <t>オヨ</t>
    </rPh>
    <phoneticPr fontId="6"/>
  </si>
  <si>
    <t>４．職員等に関する項目</t>
    <rPh sb="2" eb="4">
      <t>ショクイン</t>
    </rPh>
    <rPh sb="4" eb="5">
      <t>トウ</t>
    </rPh>
    <rPh sb="6" eb="7">
      <t>カン</t>
    </rPh>
    <rPh sb="9" eb="11">
      <t>コウモク</t>
    </rPh>
    <phoneticPr fontId="6"/>
  </si>
  <si>
    <t>② 「資格」以降の記入事項については、上記「管理者等に関する項目」の①～⑦と同様に入力してください。</t>
    <rPh sb="3" eb="5">
      <t>シカク</t>
    </rPh>
    <rPh sb="6" eb="8">
      <t>イコウ</t>
    </rPh>
    <rPh sb="9" eb="11">
      <t>キニュウ</t>
    </rPh>
    <rPh sb="11" eb="13">
      <t>ジコウ</t>
    </rPh>
    <rPh sb="12" eb="13">
      <t>キジ</t>
    </rPh>
    <rPh sb="19" eb="21">
      <t>ジョウキ</t>
    </rPh>
    <rPh sb="38" eb="40">
      <t>ドウヨウ</t>
    </rPh>
    <rPh sb="41" eb="43">
      <t>ニュウリョク</t>
    </rPh>
    <phoneticPr fontId="6"/>
  </si>
  <si>
    <t>５．注意事項</t>
    <rPh sb="2" eb="4">
      <t>チュウイ</t>
    </rPh>
    <rPh sb="4" eb="6">
      <t>ジコウ</t>
    </rPh>
    <phoneticPr fontId="6"/>
  </si>
  <si>
    <t>【判断フロー図】</t>
    <rPh sb="1" eb="3">
      <t>ハンダン</t>
    </rPh>
    <rPh sb="6" eb="7">
      <t>ズ</t>
    </rPh>
    <phoneticPr fontId="7"/>
  </si>
  <si>
    <t>資料①</t>
    <rPh sb="0" eb="2">
      <t>シリョウ</t>
    </rPh>
    <phoneticPr fontId="7"/>
  </si>
  <si>
    <r>
      <t xml:space="preserve">当該事業所及び併設する事業所での勤務時間の合計が、
「常勤の従業者が勤務すべき時間数」に達しているか。
</t>
    </r>
    <r>
      <rPr>
        <b/>
        <u/>
        <sz val="11"/>
        <rFont val="ＭＳ Ｐゴシック"/>
        <family val="3"/>
        <charset val="128"/>
      </rPr>
      <t>※正規・非正規の雇用の形態は考慮しません。</t>
    </r>
    <rPh sb="0" eb="2">
      <t>トウガイ</t>
    </rPh>
    <rPh sb="2" eb="5">
      <t>ジギョウショ</t>
    </rPh>
    <rPh sb="5" eb="6">
      <t>オヨ</t>
    </rPh>
    <rPh sb="7" eb="9">
      <t>ヘイセツ</t>
    </rPh>
    <rPh sb="11" eb="14">
      <t>ジギョウショ</t>
    </rPh>
    <rPh sb="16" eb="18">
      <t>キンム</t>
    </rPh>
    <rPh sb="18" eb="20">
      <t>ジカン</t>
    </rPh>
    <rPh sb="21" eb="23">
      <t>ゴウケイ</t>
    </rPh>
    <rPh sb="44" eb="45">
      <t>タッ</t>
    </rPh>
    <rPh sb="53" eb="55">
      <t>セイキ</t>
    </rPh>
    <rPh sb="56" eb="57">
      <t>ヒ</t>
    </rPh>
    <rPh sb="57" eb="59">
      <t>セイキ</t>
    </rPh>
    <phoneticPr fontId="7"/>
  </si>
  <si>
    <t>達している</t>
    <rPh sb="0" eb="1">
      <t>タッ</t>
    </rPh>
    <phoneticPr fontId="7"/>
  </si>
  <si>
    <t>達していない</t>
    <rPh sb="0" eb="1">
      <t>タッ</t>
    </rPh>
    <phoneticPr fontId="7"/>
  </si>
  <si>
    <t>常勤</t>
    <rPh sb="0" eb="2">
      <t>ジョウキン</t>
    </rPh>
    <phoneticPr fontId="7"/>
  </si>
  <si>
    <t>非常勤</t>
    <rPh sb="0" eb="3">
      <t>ヒジョウキン</t>
    </rPh>
    <phoneticPr fontId="7"/>
  </si>
  <si>
    <t>当該事業所において、２以上の職種に従事しているか。
※併設する事業所で従事する場合も含む。</t>
    <rPh sb="0" eb="2">
      <t>トウガイ</t>
    </rPh>
    <rPh sb="2" eb="5">
      <t>ジギョウショ</t>
    </rPh>
    <rPh sb="11" eb="13">
      <t>イジョウ</t>
    </rPh>
    <rPh sb="14" eb="16">
      <t>ショクシュ</t>
    </rPh>
    <rPh sb="17" eb="19">
      <t>ジュウジ</t>
    </rPh>
    <rPh sb="35" eb="37">
      <t>ジュウジ</t>
    </rPh>
    <rPh sb="39" eb="41">
      <t>バアイ</t>
    </rPh>
    <rPh sb="42" eb="43">
      <t>フク</t>
    </rPh>
    <phoneticPr fontId="7"/>
  </si>
  <si>
    <t>していない</t>
    <phoneticPr fontId="7"/>
  </si>
  <si>
    <t>している</t>
    <phoneticPr fontId="7"/>
  </si>
  <si>
    <t>常勤・専従</t>
    <rPh sb="0" eb="2">
      <t>ジョウキン</t>
    </rPh>
    <rPh sb="3" eb="5">
      <t>センジュウ</t>
    </rPh>
    <phoneticPr fontId="7"/>
  </si>
  <si>
    <t>常勤・兼務</t>
    <rPh sb="0" eb="2">
      <t>ジョウキン</t>
    </rPh>
    <rPh sb="3" eb="5">
      <t>ケンム</t>
    </rPh>
    <phoneticPr fontId="7"/>
  </si>
  <si>
    <t>非常勤・専従</t>
    <rPh sb="0" eb="3">
      <t>ヒジョウキン</t>
    </rPh>
    <rPh sb="4" eb="6">
      <t>センジュウ</t>
    </rPh>
    <phoneticPr fontId="7"/>
  </si>
  <si>
    <t>非常勤・兼務</t>
    <rPh sb="0" eb="3">
      <t>ヒジョウキン</t>
    </rPh>
    <rPh sb="4" eb="6">
      <t>ケンム</t>
    </rPh>
    <phoneticPr fontId="7"/>
  </si>
  <si>
    <t>戻る</t>
    <rPh sb="0" eb="1">
      <t>モド</t>
    </rPh>
    <phoneticPr fontId="6"/>
  </si>
  <si>
    <t>→</t>
    <phoneticPr fontId="23"/>
  </si>
  <si>
    <t>常勤数(４週)</t>
    <phoneticPr fontId="6"/>
  </si>
  <si>
    <t>夜勤の時間帯</t>
    <rPh sb="0" eb="2">
      <t>ヤキン</t>
    </rPh>
    <rPh sb="3" eb="6">
      <t>ジカンタイ</t>
    </rPh>
    <phoneticPr fontId="6"/>
  </si>
  <si>
    <t>基準上必要な員数</t>
    <rPh sb="0" eb="3">
      <t>キジュンジョウ</t>
    </rPh>
    <rPh sb="3" eb="5">
      <t>ヒツヨウ</t>
    </rPh>
    <rPh sb="6" eb="8">
      <t>インスウ</t>
    </rPh>
    <phoneticPr fontId="6"/>
  </si>
  <si>
    <t>実務者研修修了者</t>
    <rPh sb="0" eb="3">
      <t>ジツムシャ</t>
    </rPh>
    <rPh sb="3" eb="5">
      <t>ケンシュウ</t>
    </rPh>
    <rPh sb="5" eb="8">
      <t>シュウリョウシャ</t>
    </rPh>
    <phoneticPr fontId="13"/>
  </si>
  <si>
    <t>行動援護養成者研修</t>
    <rPh sb="0" eb="4">
      <t>コウドウエンゴ</t>
    </rPh>
    <rPh sb="4" eb="9">
      <t>ヨウセイシャケンシュウ</t>
    </rPh>
    <phoneticPr fontId="13"/>
  </si>
  <si>
    <t>その他</t>
    <rPh sb="2" eb="3">
      <t>タ</t>
    </rPh>
    <phoneticPr fontId="13"/>
  </si>
  <si>
    <t>高次脳機能障害支援者養成研修</t>
    <rPh sb="0" eb="10">
      <t>コウジノウキノウショウガイシエンシャ</t>
    </rPh>
    <rPh sb="10" eb="14">
      <t>ヨウセイケンシュウ</t>
    </rPh>
    <phoneticPr fontId="23"/>
  </si>
  <si>
    <t>公認心理士</t>
    <rPh sb="0" eb="2">
      <t>コウニン</t>
    </rPh>
    <rPh sb="2" eb="5">
      <t>シンリシ</t>
    </rPh>
    <phoneticPr fontId="13"/>
  </si>
  <si>
    <t>障害者ピアサポート研修</t>
    <rPh sb="0" eb="3">
      <t>ショウガイシャ</t>
    </rPh>
    <rPh sb="9" eb="11">
      <t>ケンシュウ</t>
    </rPh>
    <phoneticPr fontId="23"/>
  </si>
  <si>
    <t>作業療法士</t>
    <rPh sb="0" eb="5">
      <t>サギョウリョウホウシ</t>
    </rPh>
    <phoneticPr fontId="23"/>
  </si>
  <si>
    <t>現任研修</t>
    <rPh sb="0" eb="2">
      <t>ゲンニン</t>
    </rPh>
    <rPh sb="2" eb="4">
      <t>ケンシュウ</t>
    </rPh>
    <phoneticPr fontId="23"/>
  </si>
  <si>
    <t>主任研修</t>
    <phoneticPr fontId="23"/>
  </si>
  <si>
    <t>精神障害者の障害特性や支援技法に関する研修</t>
    <phoneticPr fontId="23"/>
  </si>
  <si>
    <t>医療的ケアに関する研修</t>
    <rPh sb="6" eb="7">
      <t>カン</t>
    </rPh>
    <phoneticPr fontId="23"/>
  </si>
  <si>
    <t>(6)資格及び研修</t>
    <rPh sb="3" eb="5">
      <t>シカク</t>
    </rPh>
    <rPh sb="5" eb="6">
      <t>オヨ</t>
    </rPh>
    <rPh sb="7" eb="9">
      <t>ケンシュウ</t>
    </rPh>
    <phoneticPr fontId="7"/>
  </si>
  <si>
    <t>特定相談支援</t>
    <rPh sb="0" eb="2">
      <t>トクテイ</t>
    </rPh>
    <rPh sb="2" eb="4">
      <t>ソウダン</t>
    </rPh>
    <rPh sb="4" eb="6">
      <t>シエン</t>
    </rPh>
    <phoneticPr fontId="12"/>
  </si>
  <si>
    <t>障害児相談支援</t>
    <rPh sb="0" eb="3">
      <t>ショウガイジ</t>
    </rPh>
    <rPh sb="3" eb="5">
      <t>ソウダン</t>
    </rPh>
    <rPh sb="5" eb="7">
      <t>シエン</t>
    </rPh>
    <phoneticPr fontId="12"/>
  </si>
  <si>
    <t>(11)兼務状況
（兼務先／兼務する職務内容／勤務時間）等</t>
    <rPh sb="23" eb="25">
      <t>キンム</t>
    </rPh>
    <rPh sb="25" eb="27">
      <t>ジカン</t>
    </rPh>
    <phoneticPr fontId="7"/>
  </si>
  <si>
    <t>取扱件数算出表</t>
    <rPh sb="0" eb="2">
      <t>トリアツカイ</t>
    </rPh>
    <rPh sb="2" eb="4">
      <t>ケンスウ</t>
    </rPh>
    <rPh sb="4" eb="6">
      <t>サンシュツ</t>
    </rPh>
    <rPh sb="6" eb="7">
      <t>ヒョウ</t>
    </rPh>
    <phoneticPr fontId="6"/>
  </si>
  <si>
    <t>届出提出月</t>
    <phoneticPr fontId="6"/>
  </si>
  <si>
    <t>令和</t>
  </si>
  <si>
    <t>年</t>
  </si>
  <si>
    <t>月</t>
  </si>
  <si>
    <t>サービス提供年月</t>
    <rPh sb="4" eb="6">
      <t>テイキョウ</t>
    </rPh>
    <rPh sb="6" eb="8">
      <t>ネンゲツ</t>
    </rPh>
    <phoneticPr fontId="23"/>
  </si>
  <si>
    <t>過去6月の平均</t>
    <rPh sb="0" eb="2">
      <t>カコ</t>
    </rPh>
    <rPh sb="3" eb="4">
      <t>ツキ</t>
    </rPh>
    <rPh sb="5" eb="7">
      <t>ヘイキン</t>
    </rPh>
    <phoneticPr fontId="6"/>
  </si>
  <si>
    <t>計画相談(件）</t>
    <rPh sb="0" eb="2">
      <t>ケイカク</t>
    </rPh>
    <rPh sb="2" eb="4">
      <t>ソウダン</t>
    </rPh>
    <rPh sb="5" eb="6">
      <t>ケン</t>
    </rPh>
    <phoneticPr fontId="6"/>
  </si>
  <si>
    <t>障害児相談(件）</t>
    <rPh sb="0" eb="3">
      <t>ショウガイジ</t>
    </rPh>
    <rPh sb="3" eb="5">
      <t>ソウダン</t>
    </rPh>
    <rPh sb="6" eb="7">
      <t>ケン</t>
    </rPh>
    <phoneticPr fontId="6"/>
  </si>
  <si>
    <t>対応件数合計(件）</t>
    <rPh sb="0" eb="2">
      <t>タイオウ</t>
    </rPh>
    <rPh sb="2" eb="4">
      <t>ケンスウ</t>
    </rPh>
    <rPh sb="4" eb="6">
      <t>ゴウケイ</t>
    </rPh>
    <rPh sb="7" eb="8">
      <t>ケン</t>
    </rPh>
    <phoneticPr fontId="23"/>
  </si>
  <si>
    <t>①</t>
    <phoneticPr fontId="6"/>
  </si>
  <si>
    <t>相談支援専門員(人）</t>
    <rPh sb="0" eb="2">
      <t>ソウダン</t>
    </rPh>
    <rPh sb="2" eb="4">
      <t>シエン</t>
    </rPh>
    <rPh sb="4" eb="7">
      <t>センモンイン</t>
    </rPh>
    <rPh sb="8" eb="9">
      <t>ニン</t>
    </rPh>
    <phoneticPr fontId="6"/>
  </si>
  <si>
    <t>相談支援員(人）</t>
    <rPh sb="0" eb="2">
      <t>ソウダン</t>
    </rPh>
    <rPh sb="2" eb="4">
      <t>シエン</t>
    </rPh>
    <rPh sb="4" eb="5">
      <t>イン</t>
    </rPh>
    <rPh sb="6" eb="7">
      <t>ニン</t>
    </rPh>
    <phoneticPr fontId="6"/>
  </si>
  <si>
    <t>相談支援専門員等の合計（人）</t>
    <rPh sb="0" eb="2">
      <t>ソウダン</t>
    </rPh>
    <rPh sb="2" eb="4">
      <t>シエン</t>
    </rPh>
    <rPh sb="4" eb="7">
      <t>センモンイン</t>
    </rPh>
    <rPh sb="7" eb="8">
      <t>トウ</t>
    </rPh>
    <rPh sb="9" eb="11">
      <t>ゴウケイ</t>
    </rPh>
    <rPh sb="12" eb="13">
      <t>ニン</t>
    </rPh>
    <phoneticPr fontId="23"/>
  </si>
  <si>
    <t>②</t>
    <phoneticPr fontId="6"/>
  </si>
  <si>
    <t>①÷②</t>
    <phoneticPr fontId="6"/>
  </si>
  <si>
    <t>前６月の平均取扱件数（件）</t>
    <rPh sb="0" eb="1">
      <t>マエ</t>
    </rPh>
    <rPh sb="2" eb="3">
      <t>ツキ</t>
    </rPh>
    <rPh sb="4" eb="6">
      <t>ヘイキン</t>
    </rPh>
    <rPh sb="6" eb="8">
      <t>トリアツカ</t>
    </rPh>
    <rPh sb="8" eb="10">
      <t>ケンスウ</t>
    </rPh>
    <rPh sb="11" eb="12">
      <t>ケン</t>
    </rPh>
    <phoneticPr fontId="6"/>
  </si>
  <si>
    <t>件</t>
    <rPh sb="0" eb="1">
      <t>ケン</t>
    </rPh>
    <phoneticPr fontId="6"/>
  </si>
  <si>
    <r>
      <t>※</t>
    </r>
    <r>
      <rPr>
        <b/>
        <sz val="11"/>
        <color rgb="FFFF0000"/>
        <rFont val="ＭＳ Ｐゴシック"/>
        <family val="3"/>
        <charset val="128"/>
        <scheme val="minor"/>
      </rPr>
      <t>39件</t>
    </r>
    <r>
      <rPr>
        <b/>
        <sz val="11"/>
        <rFont val="ＭＳ Ｐゴシック"/>
        <family val="3"/>
        <charset val="128"/>
        <scheme val="minor"/>
      </rPr>
      <t>を上回っている場合</t>
    </r>
    <r>
      <rPr>
        <b/>
        <sz val="11"/>
        <color rgb="FFFF0000"/>
        <rFont val="ＭＳ Ｐゴシック"/>
        <family val="3"/>
        <charset val="128"/>
        <scheme val="minor"/>
      </rPr>
      <t>、機能強化型の算定は不可</t>
    </r>
    <r>
      <rPr>
        <b/>
        <sz val="11"/>
        <color theme="1"/>
        <rFont val="ＭＳ Ｐゴシック"/>
        <family val="3"/>
        <charset val="128"/>
        <scheme val="minor"/>
      </rPr>
      <t>。</t>
    </r>
    <rPh sb="3" eb="4">
      <t>ケン</t>
    </rPh>
    <rPh sb="5" eb="7">
      <t>ウワマワ</t>
    </rPh>
    <rPh sb="11" eb="13">
      <t>バアイ</t>
    </rPh>
    <rPh sb="14" eb="16">
      <t>キノウ</t>
    </rPh>
    <rPh sb="16" eb="18">
      <t>キョウカ</t>
    </rPh>
    <rPh sb="18" eb="19">
      <t>ガタ</t>
    </rPh>
    <rPh sb="20" eb="22">
      <t>サンテイ</t>
    </rPh>
    <rPh sb="23" eb="25">
      <t>フカ</t>
    </rPh>
    <phoneticPr fontId="6"/>
  </si>
  <si>
    <r>
      <t>※</t>
    </r>
    <r>
      <rPr>
        <b/>
        <sz val="11"/>
        <color rgb="FFFF0000"/>
        <rFont val="ＭＳ Ｐゴシック"/>
        <family val="3"/>
        <charset val="128"/>
        <scheme val="minor"/>
      </rPr>
      <t>Ⅱ型の算定が必要</t>
    </r>
    <r>
      <rPr>
        <b/>
        <sz val="11"/>
        <color theme="1"/>
        <rFont val="ＭＳ Ｐゴシック"/>
        <family val="3"/>
        <charset val="128"/>
        <scheme val="minor"/>
      </rPr>
      <t>になりますので、ご確認ください。</t>
    </r>
    <rPh sb="2" eb="3">
      <t>ガタ</t>
    </rPh>
    <rPh sb="4" eb="6">
      <t>サンテイ</t>
    </rPh>
    <rPh sb="7" eb="9">
      <t>ヒツヨウ</t>
    </rPh>
    <rPh sb="18" eb="19">
      <t>カク</t>
    </rPh>
    <phoneticPr fontId="6"/>
  </si>
  <si>
    <r>
      <t>黄色のセルに入力すると、水色のセルに結果が表示されます。</t>
    </r>
    <r>
      <rPr>
        <sz val="11"/>
        <color rgb="FFFF0000"/>
        <rFont val="ＭＳ Ｐゴシック"/>
        <family val="3"/>
        <charset val="128"/>
        <scheme val="minor"/>
      </rPr>
      <t>※一般相談支援は不要です。</t>
    </r>
    <rPh sb="0" eb="2">
      <t>キイロ</t>
    </rPh>
    <rPh sb="6" eb="8">
      <t>ニュウリョク</t>
    </rPh>
    <rPh sb="12" eb="14">
      <t>ミズイロ</t>
    </rPh>
    <rPh sb="18" eb="20">
      <t>ケッカ</t>
    </rPh>
    <rPh sb="21" eb="23">
      <t>ヒョウジ</t>
    </rPh>
    <rPh sb="29" eb="31">
      <t>イッパン</t>
    </rPh>
    <rPh sb="31" eb="33">
      <t>ソウダン</t>
    </rPh>
    <rPh sb="33" eb="35">
      <t>シエン</t>
    </rPh>
    <rPh sb="36" eb="38">
      <t>フヨウ</t>
    </rPh>
    <phoneticPr fontId="6"/>
  </si>
  <si>
    <t xml:space="preserve"> ・・・記号及び数字の入力が可能な項目です。</t>
    <rPh sb="4" eb="7">
      <t>キゴウオヨ</t>
    </rPh>
    <rPh sb="8" eb="10">
      <t>スウジ</t>
    </rPh>
    <rPh sb="11" eb="13">
      <t>ニュウリョク</t>
    </rPh>
    <rPh sb="14" eb="16">
      <t>カノウ</t>
    </rPh>
    <rPh sb="17" eb="19">
      <t>コウモク</t>
    </rPh>
    <phoneticPr fontId="6"/>
  </si>
  <si>
    <t xml:space="preserve"> ・・・選択肢から入力する項目です。</t>
    <rPh sb="4" eb="7">
      <t>センタクシ</t>
    </rPh>
    <rPh sb="9" eb="11">
      <t>ニュウリョク</t>
    </rPh>
    <rPh sb="13" eb="15">
      <t>コウモク</t>
    </rPh>
    <phoneticPr fontId="6"/>
  </si>
  <si>
    <t xml:space="preserve"> ① 身近な地域に指定特定相談支援事業者がない場合
 ② 支給決定又は支給決定の変更によりサービス内容に著しく変動があった者のうち、 当該支給決定等から概ね３ヶ月以内の場合（サービス利用支援とその直後の継続サー ビス利用支援は一体的な業務であること、また、指定特定相談支援事業者の変更に当 たっては利用者が別の事業者と契約を締結し直すことが必要となるため、一定期間を 猶予する。） 
③ その他市町村がやむを得ないと認める場合 </t>
    <phoneticPr fontId="23"/>
  </si>
  <si>
    <t>次に掲げる①～③の場合に限り、兼務を認める。</t>
    <rPh sb="12" eb="13">
      <t>カギ</t>
    </rPh>
    <rPh sb="15" eb="17">
      <t>ケンム</t>
    </rPh>
    <rPh sb="18" eb="19">
      <t>ミト</t>
    </rPh>
    <phoneticPr fontId="23"/>
  </si>
  <si>
    <t>【兼務について】</t>
    <rPh sb="1" eb="3">
      <t>ケンム</t>
    </rPh>
    <phoneticPr fontId="23"/>
  </si>
  <si>
    <t>相談支援専門員を併設する事業所・ 施設等の業務に従事させることができる場合</t>
    <rPh sb="35" eb="37">
      <t>バアイ</t>
    </rPh>
    <phoneticPr fontId="23"/>
  </si>
  <si>
    <t>▶</t>
    <phoneticPr fontId="23"/>
  </si>
  <si>
    <t>以下の（１）から（５）のいずれも満たしていること</t>
    <phoneticPr fontId="23"/>
  </si>
  <si>
    <t>担当する利用者が利用する指定障害福祉サービス事業所等の業務と兼務する場合</t>
    <rPh sb="34" eb="36">
      <t>バアイ</t>
    </rPh>
    <phoneticPr fontId="23"/>
  </si>
  <si>
    <r>
      <t>※上記以外の場合は、指定障害福祉サービス事業所等との</t>
    </r>
    <r>
      <rPr>
        <u/>
        <sz val="11"/>
        <rFont val="ＭＳ Ｐゴシック"/>
        <family val="3"/>
        <charset val="128"/>
      </rPr>
      <t>中立性の確保</t>
    </r>
    <r>
      <rPr>
        <sz val="11"/>
        <rFont val="ＭＳ Ｐゴシック"/>
        <family val="3"/>
        <charset val="128"/>
      </rPr>
      <t>や、 指定障害福祉サービス事業所等と</t>
    </r>
    <r>
      <rPr>
        <u/>
        <sz val="11"/>
        <rFont val="ＭＳ Ｐゴシック"/>
        <family val="3"/>
        <charset val="128"/>
      </rPr>
      <t>異なる視点での検討</t>
    </r>
    <r>
      <rPr>
        <sz val="11"/>
        <rFont val="ＭＳ Ｐゴシック"/>
        <family val="3"/>
        <charset val="128"/>
      </rPr>
      <t>が欠如しかねないことから、当該利用者が利用する指定障害福祉サービス事業所等の業務と</t>
    </r>
    <r>
      <rPr>
        <u/>
        <sz val="11"/>
        <rFont val="ＭＳ Ｐゴシック"/>
        <family val="3"/>
        <charset val="128"/>
      </rPr>
      <t>兼務しない相談支援専門員が継続サービス利用支援を実施する</t>
    </r>
    <r>
      <rPr>
        <sz val="11"/>
        <rFont val="ＭＳ Ｐゴシック"/>
        <family val="3"/>
        <charset val="128"/>
      </rPr>
      <t>こと。</t>
    </r>
    <rPh sb="1" eb="3">
      <t>ジョウキ</t>
    </rPh>
    <rPh sb="3" eb="5">
      <t>イガイ</t>
    </rPh>
    <rPh sb="6" eb="8">
      <t>バアイ</t>
    </rPh>
    <phoneticPr fontId="23"/>
  </si>
  <si>
    <r>
      <t>（１）相談支援専門員は、同一相談支援事業所の</t>
    </r>
    <r>
      <rPr>
        <b/>
        <sz val="11"/>
        <color rgb="FF000000"/>
        <rFont val="ＭＳ Ｐゴシック"/>
        <family val="3"/>
        <charset val="128"/>
        <scheme val="minor"/>
      </rPr>
      <t>管理者を兼務</t>
    </r>
    <r>
      <rPr>
        <sz val="11"/>
        <color rgb="FF000000"/>
        <rFont val="ＭＳ Ｐゴシック"/>
        <family val="3"/>
        <charset val="128"/>
        <scheme val="minor"/>
      </rPr>
      <t>しない。 
（２）相談支援専門員は、他の指定障害福祉サービス事業所等において、</t>
    </r>
    <r>
      <rPr>
        <b/>
        <sz val="11"/>
        <color rgb="FF000000"/>
        <rFont val="ＭＳ Ｐゴシック"/>
        <family val="3"/>
        <charset val="128"/>
        <scheme val="minor"/>
      </rPr>
      <t>サービス管理責任者及びサービス提供責任者</t>
    </r>
    <r>
      <rPr>
        <sz val="11"/>
        <color rgb="FF000000"/>
        <rFont val="ＭＳ Ｐゴシック"/>
        <family val="3"/>
        <charset val="128"/>
        <scheme val="minor"/>
      </rPr>
      <t>を兼務しない。 
（３）兼務する場合にあっても、相談支援専門員の勤務時間は、</t>
    </r>
    <r>
      <rPr>
        <b/>
        <sz val="11"/>
        <color rgb="FF000000"/>
        <rFont val="ＭＳ Ｐゴシック"/>
        <family val="3"/>
        <charset val="128"/>
        <scheme val="minor"/>
      </rPr>
      <t>相談支援事業所の営業日における</t>
    </r>
    <r>
      <rPr>
        <b/>
        <sz val="11"/>
        <color rgb="FFFF0000"/>
        <rFont val="ＭＳ Ｐゴシック"/>
        <family val="3"/>
        <charset val="128"/>
        <scheme val="minor"/>
      </rPr>
      <t>サービス提供時間の半分以上</t>
    </r>
    <r>
      <rPr>
        <b/>
        <sz val="11"/>
        <color rgb="FF000000"/>
        <rFont val="ＭＳ Ｐゴシック"/>
        <family val="3"/>
        <charset val="128"/>
        <scheme val="minor"/>
      </rPr>
      <t>となるように割り振る</t>
    </r>
    <r>
      <rPr>
        <sz val="11"/>
        <color rgb="FF000000"/>
        <rFont val="ＭＳ Ｐゴシック"/>
        <family val="3"/>
        <charset val="128"/>
        <scheme val="minor"/>
      </rPr>
      <t>こと。また、</t>
    </r>
    <r>
      <rPr>
        <u/>
        <sz val="11"/>
        <color rgb="FF000000"/>
        <rFont val="ＭＳ Ｐゴシック"/>
        <family val="3"/>
        <charset val="128"/>
        <scheme val="minor"/>
      </rPr>
      <t>兼務先である障害福祉サービス事業所等においては、当該法人が就業規則等で定める勤務時間から相談支援専門員の勤務時間を差し引いた勤務時間とする</t>
    </r>
    <r>
      <rPr>
        <sz val="11"/>
        <color rgb="FF000000"/>
        <rFont val="ＭＳ Ｐゴシック"/>
        <family val="3"/>
        <charset val="128"/>
        <scheme val="minor"/>
      </rPr>
      <t>こと。
（４）兼務のため、相談支援事業所のサービス提供時間帯において相談支援専門員が不在となる時間にあっては、</t>
    </r>
    <r>
      <rPr>
        <b/>
        <sz val="11"/>
        <color rgb="FF000000"/>
        <rFont val="ＭＳ Ｐゴシック"/>
        <family val="3"/>
        <charset val="128"/>
        <scheme val="minor"/>
      </rPr>
      <t>管理者が必ず配置されている</t>
    </r>
    <r>
      <rPr>
        <sz val="11"/>
        <color rgb="FF000000"/>
        <rFont val="ＭＳ Ｐゴシック"/>
        <family val="3"/>
        <charset val="128"/>
        <scheme val="minor"/>
      </rPr>
      <t xml:space="preserve">こと。 
（５）兼務先の併設する事業所・施設等は、当該相談支援専門員が相談支援業務の突発的事態に対応することがあっても、当該事業所・施設等の人員配置基準等に支障が生 じないよう勤務体制を確保していること。 </t>
    </r>
    <phoneticPr fontId="23"/>
  </si>
  <si>
    <t>詳細は「【参考】常勤や兼務の考え方」を参照してください。</t>
  </si>
  <si>
    <t xml:space="preserve"> ・・・直接入力が可能な項目です。</t>
    <rPh sb="4" eb="6">
      <t>チョクセツ</t>
    </rPh>
    <rPh sb="6" eb="8">
      <t>ニュウリョク</t>
    </rPh>
    <rPh sb="9" eb="11">
      <t>カノウ</t>
    </rPh>
    <rPh sb="12" eb="14">
      <t>コウモク</t>
    </rPh>
    <phoneticPr fontId="6"/>
  </si>
  <si>
    <t>② 【取扱件数算出表】から算出した平均取扱件数を35で割った数を「基準上必要な員数」に入力してください。（任意の計算表を使用可能）</t>
    <rPh sb="3" eb="5">
      <t>トリアツカイ</t>
    </rPh>
    <rPh sb="5" eb="7">
      <t>ケンスウ</t>
    </rPh>
    <rPh sb="7" eb="9">
      <t>サンシュツ</t>
    </rPh>
    <rPh sb="9" eb="10">
      <t>ヒョウ</t>
    </rPh>
    <rPh sb="13" eb="15">
      <t>サンシュツ</t>
    </rPh>
    <rPh sb="17" eb="19">
      <t>ヘイキン</t>
    </rPh>
    <rPh sb="19" eb="21">
      <t>トリアツカイ</t>
    </rPh>
    <rPh sb="21" eb="23">
      <t>ケンスウ</t>
    </rPh>
    <rPh sb="27" eb="28">
      <t>ワ</t>
    </rPh>
    <rPh sb="30" eb="31">
      <t>カズ</t>
    </rPh>
    <rPh sb="33" eb="35">
      <t>キジュン</t>
    </rPh>
    <rPh sb="35" eb="36">
      <t>ジョウ</t>
    </rPh>
    <rPh sb="36" eb="38">
      <t>ヒツヨウ</t>
    </rPh>
    <rPh sb="39" eb="41">
      <t>インスウ</t>
    </rPh>
    <rPh sb="43" eb="45">
      <t>ニュウリョク</t>
    </rPh>
    <rPh sb="53" eb="55">
      <t>ニンイ</t>
    </rPh>
    <rPh sb="56" eb="59">
      <t>ケイサンヒョウ</t>
    </rPh>
    <rPh sb="60" eb="62">
      <t>シヨウ</t>
    </rPh>
    <rPh sb="62" eb="64">
      <t>カノウ</t>
    </rPh>
    <phoneticPr fontId="6"/>
  </si>
  <si>
    <r>
      <t>⑥ 公休日以外に</t>
    </r>
    <r>
      <rPr>
        <sz val="11"/>
        <color rgb="FFFF0000"/>
        <rFont val="ＭＳ Ｐゴシック"/>
        <family val="3"/>
        <charset val="128"/>
        <scheme val="minor"/>
      </rPr>
      <t>有給休暇、欠勤により事業所に不在となる場合は「休」を選択</t>
    </r>
    <r>
      <rPr>
        <sz val="11"/>
        <rFont val="ＭＳ Ｐゴシック"/>
        <family val="3"/>
        <charset val="128"/>
        <scheme val="minor"/>
      </rPr>
      <t>してください。</t>
    </r>
    <rPh sb="2" eb="4">
      <t>コウキュウ</t>
    </rPh>
    <rPh sb="4" eb="5">
      <t>ビ</t>
    </rPh>
    <rPh sb="5" eb="7">
      <t>イガイ</t>
    </rPh>
    <rPh sb="8" eb="10">
      <t>ユウキュウ</t>
    </rPh>
    <rPh sb="10" eb="12">
      <t>キュウカ</t>
    </rPh>
    <rPh sb="13" eb="15">
      <t>ケッキン</t>
    </rPh>
    <rPh sb="18" eb="21">
      <t>ジギョウショ</t>
    </rPh>
    <rPh sb="22" eb="24">
      <t>フザイ</t>
    </rPh>
    <rPh sb="27" eb="29">
      <t>バアイ</t>
    </rPh>
    <rPh sb="31" eb="32">
      <t>ヤス</t>
    </rPh>
    <rPh sb="34" eb="36">
      <t>センタク</t>
    </rPh>
    <phoneticPr fontId="6"/>
  </si>
  <si>
    <r>
      <t>　※</t>
    </r>
    <r>
      <rPr>
        <u/>
        <sz val="11"/>
        <rFont val="ＭＳ Ｐゴシック"/>
        <family val="3"/>
        <charset val="128"/>
        <scheme val="minor"/>
      </rPr>
      <t>非常勤職員の場合は、勤務しないものとして勤務時間に算入されません</t>
    </r>
    <r>
      <rPr>
        <sz val="11"/>
        <rFont val="ＭＳ Ｐゴシック"/>
        <family val="3"/>
        <charset val="128"/>
        <scheme val="minor"/>
      </rPr>
      <t>。</t>
    </r>
    <phoneticPr fontId="23"/>
  </si>
  <si>
    <t>① 「職種」について、プルダウンから選択してください。</t>
    <rPh sb="3" eb="5">
      <t>ショクシュ</t>
    </rPh>
    <rPh sb="18" eb="20">
      <t>センタク</t>
    </rPh>
    <phoneticPr fontId="6"/>
  </si>
  <si>
    <r>
      <t>② 同一法人の他の事業所と兼務する職員がいる場合は、</t>
    </r>
    <r>
      <rPr>
        <sz val="11"/>
        <color rgb="FFFF0000"/>
        <rFont val="ＭＳ Ｐゴシック"/>
        <family val="3"/>
        <charset val="128"/>
        <scheme val="minor"/>
      </rPr>
      <t>組織体制図等の兼務の状況がわかる資料を添付</t>
    </r>
    <r>
      <rPr>
        <sz val="11"/>
        <rFont val="ＭＳ Ｐゴシック"/>
        <family val="3"/>
        <charset val="128"/>
        <scheme val="minor"/>
      </rPr>
      <t>してください。</t>
    </r>
    <rPh sb="2" eb="4">
      <t>ドウイツ</t>
    </rPh>
    <rPh sb="4" eb="6">
      <t>ホウジン</t>
    </rPh>
    <rPh sb="7" eb="8">
      <t>タ</t>
    </rPh>
    <rPh sb="9" eb="12">
      <t>ジギョウショ</t>
    </rPh>
    <rPh sb="13" eb="15">
      <t>ケンム</t>
    </rPh>
    <rPh sb="17" eb="19">
      <t>ショクイン</t>
    </rPh>
    <rPh sb="22" eb="24">
      <t>バアイ</t>
    </rPh>
    <rPh sb="26" eb="28">
      <t>ソシキ</t>
    </rPh>
    <rPh sb="31" eb="32">
      <t>トウ</t>
    </rPh>
    <rPh sb="33" eb="35">
      <t>ケンム</t>
    </rPh>
    <rPh sb="36" eb="38">
      <t>ジョウキョウ</t>
    </rPh>
    <rPh sb="42" eb="44">
      <t>シリョウ</t>
    </rPh>
    <phoneticPr fontId="6"/>
  </si>
  <si>
    <r>
      <t>① 複数の職種を兼務する職員については、</t>
    </r>
    <r>
      <rPr>
        <b/>
        <u/>
        <sz val="11"/>
        <color rgb="FFFF0000"/>
        <rFont val="ＭＳ Ｐゴシック"/>
        <family val="3"/>
        <charset val="128"/>
        <scheme val="minor"/>
      </rPr>
      <t>必ず職種ごとの勤務時間数を記載してください。</t>
    </r>
    <r>
      <rPr>
        <sz val="11"/>
        <rFont val="ＭＳ Ｐゴシック"/>
        <family val="3"/>
        <charset val="128"/>
        <scheme val="minor"/>
      </rPr>
      <t>※管理者との兼務の場合も同様です。</t>
    </r>
    <rPh sb="2" eb="4">
      <t>フクスウ</t>
    </rPh>
    <rPh sb="5" eb="7">
      <t>ショクシュ</t>
    </rPh>
    <rPh sb="8" eb="10">
      <t>ケンム</t>
    </rPh>
    <rPh sb="12" eb="14">
      <t>ショクイン</t>
    </rPh>
    <rPh sb="20" eb="21">
      <t>カナラ</t>
    </rPh>
    <rPh sb="43" eb="46">
      <t>カンリシャ</t>
    </rPh>
    <rPh sb="48" eb="50">
      <t>ケンム</t>
    </rPh>
    <rPh sb="51" eb="53">
      <t>バアイ</t>
    </rPh>
    <rPh sb="54" eb="56">
      <t>ドウヨウ</t>
    </rPh>
    <phoneticPr fontId="6"/>
  </si>
  <si>
    <t>⑧ 「４週の合計」及び「週平均勤務時間数」が自動計算されます。誤りがないか確認してください。</t>
    <rPh sb="4" eb="5">
      <t>シュウ</t>
    </rPh>
    <rPh sb="6" eb="8">
      <t>ゴウケイ</t>
    </rPh>
    <rPh sb="9" eb="10">
      <t>オヨ</t>
    </rPh>
    <phoneticPr fontId="6"/>
  </si>
  <si>
    <t>⑨「勤務形態」において、「常勤兼務」、「非常勤兼務」又は「常勤兼務（短縮）」を選択した場合は、</t>
    <rPh sb="2" eb="4">
      <t>キンム</t>
    </rPh>
    <rPh sb="4" eb="6">
      <t>ケイタイ</t>
    </rPh>
    <rPh sb="13" eb="15">
      <t>ジョウキン</t>
    </rPh>
    <rPh sb="15" eb="17">
      <t>ケンム</t>
    </rPh>
    <rPh sb="20" eb="23">
      <t>ヒジョウキン</t>
    </rPh>
    <rPh sb="23" eb="25">
      <t>ケンム</t>
    </rPh>
    <rPh sb="26" eb="27">
      <t>マタ</t>
    </rPh>
    <rPh sb="34" eb="36">
      <t>タンシュク</t>
    </rPh>
    <rPh sb="39" eb="41">
      <t>センタク</t>
    </rPh>
    <rPh sb="43" eb="45">
      <t>バアイ</t>
    </rPh>
    <phoneticPr fontId="6"/>
  </si>
  <si>
    <r>
      <t>⑦ 研修や出張等により、事業所で勤務する予定がない日の場合は、</t>
    </r>
    <r>
      <rPr>
        <sz val="11"/>
        <color rgb="FFFF0000"/>
        <rFont val="ＭＳ Ｐゴシック"/>
        <family val="3"/>
        <charset val="128"/>
        <scheme val="minor"/>
      </rPr>
      <t>「研・出」等を作成し、選択</t>
    </r>
    <r>
      <rPr>
        <sz val="11"/>
        <rFont val="ＭＳ Ｐゴシック"/>
        <family val="3"/>
        <charset val="128"/>
        <scheme val="minor"/>
      </rPr>
      <t>してください。</t>
    </r>
    <rPh sb="2" eb="4">
      <t>ケンシュウ</t>
    </rPh>
    <rPh sb="32" eb="33">
      <t>ケン</t>
    </rPh>
    <rPh sb="34" eb="35">
      <t>イズル</t>
    </rPh>
    <rPh sb="36" eb="37">
      <t>ナド</t>
    </rPh>
    <rPh sb="38" eb="40">
      <t>サクセイ</t>
    </rPh>
    <rPh sb="42" eb="44">
      <t>センタク</t>
    </rPh>
    <phoneticPr fontId="23"/>
  </si>
  <si>
    <t>①左上、勤務時間に事業所で定められている勤務時間を必ず入力してください。</t>
    <rPh sb="1" eb="3">
      <t>ヒダリウエ</t>
    </rPh>
    <rPh sb="4" eb="6">
      <t>キンム</t>
    </rPh>
    <rPh sb="6" eb="8">
      <t>ジカン</t>
    </rPh>
    <rPh sb="9" eb="12">
      <t>ジギョウショ</t>
    </rPh>
    <rPh sb="13" eb="14">
      <t>サダ</t>
    </rPh>
    <rPh sb="20" eb="22">
      <t>キンム</t>
    </rPh>
    <rPh sb="22" eb="24">
      <t>ジカン</t>
    </rPh>
    <rPh sb="25" eb="26">
      <t>カナラ</t>
    </rPh>
    <rPh sb="27" eb="29">
      <t>ニュウリョク</t>
    </rPh>
    <phoneticPr fontId="23"/>
  </si>
  <si>
    <t>② シフトごとに「始業時間」及び「終業時間」を24時間表記で入力してください。</t>
    <rPh sb="9" eb="11">
      <t>シギョウ</t>
    </rPh>
    <rPh sb="11" eb="13">
      <t>ジカン</t>
    </rPh>
    <rPh sb="14" eb="15">
      <t>オヨ</t>
    </rPh>
    <rPh sb="17" eb="19">
      <t>シュウギョウ</t>
    </rPh>
    <rPh sb="19" eb="21">
      <t>ジカン</t>
    </rPh>
    <rPh sb="30" eb="32">
      <t>ニュウリョク</t>
    </rPh>
    <phoneticPr fontId="6"/>
  </si>
  <si>
    <t>③ 「休憩時間」を入力してください。なお、休憩時間がない場合も「0：00」と入力してください。</t>
    <rPh sb="9" eb="11">
      <t>ニュウリョク</t>
    </rPh>
    <phoneticPr fontId="6"/>
  </si>
  <si>
    <t>④ 「勤務体系」を選択してください。</t>
    <rPh sb="3" eb="5">
      <t>キンム</t>
    </rPh>
    <rPh sb="5" eb="7">
      <t>タイケイ</t>
    </rPh>
    <rPh sb="9" eb="11">
      <t>センタク</t>
    </rPh>
    <phoneticPr fontId="6"/>
  </si>
  <si>
    <t>a</t>
    <phoneticPr fontId="23"/>
  </si>
  <si>
    <t>b</t>
    <phoneticPr fontId="23"/>
  </si>
  <si>
    <t>c</t>
    <phoneticPr fontId="23"/>
  </si>
  <si>
    <r>
      <t>標準勤務時間</t>
    </r>
    <r>
      <rPr>
        <b/>
        <sz val="8"/>
        <color rgb="FFFF0000"/>
        <rFont val="ＭＳ Ｐゴシック"/>
        <family val="3"/>
        <charset val="128"/>
        <scheme val="minor"/>
      </rPr>
      <t>【入力必須！】</t>
    </r>
    <rPh sb="0" eb="2">
      <t>ヒョウジュン</t>
    </rPh>
    <rPh sb="2" eb="4">
      <t>キンム</t>
    </rPh>
    <rPh sb="4" eb="6">
      <t>ジカン</t>
    </rPh>
    <rPh sb="7" eb="9">
      <t>ニュウリョク</t>
    </rPh>
    <rPh sb="9" eb="11">
      <t>ヒッス</t>
    </rPh>
    <phoneticPr fontId="6"/>
  </si>
  <si>
    <t>※</t>
    <phoneticPr fontId="23"/>
  </si>
  <si>
    <r>
      <t>は</t>
    </r>
    <r>
      <rPr>
        <sz val="11"/>
        <color rgb="FFFF0000"/>
        <rFont val="ＭＳ Ｐゴシック"/>
        <family val="3"/>
        <charset val="128"/>
        <scheme val="minor"/>
      </rPr>
      <t>必須入力項目</t>
    </r>
    <r>
      <rPr>
        <sz val="11"/>
        <color theme="1"/>
        <rFont val="ＭＳ Ｐゴシック"/>
        <family val="3"/>
        <charset val="128"/>
        <scheme val="minor"/>
      </rPr>
      <t>です！！</t>
    </r>
    <rPh sb="1" eb="3">
      <t>ヒッス</t>
    </rPh>
    <rPh sb="3" eb="5">
      <t>ニュウリョク</t>
    </rPh>
    <rPh sb="5" eb="7">
      <t>コウモク</t>
    </rPh>
    <phoneticPr fontId="23"/>
  </si>
  <si>
    <t>勤務時間　　</t>
    <rPh sb="0" eb="2">
      <t>キンム</t>
    </rPh>
    <rPh sb="2" eb="4">
      <t>ジカン</t>
    </rPh>
    <phoneticPr fontId="6"/>
  </si>
  <si>
    <t>１．事業所に関する項目（1～8行目）の入力</t>
    <rPh sb="2" eb="5">
      <t>ジギョウショ</t>
    </rPh>
    <rPh sb="6" eb="7">
      <t>カン</t>
    </rPh>
    <rPh sb="9" eb="11">
      <t>コウモク</t>
    </rPh>
    <rPh sb="15" eb="17">
      <t>ギョウメ</t>
    </rPh>
    <rPh sb="19" eb="21">
      <t>ニュウリョク</t>
    </rPh>
    <phoneticPr fontId="6"/>
  </si>
  <si>
    <t>① 「年月」、「サービス種別」、「事業所名」、「(1)記載する期間」「(2)予定/実績の別」「常勤の従業者が勤務すべき時間数」を入力してください。</t>
    <rPh sb="3" eb="5">
      <t>ネンゲツ</t>
    </rPh>
    <rPh sb="12" eb="14">
      <t>シュベツ</t>
    </rPh>
    <rPh sb="17" eb="20">
      <t>ジギョウショ</t>
    </rPh>
    <rPh sb="20" eb="21">
      <t>メイ</t>
    </rPh>
    <rPh sb="47" eb="49">
      <t>ジョウキン</t>
    </rPh>
    <rPh sb="50" eb="53">
      <t>ジュウギョウシャ</t>
    </rPh>
    <rPh sb="54" eb="56">
      <t>キンム</t>
    </rPh>
    <rPh sb="59" eb="62">
      <t>ジカンスウ</t>
    </rPh>
    <rPh sb="64" eb="66">
      <t>ニュウリョク</t>
    </rPh>
    <phoneticPr fontId="6"/>
  </si>
  <si>
    <t>なお、「管理者・従業者の勤務の体制及び勤務形態一覧表」提出の際は、「シフト記号表」及び「取扱件数表」（任意様式でも可）も必ず提出してください。</t>
    <rPh sb="4" eb="7">
      <t>カンリシャ</t>
    </rPh>
    <rPh sb="8" eb="11">
      <t>ジュウギョウシャ</t>
    </rPh>
    <rPh sb="12" eb="14">
      <t>キンム</t>
    </rPh>
    <rPh sb="15" eb="17">
      <t>タイセイ</t>
    </rPh>
    <rPh sb="17" eb="18">
      <t>オヨ</t>
    </rPh>
    <rPh sb="19" eb="21">
      <t>キンム</t>
    </rPh>
    <rPh sb="21" eb="23">
      <t>ケイタイ</t>
    </rPh>
    <rPh sb="23" eb="25">
      <t>イチラン</t>
    </rPh>
    <rPh sb="25" eb="26">
      <t>ヒョウ</t>
    </rPh>
    <rPh sb="27" eb="29">
      <t>テイシュツ</t>
    </rPh>
    <rPh sb="30" eb="31">
      <t>サイ</t>
    </rPh>
    <rPh sb="37" eb="39">
      <t>キゴウ</t>
    </rPh>
    <rPh sb="39" eb="40">
      <t>ヒョウ</t>
    </rPh>
    <rPh sb="41" eb="42">
      <t>オヨ</t>
    </rPh>
    <rPh sb="44" eb="49">
      <t>トリアツカイケンスウヒョウ</t>
    </rPh>
    <rPh sb="51" eb="55">
      <t>ニンイヨウシキ</t>
    </rPh>
    <rPh sb="57" eb="58">
      <t>カ</t>
    </rPh>
    <rPh sb="60" eb="61">
      <t>カナラ</t>
    </rPh>
    <rPh sb="62" eb="64">
      <t>テイシュツ</t>
    </rPh>
    <phoneticPr fontId="6"/>
  </si>
  <si>
    <t>相談支援専門員</t>
  </si>
  <si>
    <t>相談支援員</t>
  </si>
  <si>
    <t>その他職員</t>
  </si>
  <si>
    <t>---</t>
  </si>
  <si>
    <t>例</t>
    <rPh sb="0" eb="1">
      <t>レイ</t>
    </rPh>
    <phoneticPr fontId="7"/>
  </si>
  <si>
    <t>○○　○○</t>
    <phoneticPr fontId="7"/>
  </si>
  <si>
    <t>a</t>
    <phoneticPr fontId="7"/>
  </si>
  <si>
    <t>休</t>
    <rPh sb="0" eb="1">
      <t>キュウ</t>
    </rPh>
    <phoneticPr fontId="7"/>
  </si>
  <si>
    <t>…</t>
    <phoneticPr fontId="7"/>
  </si>
  <si>
    <t/>
  </si>
  <si>
    <t>××　××</t>
    <phoneticPr fontId="7"/>
  </si>
  <si>
    <t>b</t>
    <phoneticPr fontId="7"/>
  </si>
  <si>
    <t>障害児相談支援/週20時間</t>
    <rPh sb="0" eb="7">
      <t>ショウガイジソウダンシエン</t>
    </rPh>
    <rPh sb="8" eb="9">
      <t>シュウ</t>
    </rPh>
    <rPh sb="11" eb="13">
      <t>ジカン</t>
    </rPh>
    <phoneticPr fontId="7"/>
  </si>
  <si>
    <t>従業者の勤務の体制及び勤務形態一覧表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</si>
</sst>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Red]&quot;¥&quot;\-#,##0"/>
    <numFmt numFmtId="176" formatCode="[$-409]d;@"/>
    <numFmt numFmtId="177" formatCode="aaa"/>
    <numFmt numFmtId="178" formatCode="0.0_ "/>
    <numFmt numFmtId="179" formatCode="h:mm;@"/>
  </numFmts>
  <fonts count="82">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rgb="FFFF0000"/>
      <name val="ＭＳ Ｐゴシック"/>
      <family val="2"/>
      <charset val="128"/>
      <scheme val="minor"/>
    </font>
    <font>
      <sz val="11"/>
      <name val="ＭＳ Ｐゴシック"/>
      <family val="3"/>
      <charset val="128"/>
    </font>
    <font>
      <b/>
      <sz val="11"/>
      <name val="ＭＳ ゴシック"/>
      <family val="3"/>
      <charset val="128"/>
    </font>
    <font>
      <sz val="6"/>
      <name val="ＭＳ Ｐゴシック"/>
      <family val="2"/>
      <charset val="128"/>
      <scheme val="minor"/>
    </font>
    <font>
      <sz val="6"/>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10"/>
      <color theme="1"/>
      <name val="ＭＳ Ｐゴシック"/>
      <family val="3"/>
      <charset val="128"/>
      <scheme val="minor"/>
    </font>
    <font>
      <sz val="10"/>
      <color indexed="8"/>
      <name val="ＭＳ ゴシック"/>
      <family val="3"/>
      <charset val="128"/>
    </font>
    <font>
      <sz val="6"/>
      <name val="游ゴシック"/>
      <family val="3"/>
      <charset val="128"/>
    </font>
    <font>
      <sz val="11"/>
      <color theme="1"/>
      <name val="ＭＳ ゴシック"/>
      <family val="3"/>
      <charset val="128"/>
    </font>
    <font>
      <sz val="10"/>
      <color theme="1"/>
      <name val="ＭＳ ゴシック"/>
      <family val="3"/>
      <charset val="128"/>
    </font>
    <font>
      <sz val="9"/>
      <name val="ＭＳ ゴシック"/>
      <family val="3"/>
      <charset val="128"/>
    </font>
    <font>
      <sz val="9"/>
      <color theme="0"/>
      <name val="ＭＳ ゴシック"/>
      <family val="3"/>
      <charset val="128"/>
    </font>
    <font>
      <sz val="10"/>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color rgb="FFFF0000"/>
      <name val="ＭＳ Ｐゴシック"/>
      <family val="3"/>
      <charset val="128"/>
      <scheme val="minor"/>
    </font>
    <font>
      <sz val="6"/>
      <name val="ＭＳ Ｐゴシック"/>
      <family val="3"/>
      <charset val="128"/>
      <scheme val="minor"/>
    </font>
    <font>
      <sz val="10"/>
      <color theme="1"/>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0"/>
      <color theme="1" tint="0.499984740745262"/>
      <name val="ＭＳ Ｐゴシック"/>
      <family val="2"/>
      <charset val="128"/>
      <scheme val="minor"/>
    </font>
    <font>
      <sz val="11"/>
      <name val="ＭＳ Ｐゴシック"/>
      <family val="2"/>
      <charset val="128"/>
      <scheme val="minor"/>
    </font>
    <font>
      <sz val="11"/>
      <name val="ＭＳ Ｐゴシック"/>
      <family val="3"/>
      <charset val="128"/>
      <scheme val="minor"/>
    </font>
    <font>
      <u/>
      <sz val="10"/>
      <color rgb="FFFF0000"/>
      <name val="ＭＳ ゴシック"/>
      <family val="3"/>
      <charset val="128"/>
    </font>
    <font>
      <sz val="10"/>
      <color rgb="FFFF0000"/>
      <name val="ＭＳ ゴシック"/>
      <family val="3"/>
      <charset val="128"/>
    </font>
    <font>
      <sz val="6"/>
      <name val="ＭＳ ゴシック"/>
      <family val="3"/>
      <charset val="128"/>
    </font>
    <font>
      <sz val="6"/>
      <color theme="0"/>
      <name val="ＭＳ ゴシック"/>
      <family val="3"/>
      <charset val="128"/>
    </font>
    <font>
      <sz val="9"/>
      <color rgb="FFFF0000"/>
      <name val="ＭＳ ゴシック"/>
      <family val="3"/>
      <charset val="128"/>
    </font>
    <font>
      <sz val="11"/>
      <color theme="1"/>
      <name val="ＭＳ Ｐゴシック"/>
      <family val="3"/>
      <charset val="128"/>
      <scheme val="minor"/>
    </font>
    <font>
      <b/>
      <sz val="14"/>
      <name val="ＭＳ Ｐゴシック"/>
      <family val="3"/>
      <charset val="128"/>
      <scheme val="minor"/>
    </font>
    <font>
      <b/>
      <sz val="11"/>
      <name val="ＭＳ Ｐゴシック"/>
      <family val="3"/>
      <charset val="128"/>
      <scheme val="minor"/>
    </font>
    <font>
      <sz val="11"/>
      <color rgb="FFFF0000"/>
      <name val="ＭＳ Ｐゴシック"/>
      <family val="3"/>
      <charset val="128"/>
      <scheme val="minor"/>
    </font>
    <font>
      <b/>
      <u/>
      <sz val="11"/>
      <name val="ＭＳ Ｐゴシック"/>
      <family val="3"/>
      <charset val="128"/>
      <scheme val="minor"/>
    </font>
    <font>
      <u/>
      <sz val="8.25"/>
      <color indexed="12"/>
      <name val="ＭＳ Ｐゴシック"/>
      <family val="3"/>
      <charset val="128"/>
    </font>
    <font>
      <sz val="11"/>
      <color rgb="FFFF0000"/>
      <name val="ＭＳ Ｐゴシック"/>
      <family val="3"/>
      <charset val="128"/>
    </font>
    <font>
      <b/>
      <u/>
      <sz val="11"/>
      <name val="ＭＳ Ｐゴシック"/>
      <family val="3"/>
      <charset val="128"/>
    </font>
    <font>
      <b/>
      <sz val="11"/>
      <name val="ＭＳ Ｐゴシック"/>
      <family val="3"/>
      <charset val="128"/>
    </font>
    <font>
      <u/>
      <sz val="12"/>
      <color indexed="12"/>
      <name val="ＭＳ Ｐゴシック"/>
      <family val="3"/>
      <charset val="128"/>
    </font>
    <font>
      <sz val="11"/>
      <color theme="0"/>
      <name val="ＭＳ Ｐゴシック"/>
      <family val="3"/>
      <charset val="128"/>
      <scheme val="minor"/>
    </font>
    <font>
      <sz val="9"/>
      <color theme="0"/>
      <name val="ＭＳ Ｐゴシック"/>
      <family val="2"/>
      <charset val="128"/>
      <scheme val="minor"/>
    </font>
    <font>
      <sz val="10"/>
      <color theme="0"/>
      <name val="ＭＳ Ｐゴシック"/>
      <family val="2"/>
      <charset val="128"/>
      <scheme val="minor"/>
    </font>
    <font>
      <sz val="9"/>
      <color theme="0"/>
      <name val="ＭＳ Ｐゴシック"/>
      <family val="3"/>
      <charset val="128"/>
      <scheme val="minor"/>
    </font>
    <font>
      <sz val="10"/>
      <color theme="0"/>
      <name val="ＭＳ Ｐゴシック"/>
      <family val="3"/>
      <charset val="128"/>
      <scheme val="minor"/>
    </font>
    <font>
      <b/>
      <sz val="11"/>
      <color theme="0"/>
      <name val="ＭＳ Ｐゴシック"/>
      <family val="3"/>
      <charset val="128"/>
      <scheme val="minor"/>
    </font>
    <font>
      <sz val="11"/>
      <color rgb="FFFF0000"/>
      <name val="BIZ UDPゴシック"/>
      <family val="3"/>
      <charset val="128"/>
    </font>
    <font>
      <sz val="10"/>
      <color rgb="FFFF0000"/>
      <name val="BIZ UDPゴシック"/>
      <family val="3"/>
      <charset val="128"/>
    </font>
    <font>
      <sz val="9"/>
      <color rgb="FFFF0000"/>
      <name val="BIZ UDPゴシック"/>
      <family val="3"/>
      <charset val="128"/>
    </font>
    <font>
      <sz val="18"/>
      <color theme="0"/>
      <name val="HGP創英角ｺﾞｼｯｸUB"/>
      <family val="3"/>
      <charset val="128"/>
    </font>
    <font>
      <sz val="9"/>
      <color indexed="81"/>
      <name val="MS P ゴシック"/>
      <family val="3"/>
      <charset val="128"/>
    </font>
    <font>
      <b/>
      <sz val="9"/>
      <color indexed="81"/>
      <name val="MS P ゴシック"/>
      <family val="3"/>
      <charset val="128"/>
    </font>
    <font>
      <b/>
      <sz val="18"/>
      <color theme="1"/>
      <name val="ＭＳ Ｐゴシック"/>
      <family val="3"/>
      <charset val="128"/>
      <scheme val="minor"/>
    </font>
    <font>
      <sz val="10.5"/>
      <color rgb="FF000000"/>
      <name val="Meiryo UI"/>
      <family val="3"/>
      <charset val="128"/>
    </font>
    <font>
      <sz val="9"/>
      <color rgb="FF242424"/>
      <name val="Meiryo UI"/>
      <family val="3"/>
      <charset val="128"/>
    </font>
    <font>
      <b/>
      <sz val="11"/>
      <color theme="1"/>
      <name val="ＭＳ Ｐゴシック"/>
      <family val="3"/>
      <charset val="128"/>
      <scheme val="minor"/>
    </font>
    <font>
      <sz val="11"/>
      <color theme="1"/>
      <name val="游ゴシック"/>
      <family val="2"/>
      <charset val="128"/>
    </font>
    <font>
      <b/>
      <u/>
      <sz val="9"/>
      <color indexed="81"/>
      <name val="MS P ゴシック"/>
      <family val="3"/>
      <charset val="128"/>
    </font>
    <font>
      <sz val="11"/>
      <color rgb="FF000000"/>
      <name val="ＭＳ Ｐゴシック"/>
      <family val="3"/>
      <charset val="128"/>
      <scheme val="minor"/>
    </font>
    <font>
      <sz val="11"/>
      <name val="Segoe UI Symbol"/>
      <family val="3"/>
    </font>
    <font>
      <b/>
      <sz val="11"/>
      <color rgb="FF000000"/>
      <name val="ＭＳ Ｐゴシック"/>
      <family val="3"/>
      <charset val="128"/>
      <scheme val="minor"/>
    </font>
    <font>
      <u/>
      <sz val="11"/>
      <color rgb="FF000000"/>
      <name val="ＭＳ Ｐゴシック"/>
      <family val="3"/>
      <charset val="128"/>
      <scheme val="minor"/>
    </font>
    <font>
      <u/>
      <sz val="11"/>
      <name val="ＭＳ Ｐゴシック"/>
      <family val="3"/>
      <charset val="128"/>
    </font>
    <font>
      <u/>
      <sz val="11"/>
      <color indexed="12"/>
      <name val="ＭＳ Ｐゴシック"/>
      <family val="3"/>
      <charset val="128"/>
    </font>
    <font>
      <u/>
      <sz val="11"/>
      <name val="ＭＳ Ｐゴシック"/>
      <family val="3"/>
      <charset val="128"/>
      <scheme val="minor"/>
    </font>
    <font>
      <b/>
      <u/>
      <sz val="11"/>
      <color rgb="FFFF0000"/>
      <name val="ＭＳ Ｐゴシック"/>
      <family val="3"/>
      <charset val="128"/>
      <scheme val="minor"/>
    </font>
    <font>
      <b/>
      <sz val="8"/>
      <color indexed="81"/>
      <name val="MS P ゴシック"/>
      <family val="3"/>
      <charset val="128"/>
    </font>
    <font>
      <sz val="8"/>
      <color indexed="81"/>
      <name val="MS P ゴシック"/>
      <family val="3"/>
      <charset val="128"/>
    </font>
    <font>
      <u/>
      <sz val="8"/>
      <color indexed="81"/>
      <name val="MS P ゴシック"/>
      <family val="3"/>
      <charset val="128"/>
    </font>
    <font>
      <b/>
      <sz val="8"/>
      <color theme="0"/>
      <name val="ＭＳ Ｐゴシック"/>
      <family val="3"/>
      <charset val="128"/>
      <scheme val="minor"/>
    </font>
    <font>
      <b/>
      <sz val="8"/>
      <color rgb="FFFF0000"/>
      <name val="ＭＳ Ｐゴシック"/>
      <family val="3"/>
      <charset val="128"/>
      <scheme val="minor"/>
    </font>
    <font>
      <sz val="16"/>
      <name val="ＭＳ ゴシック"/>
      <family val="3"/>
      <charset val="128"/>
    </font>
    <font>
      <b/>
      <sz val="11"/>
      <color indexed="81"/>
      <name val="MS P ゴシック"/>
      <family val="3"/>
      <charset val="128"/>
    </font>
    <font>
      <sz val="11"/>
      <color indexed="81"/>
      <name val="MS P ゴシック"/>
      <family val="3"/>
      <charset val="128"/>
    </font>
    <font>
      <sz val="10"/>
      <color indexed="81"/>
      <name val="MS P ゴシック"/>
      <family val="3"/>
      <charset val="128"/>
    </font>
    <font>
      <b/>
      <sz val="10"/>
      <color indexed="81"/>
      <name val="MS P ゴシック"/>
      <family val="3"/>
      <charset val="128"/>
    </font>
    <font>
      <b/>
      <sz val="12"/>
      <color indexed="81"/>
      <name val="MS P ゴシック"/>
      <family val="3"/>
      <charset val="128"/>
    </font>
  </fonts>
  <fills count="19">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499984740745262"/>
        <bgColor indexed="64"/>
      </patternFill>
    </fill>
    <fill>
      <patternFill patternType="solid">
        <fgColor theme="6" tint="0.79998168889431442"/>
        <bgColor indexed="64"/>
      </patternFill>
    </fill>
    <fill>
      <patternFill patternType="solid">
        <fgColor rgb="FF00B0F0"/>
        <bgColor indexed="64"/>
      </patternFill>
    </fill>
    <fill>
      <patternFill patternType="solid">
        <fgColor rgb="FFFFFF00"/>
        <bgColor indexed="64"/>
      </patternFill>
    </fill>
    <fill>
      <patternFill patternType="solid">
        <fgColor theme="9" tint="0.59999389629810485"/>
        <bgColor indexed="64"/>
      </patternFill>
    </fill>
    <fill>
      <patternFill patternType="solid">
        <fgColor rgb="FFFFFF99"/>
        <bgColor indexed="64"/>
      </patternFill>
    </fill>
    <fill>
      <patternFill patternType="solid">
        <fgColor rgb="FFF2DCDB"/>
        <bgColor indexed="64"/>
      </patternFill>
    </fill>
    <fill>
      <patternFill patternType="solid">
        <fgColor rgb="FFDAEEF3"/>
        <bgColor indexed="64"/>
      </patternFill>
    </fill>
    <fill>
      <patternFill patternType="solid">
        <fgColor indexed="9"/>
        <bgColor indexed="64"/>
      </patternFill>
    </fill>
    <fill>
      <patternFill patternType="solid">
        <fgColor rgb="FFFFFF00"/>
        <bgColor rgb="FF000000"/>
      </patternFill>
    </fill>
    <fill>
      <patternFill patternType="solid">
        <fgColor rgb="FFFFFFFF"/>
        <bgColor rgb="FF000000"/>
      </patternFill>
    </fill>
    <fill>
      <patternFill patternType="solid">
        <fgColor theme="0"/>
        <bgColor rgb="FF000000"/>
      </patternFill>
    </fill>
  </fills>
  <borders count="7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style="thin">
        <color auto="1"/>
      </left>
      <right style="thin">
        <color auto="1"/>
      </right>
      <top style="thin">
        <color auto="1"/>
      </top>
      <bottom style="hair">
        <color auto="1"/>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style="thin">
        <color auto="1"/>
      </left>
      <right style="thin">
        <color auto="1"/>
      </right>
      <top style="hair">
        <color auto="1"/>
      </top>
      <bottom style="thin">
        <color auto="1"/>
      </bottom>
      <diagonal/>
    </border>
    <border>
      <left/>
      <right style="thin">
        <color indexed="64"/>
      </right>
      <top/>
      <bottom style="thin">
        <color indexed="6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thin">
        <color indexed="64"/>
      </left>
      <right style="dotted">
        <color indexed="64"/>
      </right>
      <top/>
      <bottom/>
      <diagonal/>
    </border>
    <border>
      <left style="dotted">
        <color indexed="64"/>
      </left>
      <right style="thin">
        <color indexed="64"/>
      </right>
      <top/>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left style="double">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double">
        <color auto="1"/>
      </right>
      <top style="thin">
        <color auto="1"/>
      </top>
      <bottom style="thin">
        <color auto="1"/>
      </bottom>
      <diagonal/>
    </border>
    <border>
      <left style="double">
        <color auto="1"/>
      </left>
      <right style="hair">
        <color auto="1"/>
      </right>
      <top style="thin">
        <color auto="1"/>
      </top>
      <bottom style="double">
        <color auto="1"/>
      </bottom>
      <diagonal/>
    </border>
    <border>
      <left style="hair">
        <color auto="1"/>
      </left>
      <right style="hair">
        <color auto="1"/>
      </right>
      <top style="thin">
        <color auto="1"/>
      </top>
      <bottom style="double">
        <color auto="1"/>
      </bottom>
      <diagonal/>
    </border>
    <border>
      <left style="hair">
        <color auto="1"/>
      </left>
      <right style="double">
        <color auto="1"/>
      </right>
      <top style="thin">
        <color auto="1"/>
      </top>
      <bottom style="double">
        <color auto="1"/>
      </bottom>
      <diagonal/>
    </border>
    <border>
      <left style="double">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double">
        <color auto="1"/>
      </right>
      <top/>
      <bottom style="thin">
        <color auto="1"/>
      </bottom>
      <diagonal/>
    </border>
    <border>
      <left style="double">
        <color auto="1"/>
      </left>
      <right style="hair">
        <color auto="1"/>
      </right>
      <top style="double">
        <color auto="1"/>
      </top>
      <bottom style="medium">
        <color auto="1"/>
      </bottom>
      <diagonal/>
    </border>
    <border>
      <left style="hair">
        <color auto="1"/>
      </left>
      <right style="hair">
        <color auto="1"/>
      </right>
      <top style="double">
        <color auto="1"/>
      </top>
      <bottom style="medium">
        <color auto="1"/>
      </bottom>
      <diagonal/>
    </border>
    <border>
      <left style="hair">
        <color auto="1"/>
      </left>
      <right style="double">
        <color auto="1"/>
      </right>
      <top style="double">
        <color auto="1"/>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auto="1"/>
      </left>
      <right style="thin">
        <color auto="1"/>
      </right>
      <top style="thin">
        <color auto="1"/>
      </top>
      <bottom style="thin">
        <color auto="1"/>
      </bottom>
      <diagonal/>
    </border>
    <border>
      <left style="hair">
        <color auto="1"/>
      </left>
      <right/>
      <top style="hair">
        <color auto="1"/>
      </top>
      <bottom style="thin">
        <color auto="1"/>
      </bottom>
      <diagonal/>
    </border>
    <border>
      <left style="hair">
        <color auto="1"/>
      </left>
      <right/>
      <top style="thin">
        <color auto="1"/>
      </top>
      <bottom style="thin">
        <color auto="1"/>
      </bottom>
      <diagonal/>
    </border>
    <border>
      <left style="hair">
        <color auto="1"/>
      </left>
      <right style="hair">
        <color auto="1"/>
      </right>
      <top style="hair">
        <color auto="1"/>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left style="thick">
        <color indexed="64"/>
      </left>
      <right style="thick">
        <color indexed="64"/>
      </right>
      <top style="thick">
        <color indexed="64"/>
      </top>
      <bottom style="thick">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bottom style="dotted">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15">
    <xf numFmtId="0" fontId="0" fillId="0" borderId="0">
      <alignment vertical="center"/>
    </xf>
    <xf numFmtId="0" fontId="4" fillId="0" borderId="0">
      <alignment vertical="center"/>
    </xf>
    <xf numFmtId="0" fontId="15" fillId="0" borderId="0">
      <alignment vertical="center"/>
    </xf>
    <xf numFmtId="0" fontId="4" fillId="0" borderId="0"/>
    <xf numFmtId="6" fontId="4" fillId="0" borderId="0" applyFont="0" applyFill="0" applyBorder="0" applyAlignment="0" applyProtection="0"/>
    <xf numFmtId="0" fontId="4" fillId="0" borderId="0"/>
    <xf numFmtId="0" fontId="4" fillId="0" borderId="0"/>
    <xf numFmtId="0" fontId="14" fillId="0" borderId="0">
      <alignment vertical="center"/>
    </xf>
    <xf numFmtId="0" fontId="2" fillId="0" borderId="0">
      <alignment vertical="center"/>
    </xf>
    <xf numFmtId="38" fontId="4" fillId="0" borderId="0" applyFont="0" applyFill="0" applyBorder="0" applyAlignment="0" applyProtection="0"/>
    <xf numFmtId="0" fontId="1" fillId="0" borderId="0">
      <alignment vertical="center"/>
    </xf>
    <xf numFmtId="0" fontId="40" fillId="0" borderId="0" applyNumberFormat="0" applyFill="0" applyBorder="0" applyAlignment="0" applyProtection="0">
      <alignment vertical="top"/>
      <protection locked="0"/>
    </xf>
    <xf numFmtId="0" fontId="4" fillId="0" borderId="0">
      <alignment vertical="center"/>
    </xf>
    <xf numFmtId="0" fontId="35" fillId="0" borderId="0">
      <alignment vertical="center"/>
    </xf>
    <xf numFmtId="0" fontId="15" fillId="0" borderId="0">
      <alignment vertical="center"/>
    </xf>
  </cellStyleXfs>
  <cellXfs count="409">
    <xf numFmtId="0" fontId="0" fillId="0" borderId="0" xfId="0">
      <alignment vertical="center"/>
    </xf>
    <xf numFmtId="0" fontId="8" fillId="0" borderId="0" xfId="1" applyFont="1" applyAlignment="1">
      <alignment vertical="center" textRotation="255" shrinkToFit="1"/>
    </xf>
    <xf numFmtId="0" fontId="8" fillId="0" borderId="0" xfId="1" applyFont="1">
      <alignment vertical="center"/>
    </xf>
    <xf numFmtId="0" fontId="16" fillId="0" borderId="0" xfId="1" applyFont="1">
      <alignment vertical="center"/>
    </xf>
    <xf numFmtId="0" fontId="29" fillId="8" borderId="25" xfId="0" applyFont="1" applyFill="1" applyBorder="1">
      <alignment vertical="center"/>
    </xf>
    <xf numFmtId="0" fontId="29" fillId="8" borderId="26" xfId="0" applyFont="1" applyFill="1" applyBorder="1">
      <alignment vertical="center"/>
    </xf>
    <xf numFmtId="0" fontId="0" fillId="3" borderId="19" xfId="0" applyFill="1" applyBorder="1">
      <alignment vertical="center"/>
    </xf>
    <xf numFmtId="0" fontId="0" fillId="3" borderId="20" xfId="0" applyFill="1" applyBorder="1">
      <alignment vertical="center"/>
    </xf>
    <xf numFmtId="0" fontId="0" fillId="3" borderId="21" xfId="0" applyFill="1" applyBorder="1">
      <alignment vertical="center"/>
    </xf>
    <xf numFmtId="0" fontId="0" fillId="3" borderId="23" xfId="0" applyFill="1" applyBorder="1">
      <alignment vertical="center"/>
    </xf>
    <xf numFmtId="0" fontId="0" fillId="3" borderId="24" xfId="0" applyFill="1" applyBorder="1">
      <alignment vertical="center"/>
    </xf>
    <xf numFmtId="0" fontId="29" fillId="3" borderId="22" xfId="0" applyFont="1" applyFill="1" applyBorder="1">
      <alignment vertical="center"/>
    </xf>
    <xf numFmtId="0" fontId="29" fillId="3" borderId="23" xfId="0" applyFont="1" applyFill="1" applyBorder="1">
      <alignment vertical="center"/>
    </xf>
    <xf numFmtId="0" fontId="0" fillId="6" borderId="0" xfId="0" applyFill="1" applyAlignment="1">
      <alignment horizontal="left" vertical="center"/>
    </xf>
    <xf numFmtId="0" fontId="0" fillId="6" borderId="0" xfId="0" applyFill="1">
      <alignment vertical="center"/>
    </xf>
    <xf numFmtId="0" fontId="0" fillId="6" borderId="0" xfId="0" applyFill="1" applyAlignment="1">
      <alignment horizontal="center" vertical="center"/>
    </xf>
    <xf numFmtId="0" fontId="3" fillId="6" borderId="0" xfId="0" applyFont="1" applyFill="1" applyAlignment="1">
      <alignment horizontal="left" vertical="center"/>
    </xf>
    <xf numFmtId="0" fontId="24" fillId="6" borderId="0" xfId="0" applyFont="1" applyFill="1" applyAlignment="1">
      <alignment vertical="center" shrinkToFit="1"/>
    </xf>
    <xf numFmtId="0" fontId="3" fillId="6" borderId="0" xfId="0" applyFont="1" applyFill="1">
      <alignment vertical="center"/>
    </xf>
    <xf numFmtId="0" fontId="25" fillId="6" borderId="0" xfId="0" applyFont="1" applyFill="1" applyAlignment="1">
      <alignment horizontal="center" vertical="center" shrinkToFit="1"/>
    </xf>
    <xf numFmtId="0" fontId="26" fillId="6" borderId="10" xfId="0" applyFont="1" applyFill="1" applyBorder="1" applyAlignment="1">
      <alignment horizontal="center" vertical="center" shrinkToFit="1"/>
    </xf>
    <xf numFmtId="0" fontId="26" fillId="6" borderId="10" xfId="0" applyFont="1" applyFill="1" applyBorder="1" applyAlignment="1">
      <alignment vertical="center" shrinkToFit="1"/>
    </xf>
    <xf numFmtId="0" fontId="26" fillId="6" borderId="0" xfId="0" applyFont="1" applyFill="1" applyAlignment="1">
      <alignment vertical="center" shrinkToFit="1"/>
    </xf>
    <xf numFmtId="0" fontId="26" fillId="6" borderId="0" xfId="0" applyFont="1" applyFill="1" applyAlignment="1">
      <alignment horizontal="center" vertical="center" shrinkToFit="1"/>
    </xf>
    <xf numFmtId="0" fontId="0" fillId="6" borderId="0" xfId="0" applyFill="1" applyAlignment="1">
      <alignment horizontal="center" vertical="center" shrinkToFit="1"/>
    </xf>
    <xf numFmtId="0" fontId="24" fillId="6" borderId="0" xfId="0" applyFont="1" applyFill="1" applyAlignment="1">
      <alignment horizontal="center" vertical="center" shrinkToFit="1"/>
    </xf>
    <xf numFmtId="0" fontId="24" fillId="6" borderId="0" xfId="0" applyFont="1" applyFill="1" applyAlignment="1">
      <alignment horizontal="right" vertical="center"/>
    </xf>
    <xf numFmtId="0" fontId="11" fillId="6" borderId="0" xfId="0" applyFont="1" applyFill="1">
      <alignment vertical="center"/>
    </xf>
    <xf numFmtId="0" fontId="0" fillId="6" borderId="1" xfId="0" applyFill="1" applyBorder="1" applyAlignment="1">
      <alignment horizontal="center" vertical="center"/>
    </xf>
    <xf numFmtId="179" fontId="0" fillId="6" borderId="1" xfId="0" applyNumberFormat="1" applyFill="1" applyBorder="1" applyAlignment="1">
      <alignment horizontal="center" vertical="center"/>
    </xf>
    <xf numFmtId="0" fontId="0" fillId="6" borderId="0" xfId="0" applyFill="1" applyAlignment="1">
      <alignment horizontal="right" vertical="center"/>
    </xf>
    <xf numFmtId="0" fontId="0" fillId="6" borderId="0" xfId="0" applyFill="1" applyAlignment="1" applyProtection="1">
      <alignment horizontal="center" vertical="center" shrinkToFit="1"/>
      <protection locked="0"/>
    </xf>
    <xf numFmtId="0" fontId="24" fillId="6" borderId="0" xfId="0" applyFont="1" applyFill="1" applyAlignment="1" applyProtection="1">
      <alignment horizontal="center" vertical="center" shrinkToFit="1"/>
      <protection locked="0"/>
    </xf>
    <xf numFmtId="0" fontId="24" fillId="6" borderId="0" xfId="0" applyFont="1" applyFill="1" applyAlignment="1" applyProtection="1">
      <alignment horizontal="right" vertical="center"/>
      <protection locked="0"/>
    </xf>
    <xf numFmtId="0" fontId="11" fillId="6" borderId="0" xfId="0" applyFont="1" applyFill="1" applyProtection="1">
      <alignment vertical="center"/>
      <protection locked="0"/>
    </xf>
    <xf numFmtId="0" fontId="0" fillId="6" borderId="0" xfId="0" applyFill="1" applyProtection="1">
      <alignment vertical="center"/>
      <protection locked="0"/>
    </xf>
    <xf numFmtId="0" fontId="0" fillId="0" borderId="1" xfId="0" applyBorder="1" applyAlignment="1">
      <alignment horizontal="center" vertical="center"/>
    </xf>
    <xf numFmtId="0" fontId="24" fillId="7" borderId="4" xfId="0" applyFont="1" applyFill="1" applyBorder="1" applyAlignment="1">
      <alignment vertical="center" shrinkToFit="1"/>
    </xf>
    <xf numFmtId="0" fontId="24" fillId="7" borderId="8" xfId="0" applyFont="1" applyFill="1" applyBorder="1" applyAlignment="1">
      <alignment vertical="center" shrinkToFit="1"/>
    </xf>
    <xf numFmtId="0" fontId="27" fillId="7" borderId="5" xfId="0" applyFont="1" applyFill="1" applyBorder="1" applyAlignment="1">
      <alignment horizontal="center" vertical="center" shrinkToFit="1"/>
    </xf>
    <xf numFmtId="0" fontId="24" fillId="7" borderId="5" xfId="0" applyFont="1" applyFill="1" applyBorder="1" applyAlignment="1">
      <alignment vertical="center" shrinkToFit="1"/>
    </xf>
    <xf numFmtId="0" fontId="0" fillId="7" borderId="4" xfId="0" applyFill="1" applyBorder="1">
      <alignment vertical="center"/>
    </xf>
    <xf numFmtId="0" fontId="0" fillId="7" borderId="8" xfId="0" applyFill="1" applyBorder="1">
      <alignment vertical="center"/>
    </xf>
    <xf numFmtId="0" fontId="28" fillId="6" borderId="0" xfId="0" applyFont="1" applyFill="1">
      <alignment vertical="center"/>
    </xf>
    <xf numFmtId="0" fontId="29" fillId="6" borderId="0" xfId="0" applyFont="1" applyFill="1" applyAlignment="1">
      <alignment horizontal="center" vertical="center"/>
    </xf>
    <xf numFmtId="0" fontId="29" fillId="6" borderId="0" xfId="0" applyFont="1" applyFill="1">
      <alignment vertical="center"/>
    </xf>
    <xf numFmtId="0" fontId="16" fillId="0" borderId="14" xfId="1" applyFont="1" applyBorder="1">
      <alignment vertical="center"/>
    </xf>
    <xf numFmtId="0" fontId="16" fillId="0" borderId="16" xfId="1" applyFont="1" applyBorder="1">
      <alignment vertical="center"/>
    </xf>
    <xf numFmtId="0" fontId="16" fillId="0" borderId="17" xfId="1" applyFont="1" applyBorder="1">
      <alignment vertical="center"/>
    </xf>
    <xf numFmtId="0" fontId="0" fillId="0" borderId="0" xfId="0" applyAlignment="1">
      <alignment horizontal="center" vertical="center"/>
    </xf>
    <xf numFmtId="0" fontId="0" fillId="5" borderId="4" xfId="0" applyFill="1" applyBorder="1">
      <alignment vertical="center"/>
    </xf>
    <xf numFmtId="0" fontId="0" fillId="5" borderId="1" xfId="0" applyFill="1" applyBorder="1">
      <alignment vertical="center"/>
    </xf>
    <xf numFmtId="0" fontId="0" fillId="5" borderId="6" xfId="0" applyFill="1" applyBorder="1">
      <alignment vertical="center"/>
    </xf>
    <xf numFmtId="0" fontId="0" fillId="5" borderId="7" xfId="0" applyFill="1" applyBorder="1">
      <alignment vertical="center"/>
    </xf>
    <xf numFmtId="0" fontId="0" fillId="3" borderId="1" xfId="0" applyFill="1" applyBorder="1">
      <alignment vertical="center"/>
    </xf>
    <xf numFmtId="0" fontId="0" fillId="3" borderId="6" xfId="0" applyFill="1" applyBorder="1">
      <alignment vertical="center"/>
    </xf>
    <xf numFmtId="0" fontId="0" fillId="3" borderId="7" xfId="0" applyFill="1" applyBorder="1">
      <alignment vertical="center"/>
    </xf>
    <xf numFmtId="0" fontId="0" fillId="4" borderId="9" xfId="0" applyFill="1" applyBorder="1">
      <alignment vertical="center"/>
    </xf>
    <xf numFmtId="0" fontId="0" fillId="4" borderId="1" xfId="0" applyFill="1" applyBorder="1">
      <alignment vertical="center"/>
    </xf>
    <xf numFmtId="0" fontId="0" fillId="4" borderId="6" xfId="0" applyFill="1" applyBorder="1">
      <alignment vertical="center"/>
    </xf>
    <xf numFmtId="0" fontId="0" fillId="4" borderId="7" xfId="0" applyFill="1" applyBorder="1">
      <alignment vertical="center"/>
    </xf>
    <xf numFmtId="0" fontId="0" fillId="4" borderId="5" xfId="0" applyFill="1" applyBorder="1">
      <alignment vertical="center"/>
    </xf>
    <xf numFmtId="0" fontId="0" fillId="4" borderId="12" xfId="0" applyFill="1" applyBorder="1">
      <alignment vertical="center"/>
    </xf>
    <xf numFmtId="0" fontId="16" fillId="0" borderId="0" xfId="1" applyFont="1" applyAlignment="1">
      <alignment vertical="center" wrapText="1"/>
    </xf>
    <xf numFmtId="0" fontId="0" fillId="10" borderId="44" xfId="0" applyFill="1" applyBorder="1">
      <alignment vertical="center"/>
    </xf>
    <xf numFmtId="0" fontId="0" fillId="10" borderId="45" xfId="0" applyFill="1" applyBorder="1">
      <alignment vertical="center"/>
    </xf>
    <xf numFmtId="0" fontId="0" fillId="10" borderId="46" xfId="0" applyFill="1" applyBorder="1">
      <alignment vertical="center"/>
    </xf>
    <xf numFmtId="0" fontId="0" fillId="11" borderId="4" xfId="0" applyFill="1" applyBorder="1">
      <alignment vertical="center"/>
    </xf>
    <xf numFmtId="0" fontId="0" fillId="11" borderId="5" xfId="0" applyFill="1" applyBorder="1" applyAlignment="1">
      <alignment horizontal="center" vertical="center"/>
    </xf>
    <xf numFmtId="0" fontId="0" fillId="11" borderId="1" xfId="0" applyFill="1" applyBorder="1" applyAlignment="1">
      <alignment horizontal="center" vertical="center"/>
    </xf>
    <xf numFmtId="0" fontId="0" fillId="12" borderId="41" xfId="0" applyFill="1" applyBorder="1">
      <alignment vertical="center"/>
    </xf>
    <xf numFmtId="0" fontId="0" fillId="12" borderId="42" xfId="0" applyFill="1" applyBorder="1">
      <alignment vertical="center"/>
    </xf>
    <xf numFmtId="0" fontId="0" fillId="12" borderId="43" xfId="0" quotePrefix="1" applyFill="1" applyBorder="1">
      <alignment vertical="center"/>
    </xf>
    <xf numFmtId="0" fontId="0" fillId="12" borderId="35" xfId="0" applyFill="1" applyBorder="1">
      <alignment vertical="center"/>
    </xf>
    <xf numFmtId="0" fontId="0" fillId="12" borderId="36" xfId="0" applyFill="1" applyBorder="1">
      <alignment vertical="center"/>
    </xf>
    <xf numFmtId="0" fontId="0" fillId="12" borderId="37" xfId="0" quotePrefix="1" applyFill="1" applyBorder="1">
      <alignment vertical="center"/>
    </xf>
    <xf numFmtId="0" fontId="0" fillId="12" borderId="38" xfId="0" applyFill="1" applyBorder="1">
      <alignment vertical="center"/>
    </xf>
    <xf numFmtId="0" fontId="0" fillId="12" borderId="39" xfId="0" applyFill="1" applyBorder="1">
      <alignment vertical="center"/>
    </xf>
    <xf numFmtId="0" fontId="0" fillId="12" borderId="40" xfId="0" quotePrefix="1" applyFill="1" applyBorder="1">
      <alignment vertical="center"/>
    </xf>
    <xf numFmtId="0" fontId="0" fillId="6" borderId="0" xfId="0" quotePrefix="1" applyFill="1">
      <alignment vertical="center"/>
    </xf>
    <xf numFmtId="0" fontId="5" fillId="0" borderId="0" xfId="1" applyFont="1" applyAlignment="1">
      <alignment horizontal="left" vertical="center"/>
    </xf>
    <xf numFmtId="0" fontId="9" fillId="0" borderId="0" xfId="1" applyFont="1" applyAlignment="1">
      <alignment horizontal="left" vertical="center"/>
    </xf>
    <xf numFmtId="0" fontId="10" fillId="0" borderId="0" xfId="1" applyFont="1" applyAlignment="1">
      <alignment horizontal="left" vertical="center"/>
    </xf>
    <xf numFmtId="0" fontId="10" fillId="0" borderId="0" xfId="1" applyFont="1">
      <alignment vertical="center"/>
    </xf>
    <xf numFmtId="0" fontId="10" fillId="0" borderId="0" xfId="1" applyFont="1" applyAlignment="1">
      <alignment horizontal="right" vertical="center"/>
    </xf>
    <xf numFmtId="0" fontId="10" fillId="0" borderId="0" xfId="1" applyFont="1" applyAlignment="1">
      <alignment horizontal="center" vertical="center"/>
    </xf>
    <xf numFmtId="0" fontId="8" fillId="0" borderId="0" xfId="1" applyFont="1" applyAlignment="1">
      <alignment vertical="center" wrapText="1"/>
    </xf>
    <xf numFmtId="0" fontId="16" fillId="0" borderId="4" xfId="1" applyFont="1" applyBorder="1">
      <alignment vertical="center"/>
    </xf>
    <xf numFmtId="176" fontId="16" fillId="0" borderId="1" xfId="1" applyNumberFormat="1" applyFont="1" applyBorder="1">
      <alignment vertical="center"/>
    </xf>
    <xf numFmtId="177" fontId="16" fillId="0" borderId="1" xfId="1" applyNumberFormat="1" applyFont="1" applyBorder="1">
      <alignment vertical="center"/>
    </xf>
    <xf numFmtId="0" fontId="16" fillId="6" borderId="1" xfId="1" applyFont="1" applyFill="1" applyBorder="1" applyAlignment="1">
      <alignment horizontal="right" vertical="center"/>
    </xf>
    <xf numFmtId="0" fontId="32" fillId="0" borderId="11" xfId="1" applyFont="1" applyBorder="1" applyAlignment="1">
      <alignment horizontal="center" vertical="center"/>
    </xf>
    <xf numFmtId="0" fontId="16" fillId="14" borderId="1" xfId="1" applyFont="1" applyFill="1" applyBorder="1" applyAlignment="1" applyProtection="1">
      <alignment horizontal="right" vertical="center"/>
      <protection locked="0"/>
    </xf>
    <xf numFmtId="0" fontId="35" fillId="6" borderId="0" xfId="10" applyFont="1" applyFill="1">
      <alignment vertical="center"/>
    </xf>
    <xf numFmtId="0" fontId="22" fillId="6" borderId="0" xfId="10" applyFont="1" applyFill="1">
      <alignment vertical="center"/>
    </xf>
    <xf numFmtId="0" fontId="29" fillId="6" borderId="0" xfId="10" applyFont="1" applyFill="1">
      <alignment vertical="center"/>
    </xf>
    <xf numFmtId="0" fontId="36" fillId="6" borderId="0" xfId="10" applyFont="1" applyFill="1" applyAlignment="1">
      <alignment horizontal="left" vertical="center"/>
    </xf>
    <xf numFmtId="0" fontId="37" fillId="6" borderId="0" xfId="10" applyFont="1" applyFill="1" applyAlignment="1">
      <alignment horizontal="left" vertical="center"/>
    </xf>
    <xf numFmtId="0" fontId="29" fillId="6" borderId="0" xfId="10" applyFont="1" applyFill="1" applyAlignment="1">
      <alignment horizontal="left" vertical="center"/>
    </xf>
    <xf numFmtId="0" fontId="29" fillId="6" borderId="0" xfId="10" applyFont="1" applyFill="1" applyAlignment="1"/>
    <xf numFmtId="0" fontId="22" fillId="6" borderId="0" xfId="10" applyFont="1" applyFill="1" applyAlignment="1">
      <alignment horizontal="left"/>
    </xf>
    <xf numFmtId="0" fontId="29" fillId="6" borderId="0" xfId="10" applyFont="1" applyFill="1" applyAlignment="1">
      <alignment horizontal="left"/>
    </xf>
    <xf numFmtId="0" fontId="22" fillId="6" borderId="0" xfId="10" applyFont="1" applyFill="1" applyAlignment="1">
      <alignment horizontal="left" vertical="center"/>
    </xf>
    <xf numFmtId="0" fontId="37" fillId="6" borderId="0" xfId="10" applyFont="1" applyFill="1" applyAlignment="1">
      <alignment horizontal="left"/>
    </xf>
    <xf numFmtId="0" fontId="29" fillId="6" borderId="0" xfId="10" applyFont="1" applyFill="1" applyAlignment="1">
      <alignment horizontal="left" vertical="center" indent="1"/>
    </xf>
    <xf numFmtId="0" fontId="37" fillId="6" borderId="0" xfId="10" applyFont="1" applyFill="1" applyAlignment="1">
      <alignment horizontal="left" vertical="center" indent="1"/>
    </xf>
    <xf numFmtId="0" fontId="29" fillId="6" borderId="0" xfId="10" applyFont="1" applyFill="1" applyAlignment="1">
      <alignment vertical="center" shrinkToFit="1"/>
    </xf>
    <xf numFmtId="0" fontId="41" fillId="6" borderId="0" xfId="11" applyFont="1" applyFill="1" applyAlignment="1" applyProtection="1">
      <alignment vertical="center"/>
    </xf>
    <xf numFmtId="0" fontId="4" fillId="6" borderId="0" xfId="11" applyFont="1" applyFill="1" applyAlignment="1" applyProtection="1">
      <alignment vertical="center"/>
    </xf>
    <xf numFmtId="0" fontId="4" fillId="6" borderId="0" xfId="11" applyFont="1" applyFill="1" applyAlignment="1" applyProtection="1">
      <alignment horizontal="left" vertical="center" indent="1"/>
    </xf>
    <xf numFmtId="0" fontId="29" fillId="6" borderId="0" xfId="10" applyFont="1" applyFill="1" applyAlignment="1">
      <alignment wrapText="1"/>
    </xf>
    <xf numFmtId="0" fontId="29" fillId="6" borderId="0" xfId="10" applyFont="1" applyFill="1" applyAlignment="1">
      <alignment vertical="center" wrapText="1"/>
    </xf>
    <xf numFmtId="0" fontId="29" fillId="15" borderId="0" xfId="1" applyFont="1" applyFill="1">
      <alignment vertical="center"/>
    </xf>
    <xf numFmtId="0" fontId="29" fillId="15" borderId="0" xfId="1" applyFont="1" applyFill="1" applyAlignment="1">
      <alignment horizontal="left" vertical="center"/>
    </xf>
    <xf numFmtId="0" fontId="4" fillId="0" borderId="0" xfId="12">
      <alignment vertical="center"/>
    </xf>
    <xf numFmtId="0" fontId="4" fillId="0" borderId="50" xfId="12" applyBorder="1">
      <alignment vertical="center"/>
    </xf>
    <xf numFmtId="0" fontId="4" fillId="0" borderId="51" xfId="12" applyBorder="1">
      <alignment vertical="center"/>
    </xf>
    <xf numFmtId="0" fontId="4" fillId="0" borderId="0" xfId="12" applyAlignment="1">
      <alignment horizontal="center" vertical="center"/>
    </xf>
    <xf numFmtId="0" fontId="4" fillId="0" borderId="52" xfId="12" applyBorder="1">
      <alignment vertical="center"/>
    </xf>
    <xf numFmtId="0" fontId="4" fillId="0" borderId="53" xfId="12" applyBorder="1">
      <alignment vertical="center"/>
    </xf>
    <xf numFmtId="0" fontId="4" fillId="0" borderId="54" xfId="12" applyBorder="1">
      <alignment vertical="center"/>
    </xf>
    <xf numFmtId="0" fontId="22" fillId="6" borderId="0" xfId="0" applyFont="1" applyFill="1" applyAlignment="1">
      <alignment horizontal="center" vertical="center"/>
    </xf>
    <xf numFmtId="0" fontId="26" fillId="9" borderId="0" xfId="0" applyFont="1" applyFill="1" applyAlignment="1">
      <alignment vertical="center" shrinkToFit="1"/>
    </xf>
    <xf numFmtId="0" fontId="24" fillId="9" borderId="0" xfId="0" applyFont="1" applyFill="1" applyAlignment="1">
      <alignment horizontal="center" vertical="center" shrinkToFit="1"/>
    </xf>
    <xf numFmtId="0" fontId="22" fillId="9" borderId="0" xfId="0" applyFont="1" applyFill="1" applyAlignment="1">
      <alignment horizontal="center" vertical="center"/>
    </xf>
    <xf numFmtId="0" fontId="0" fillId="9" borderId="0" xfId="0" applyFill="1" applyAlignment="1">
      <alignment horizontal="left" vertical="center"/>
    </xf>
    <xf numFmtId="0" fontId="0" fillId="9" borderId="0" xfId="0" applyFill="1">
      <alignment vertical="center"/>
    </xf>
    <xf numFmtId="179" fontId="0" fillId="9" borderId="0" xfId="0" applyNumberFormat="1" applyFill="1" applyAlignment="1">
      <alignment horizontal="center" vertical="center"/>
    </xf>
    <xf numFmtId="0" fontId="46" fillId="9" borderId="0" xfId="0" applyFont="1" applyFill="1" applyAlignment="1">
      <alignment horizontal="center" vertical="center" shrinkToFit="1"/>
    </xf>
    <xf numFmtId="0" fontId="47" fillId="9" borderId="0" xfId="0" applyFont="1" applyFill="1" applyAlignment="1">
      <alignment horizontal="center" vertical="center" shrinkToFit="1"/>
    </xf>
    <xf numFmtId="0" fontId="45" fillId="6" borderId="1" xfId="0" applyFont="1" applyFill="1" applyBorder="1" applyAlignment="1">
      <alignment horizontal="center" vertical="center"/>
    </xf>
    <xf numFmtId="0" fontId="16" fillId="0" borderId="0" xfId="1" applyFont="1" applyProtection="1">
      <alignment vertical="center"/>
      <protection locked="0"/>
    </xf>
    <xf numFmtId="0" fontId="16" fillId="0" borderId="0" xfId="1" applyFont="1" applyAlignment="1" applyProtection="1">
      <alignment horizontal="center" vertical="center"/>
      <protection locked="0"/>
    </xf>
    <xf numFmtId="0" fontId="10" fillId="0" borderId="0" xfId="1" applyFont="1" applyProtection="1">
      <alignment vertical="center"/>
      <protection locked="0"/>
    </xf>
    <xf numFmtId="0" fontId="8" fillId="0" borderId="0" xfId="1" applyFont="1" applyProtection="1">
      <alignment vertical="center"/>
      <protection locked="0"/>
    </xf>
    <xf numFmtId="0" fontId="17" fillId="0" borderId="0" xfId="1" applyFont="1" applyAlignment="1" applyProtection="1">
      <alignment horizontal="center" vertical="center"/>
      <protection locked="0"/>
    </xf>
    <xf numFmtId="0" fontId="17" fillId="0" borderId="0" xfId="1" applyFont="1" applyProtection="1">
      <alignment vertical="center"/>
      <protection locked="0"/>
    </xf>
    <xf numFmtId="0" fontId="18" fillId="0" borderId="0" xfId="1" applyFont="1" applyProtection="1">
      <alignment vertical="center"/>
      <protection locked="0"/>
    </xf>
    <xf numFmtId="0" fontId="18" fillId="0" borderId="0" xfId="1" applyFont="1" applyAlignment="1" applyProtection="1">
      <alignment horizontal="center" vertical="center"/>
      <protection locked="0"/>
    </xf>
    <xf numFmtId="0" fontId="16" fillId="0" borderId="0" xfId="1" applyFont="1" applyAlignment="1" applyProtection="1">
      <alignment vertical="center" wrapText="1"/>
      <protection locked="0"/>
    </xf>
    <xf numFmtId="0" fontId="16" fillId="0" borderId="0" xfId="1" applyFont="1" applyAlignment="1" applyProtection="1">
      <alignment horizontal="left" vertical="center"/>
      <protection locked="0"/>
    </xf>
    <xf numFmtId="0" fontId="10" fillId="0" borderId="0" xfId="1" applyFont="1" applyAlignment="1" applyProtection="1">
      <alignment horizontal="left" vertical="center"/>
      <protection locked="0"/>
    </xf>
    <xf numFmtId="0" fontId="16" fillId="0" borderId="0" xfId="1" applyFont="1" applyAlignment="1" applyProtection="1">
      <alignment vertical="center" textRotation="255" shrinkToFit="1"/>
      <protection locked="0"/>
    </xf>
    <xf numFmtId="0" fontId="16" fillId="0" borderId="1" xfId="1" applyFont="1" applyBorder="1" applyAlignment="1" applyProtection="1">
      <alignment horizontal="center" vertical="center"/>
      <protection locked="0"/>
    </xf>
    <xf numFmtId="0" fontId="16" fillId="0" borderId="1" xfId="1" applyFont="1" applyBorder="1" applyAlignment="1" applyProtection="1">
      <alignment vertical="center" shrinkToFit="1"/>
      <protection locked="0"/>
    </xf>
    <xf numFmtId="0" fontId="8" fillId="0" borderId="0" xfId="1" applyFont="1" applyAlignment="1" applyProtection="1">
      <alignment vertical="center" textRotation="255" shrinkToFit="1"/>
      <protection locked="0"/>
    </xf>
    <xf numFmtId="0" fontId="16" fillId="13" borderId="11" xfId="1" applyFont="1" applyFill="1" applyBorder="1" applyAlignment="1" applyProtection="1">
      <alignment vertical="center" shrinkToFit="1"/>
      <protection locked="0"/>
    </xf>
    <xf numFmtId="0" fontId="16" fillId="13" borderId="12" xfId="1" applyFont="1" applyFill="1" applyBorder="1" applyAlignment="1" applyProtection="1">
      <alignment vertical="center" shrinkToFit="1"/>
      <protection locked="0"/>
    </xf>
    <xf numFmtId="0" fontId="16" fillId="0" borderId="0" xfId="1" applyFont="1" applyAlignment="1">
      <alignment horizontal="center" vertical="center" wrapText="1"/>
    </xf>
    <xf numFmtId="0" fontId="29" fillId="8" borderId="36" xfId="0" applyFont="1" applyFill="1" applyBorder="1">
      <alignment vertical="center"/>
    </xf>
    <xf numFmtId="0" fontId="29" fillId="8" borderId="57" xfId="0" applyFont="1" applyFill="1" applyBorder="1">
      <alignment vertical="center"/>
    </xf>
    <xf numFmtId="0" fontId="29" fillId="8" borderId="59" xfId="0" applyFont="1" applyFill="1" applyBorder="1">
      <alignment vertical="center"/>
    </xf>
    <xf numFmtId="179" fontId="0" fillId="0" borderId="1" xfId="0" applyNumberFormat="1" applyBorder="1" applyAlignment="1">
      <alignment horizontal="center" vertical="center"/>
    </xf>
    <xf numFmtId="0" fontId="48" fillId="6" borderId="0" xfId="0" applyFont="1" applyFill="1" applyAlignment="1">
      <alignment horizontal="center" vertical="center" shrinkToFit="1"/>
    </xf>
    <xf numFmtId="0" fontId="49" fillId="6" borderId="0" xfId="0" applyFont="1" applyFill="1" applyAlignment="1">
      <alignment horizontal="center" vertical="center" shrinkToFit="1"/>
    </xf>
    <xf numFmtId="0" fontId="45" fillId="6" borderId="0" xfId="0" applyFont="1" applyFill="1" applyAlignment="1">
      <alignment horizontal="center" vertical="center"/>
    </xf>
    <xf numFmtId="0" fontId="50" fillId="6" borderId="0" xfId="0" applyFont="1" applyFill="1" applyAlignment="1">
      <alignment horizontal="center" vertical="center"/>
    </xf>
    <xf numFmtId="0" fontId="45" fillId="6" borderId="0" xfId="0" applyFont="1" applyFill="1" applyAlignment="1">
      <alignment horizontal="left" vertical="center"/>
    </xf>
    <xf numFmtId="0" fontId="45" fillId="6" borderId="0" xfId="0" applyFont="1" applyFill="1">
      <alignment vertical="center"/>
    </xf>
    <xf numFmtId="0" fontId="54" fillId="6" borderId="0" xfId="0" applyFont="1" applyFill="1" applyAlignment="1">
      <alignment horizontal="center" vertical="center"/>
    </xf>
    <xf numFmtId="0" fontId="48" fillId="6" borderId="0" xfId="0" applyFont="1" applyFill="1" applyAlignment="1">
      <alignment vertical="center" shrinkToFit="1"/>
    </xf>
    <xf numFmtId="179" fontId="45" fillId="6" borderId="0" xfId="0" applyNumberFormat="1" applyFont="1" applyFill="1" applyAlignment="1">
      <alignment horizontal="center" vertical="center"/>
    </xf>
    <xf numFmtId="0" fontId="47" fillId="6" borderId="0" xfId="0" applyFont="1" applyFill="1" applyAlignment="1">
      <alignment horizontal="center" vertical="center" shrinkToFit="1"/>
    </xf>
    <xf numFmtId="0" fontId="29" fillId="3" borderId="60" xfId="0" applyFont="1" applyFill="1" applyBorder="1">
      <alignment vertical="center"/>
    </xf>
    <xf numFmtId="0" fontId="29" fillId="8" borderId="58" xfId="0" applyFont="1" applyFill="1" applyBorder="1">
      <alignment vertical="center"/>
    </xf>
    <xf numFmtId="0" fontId="0" fillId="3" borderId="60" xfId="0" applyFill="1" applyBorder="1">
      <alignment vertical="center"/>
    </xf>
    <xf numFmtId="0" fontId="16" fillId="13" borderId="9" xfId="1" applyFont="1" applyFill="1" applyBorder="1" applyAlignment="1" applyProtection="1">
      <alignment vertical="center" shrinkToFit="1"/>
      <protection locked="0"/>
    </xf>
    <xf numFmtId="0" fontId="57" fillId="0" borderId="0" xfId="0" applyFont="1">
      <alignment vertical="center"/>
    </xf>
    <xf numFmtId="0" fontId="58" fillId="0" borderId="0" xfId="0" applyFont="1" applyAlignment="1">
      <alignment horizontal="right" vertical="center"/>
    </xf>
    <xf numFmtId="0" fontId="58" fillId="16" borderId="1" xfId="0" applyFont="1" applyFill="1" applyBorder="1" applyAlignment="1" applyProtection="1">
      <alignment horizontal="right" vertical="center"/>
      <protection locked="0"/>
    </xf>
    <xf numFmtId="0" fontId="58" fillId="0" borderId="0" xfId="0" applyFont="1" applyAlignment="1">
      <alignment horizontal="left" vertical="center"/>
    </xf>
    <xf numFmtId="0" fontId="58" fillId="0" borderId="0" xfId="0" applyFont="1">
      <alignment vertical="center"/>
    </xf>
    <xf numFmtId="0" fontId="0" fillId="0" borderId="62" xfId="0" applyBorder="1" applyAlignment="1">
      <alignment horizontal="centerContinuous" vertical="center" shrinkToFit="1"/>
    </xf>
    <xf numFmtId="0" fontId="59" fillId="0" borderId="62" xfId="0" applyFont="1" applyBorder="1">
      <alignment vertical="center"/>
    </xf>
    <xf numFmtId="0" fontId="0" fillId="0" borderId="62" xfId="0" applyBorder="1">
      <alignment vertical="center"/>
    </xf>
    <xf numFmtId="0" fontId="61" fillId="16" borderId="63" xfId="0" applyFont="1" applyFill="1" applyBorder="1" applyAlignment="1" applyProtection="1">
      <alignment horizontal="right" vertical="center" shrinkToFit="1"/>
      <protection locked="0"/>
    </xf>
    <xf numFmtId="0" fontId="59" fillId="0" borderId="63" xfId="0" applyFont="1" applyBorder="1">
      <alignment vertical="center"/>
    </xf>
    <xf numFmtId="0" fontId="61" fillId="16" borderId="64" xfId="0" applyFont="1" applyFill="1" applyBorder="1" applyAlignment="1" applyProtection="1">
      <alignment horizontal="right" vertical="center" shrinkToFit="1"/>
      <protection locked="0"/>
    </xf>
    <xf numFmtId="0" fontId="59" fillId="0" borderId="65" xfId="0" applyFont="1" applyBorder="1">
      <alignment vertical="center"/>
    </xf>
    <xf numFmtId="0" fontId="60" fillId="0" borderId="11" xfId="0" applyFont="1" applyBorder="1" applyAlignment="1">
      <alignment horizontal="centerContinuous" vertical="center" shrinkToFit="1"/>
    </xf>
    <xf numFmtId="0" fontId="61" fillId="17" borderId="11" xfId="0" applyFont="1" applyFill="1" applyBorder="1" applyAlignment="1">
      <alignment horizontal="right" vertical="center" shrinkToFit="1"/>
    </xf>
    <xf numFmtId="0" fontId="59" fillId="0" borderId="66" xfId="0" applyFont="1" applyBorder="1">
      <alignment vertical="center"/>
    </xf>
    <xf numFmtId="0" fontId="61" fillId="16" borderId="67" xfId="0" applyFont="1" applyFill="1" applyBorder="1" applyAlignment="1" applyProtection="1">
      <alignment horizontal="right" vertical="center" shrinkToFit="1"/>
      <protection locked="0"/>
    </xf>
    <xf numFmtId="0" fontId="59" fillId="0" borderId="68" xfId="0" applyFont="1" applyBorder="1">
      <alignment vertical="center"/>
    </xf>
    <xf numFmtId="0" fontId="60" fillId="0" borderId="1" xfId="0" applyFont="1" applyBorder="1" applyAlignment="1">
      <alignment horizontal="centerContinuous" vertical="center" shrinkToFit="1"/>
    </xf>
    <xf numFmtId="0" fontId="0" fillId="0" borderId="1" xfId="0" applyBorder="1" applyAlignment="1">
      <alignment horizontal="centerContinuous" vertical="center" shrinkToFit="1"/>
    </xf>
    <xf numFmtId="0" fontId="61" fillId="18" borderId="1" xfId="0" applyFont="1" applyFill="1" applyBorder="1" applyAlignment="1">
      <alignment vertical="center" shrinkToFit="1"/>
    </xf>
    <xf numFmtId="0" fontId="61" fillId="18" borderId="4" xfId="0" applyFont="1" applyFill="1" applyBorder="1" applyAlignment="1">
      <alignment vertical="center" shrinkToFit="1"/>
    </xf>
    <xf numFmtId="0" fontId="60" fillId="0" borderId="0" xfId="0" applyFont="1" applyAlignment="1">
      <alignment horizontal="centerContinuous" vertical="center" shrinkToFit="1"/>
    </xf>
    <xf numFmtId="0" fontId="60" fillId="9" borderId="66" xfId="0" applyFont="1" applyFill="1" applyBorder="1" applyAlignment="1" applyProtection="1">
      <alignment horizontal="centerContinuous" vertical="center" shrinkToFit="1"/>
      <protection locked="0"/>
    </xf>
    <xf numFmtId="0" fontId="0" fillId="9" borderId="66" xfId="0" applyFill="1" applyBorder="1" applyAlignment="1" applyProtection="1">
      <alignment horizontal="centerContinuous" vertical="center" shrinkToFit="1"/>
      <protection locked="0"/>
    </xf>
    <xf numFmtId="1" fontId="0" fillId="0" borderId="66" xfId="0" applyNumberFormat="1" applyBorder="1">
      <alignment vertical="center"/>
    </xf>
    <xf numFmtId="179" fontId="0" fillId="3" borderId="0" xfId="0" applyNumberFormat="1" applyFill="1" applyAlignment="1" applyProtection="1">
      <alignment horizontal="center" vertical="center"/>
      <protection locked="0"/>
    </xf>
    <xf numFmtId="0" fontId="0" fillId="3" borderId="1" xfId="0" applyFill="1" applyBorder="1" applyAlignment="1" applyProtection="1">
      <alignment horizontal="center" vertical="center"/>
      <protection locked="0"/>
    </xf>
    <xf numFmtId="179" fontId="0" fillId="3" borderId="1" xfId="0" applyNumberFormat="1" applyFill="1" applyBorder="1" applyAlignment="1" applyProtection="1">
      <alignment horizontal="center" vertical="center"/>
      <protection locked="0"/>
    </xf>
    <xf numFmtId="179" fontId="0" fillId="3" borderId="11" xfId="0" applyNumberFormat="1"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4" fillId="0" borderId="0" xfId="12" applyAlignment="1">
      <alignment vertical="center" wrapText="1"/>
    </xf>
    <xf numFmtId="0" fontId="4" fillId="0" borderId="0" xfId="12" applyAlignment="1">
      <alignment horizontal="left" vertical="center" wrapText="1"/>
    </xf>
    <xf numFmtId="0" fontId="64" fillId="0" borderId="0" xfId="12" applyFont="1" applyAlignment="1">
      <alignment horizontal="right" vertical="center"/>
    </xf>
    <xf numFmtId="0" fontId="64" fillId="0" borderId="50" xfId="12" applyFont="1" applyBorder="1" applyAlignment="1">
      <alignment horizontal="right" vertical="center"/>
    </xf>
    <xf numFmtId="0" fontId="4" fillId="0" borderId="53" xfId="12" applyBorder="1" applyAlignment="1">
      <alignment horizontal="center" vertical="center"/>
    </xf>
    <xf numFmtId="0" fontId="68" fillId="6" borderId="0" xfId="11" applyFont="1" applyFill="1" applyAlignment="1" applyProtection="1">
      <alignment vertical="center"/>
    </xf>
    <xf numFmtId="0" fontId="16" fillId="3" borderId="1" xfId="1" applyFont="1" applyFill="1" applyBorder="1" applyAlignment="1" applyProtection="1">
      <alignment horizontal="right" vertical="center"/>
      <protection locked="0"/>
    </xf>
    <xf numFmtId="0" fontId="29" fillId="6" borderId="0" xfId="10" applyFont="1" applyFill="1" applyAlignment="1">
      <alignment horizontal="center" vertical="center"/>
    </xf>
    <xf numFmtId="0" fontId="0" fillId="10" borderId="0" xfId="0" applyFill="1">
      <alignment vertical="center"/>
    </xf>
    <xf numFmtId="0" fontId="16" fillId="0" borderId="61" xfId="1" applyFont="1" applyFill="1" applyBorder="1" applyAlignment="1">
      <alignment horizontal="right" vertical="center"/>
    </xf>
    <xf numFmtId="0" fontId="33" fillId="0" borderId="61" xfId="1" applyFont="1" applyFill="1" applyBorder="1" applyAlignment="1">
      <alignment horizontal="center" vertical="center"/>
    </xf>
    <xf numFmtId="0" fontId="32" fillId="9" borderId="12" xfId="1" applyFont="1" applyFill="1" applyBorder="1" applyAlignment="1">
      <alignment horizontal="left" vertical="center"/>
    </xf>
    <xf numFmtId="0" fontId="38" fillId="10" borderId="1" xfId="10" applyFont="1" applyFill="1" applyBorder="1" applyAlignment="1">
      <alignment horizontal="left" vertical="center"/>
    </xf>
    <xf numFmtId="0" fontId="29" fillId="3" borderId="1" xfId="10" applyFont="1" applyFill="1" applyBorder="1" applyAlignment="1">
      <alignment horizontal="left" vertical="center"/>
    </xf>
    <xf numFmtId="0" fontId="29" fillId="2" borderId="1" xfId="10" applyFont="1" applyFill="1" applyBorder="1" applyAlignment="1">
      <alignment horizontal="left" vertical="center"/>
    </xf>
    <xf numFmtId="0" fontId="29" fillId="0" borderId="1" xfId="10" applyFont="1" applyBorder="1" applyAlignment="1">
      <alignment horizontal="left" vertical="center"/>
    </xf>
    <xf numFmtId="0" fontId="29" fillId="4" borderId="4" xfId="10" applyFont="1" applyFill="1" applyBorder="1" applyAlignment="1">
      <alignment horizontal="center" vertical="center"/>
    </xf>
    <xf numFmtId="0" fontId="29" fillId="4" borderId="8" xfId="10" applyFont="1" applyFill="1" applyBorder="1" applyAlignment="1">
      <alignment horizontal="center" vertical="center"/>
    </xf>
    <xf numFmtId="0" fontId="29" fillId="4" borderId="5" xfId="10" applyFont="1" applyFill="1" applyBorder="1" applyAlignment="1">
      <alignment horizontal="center" vertical="center"/>
    </xf>
    <xf numFmtId="0" fontId="26" fillId="6" borderId="10" xfId="0" applyFont="1" applyFill="1" applyBorder="1" applyAlignment="1">
      <alignment horizontal="center" vertical="center" shrinkToFit="1"/>
    </xf>
    <xf numFmtId="0" fontId="22" fillId="6" borderId="0" xfId="0" applyFont="1" applyFill="1" applyAlignment="1">
      <alignment horizontal="center" vertical="center"/>
    </xf>
    <xf numFmtId="0" fontId="0" fillId="6" borderId="0" xfId="0" applyFill="1" applyAlignment="1">
      <alignment horizontal="center" vertical="center"/>
    </xf>
    <xf numFmtId="0" fontId="0" fillId="6" borderId="1" xfId="0" applyFill="1" applyBorder="1" applyAlignment="1">
      <alignment horizontal="center" vertical="center"/>
    </xf>
    <xf numFmtId="0" fontId="50" fillId="6" borderId="0" xfId="0" applyFont="1" applyFill="1" applyAlignment="1">
      <alignment horizontal="center" vertical="center"/>
    </xf>
    <xf numFmtId="0" fontId="74" fillId="9" borderId="0" xfId="0" applyFont="1" applyFill="1" applyAlignment="1">
      <alignment horizontal="center" vertical="center"/>
    </xf>
    <xf numFmtId="178" fontId="16" fillId="0" borderId="11" xfId="1" applyNumberFormat="1" applyFont="1" applyBorder="1" applyAlignment="1">
      <alignment horizontal="center" vertical="center"/>
    </xf>
    <xf numFmtId="178" fontId="16" fillId="0" borderId="12" xfId="1" applyNumberFormat="1" applyFont="1" applyBorder="1" applyAlignment="1">
      <alignment horizontal="center" vertical="center"/>
    </xf>
    <xf numFmtId="178" fontId="16" fillId="0" borderId="9" xfId="1" applyNumberFormat="1" applyFont="1" applyBorder="1" applyAlignment="1">
      <alignment horizontal="center" vertical="center"/>
    </xf>
    <xf numFmtId="0" fontId="34" fillId="0" borderId="12" xfId="1" applyFont="1" applyBorder="1" applyAlignment="1">
      <alignment horizontal="center" vertical="center" wrapText="1"/>
    </xf>
    <xf numFmtId="0" fontId="10" fillId="0" borderId="11" xfId="1" applyFont="1" applyBorder="1" applyAlignment="1">
      <alignment horizontal="center" vertical="center"/>
    </xf>
    <xf numFmtId="0" fontId="10" fillId="0" borderId="12" xfId="1" applyFont="1" applyBorder="1" applyAlignment="1">
      <alignment horizontal="center" vertical="center"/>
    </xf>
    <xf numFmtId="0" fontId="10" fillId="0" borderId="9" xfId="1" applyFont="1" applyBorder="1" applyAlignment="1">
      <alignment horizontal="center" vertical="center"/>
    </xf>
    <xf numFmtId="0" fontId="16" fillId="2" borderId="11" xfId="1" applyFont="1" applyFill="1" applyBorder="1" applyAlignment="1" applyProtection="1">
      <alignment horizontal="center" vertical="center"/>
      <protection locked="0"/>
    </xf>
    <xf numFmtId="0" fontId="16" fillId="2" borderId="12" xfId="1" applyFont="1" applyFill="1" applyBorder="1" applyAlignment="1" applyProtection="1">
      <alignment horizontal="center" vertical="center"/>
      <protection locked="0"/>
    </xf>
    <xf numFmtId="0" fontId="16" fillId="2" borderId="9" xfId="1" applyFont="1" applyFill="1" applyBorder="1" applyAlignment="1" applyProtection="1">
      <alignment horizontal="center" vertical="center"/>
      <protection locked="0"/>
    </xf>
    <xf numFmtId="0" fontId="16" fillId="2" borderId="27" xfId="1" applyFont="1" applyFill="1" applyBorder="1" applyAlignment="1" applyProtection="1">
      <alignment horizontal="center" vertical="center"/>
      <protection locked="0"/>
    </xf>
    <xf numFmtId="0" fontId="16" fillId="2" borderId="31" xfId="1" applyFont="1" applyFill="1" applyBorder="1" applyAlignment="1" applyProtection="1">
      <alignment horizontal="center" vertical="center"/>
      <protection locked="0"/>
    </xf>
    <xf numFmtId="0" fontId="16" fillId="2" borderId="28" xfId="1" applyFont="1" applyFill="1" applyBorder="1" applyAlignment="1" applyProtection="1">
      <alignment horizontal="center" vertical="center"/>
      <protection locked="0"/>
    </xf>
    <xf numFmtId="0" fontId="10" fillId="2" borderId="29" xfId="1" applyFont="1" applyFill="1" applyBorder="1" applyAlignment="1" applyProtection="1">
      <alignment horizontal="center" vertical="center"/>
      <protection locked="0"/>
    </xf>
    <xf numFmtId="0" fontId="10" fillId="2" borderId="32" xfId="1" applyFont="1" applyFill="1" applyBorder="1" applyAlignment="1" applyProtection="1">
      <alignment horizontal="center" vertical="center"/>
      <protection locked="0"/>
    </xf>
    <xf numFmtId="0" fontId="10" fillId="2" borderId="30" xfId="1" applyFont="1" applyFill="1" applyBorder="1" applyAlignment="1" applyProtection="1">
      <alignment horizontal="center" vertical="center"/>
      <protection locked="0"/>
    </xf>
    <xf numFmtId="0" fontId="16" fillId="4" borderId="3" xfId="1" applyFont="1" applyFill="1" applyBorder="1" applyAlignment="1" applyProtection="1">
      <alignment horizontal="center" vertical="center"/>
      <protection locked="0"/>
    </xf>
    <xf numFmtId="0" fontId="16" fillId="4" borderId="13" xfId="1" applyFont="1" applyFill="1" applyBorder="1" applyAlignment="1" applyProtection="1">
      <alignment horizontal="center" vertical="center"/>
      <protection locked="0"/>
    </xf>
    <xf numFmtId="0" fontId="16" fillId="4" borderId="6" xfId="1" applyFont="1" applyFill="1" applyBorder="1" applyAlignment="1" applyProtection="1">
      <alignment horizontal="center" vertical="center"/>
      <protection locked="0"/>
    </xf>
    <xf numFmtId="0" fontId="16" fillId="4" borderId="15" xfId="1" applyFont="1" applyFill="1" applyBorder="1" applyAlignment="1" applyProtection="1">
      <alignment horizontal="center" vertical="center"/>
      <protection locked="0"/>
    </xf>
    <xf numFmtId="0" fontId="16" fillId="4" borderId="7" xfId="1" applyFont="1" applyFill="1" applyBorder="1" applyAlignment="1" applyProtection="1">
      <alignment horizontal="center" vertical="center"/>
      <protection locked="0"/>
    </xf>
    <xf numFmtId="0" fontId="16" fillId="4" borderId="18" xfId="1" applyFont="1" applyFill="1" applyBorder="1" applyAlignment="1" applyProtection="1">
      <alignment horizontal="center" vertical="center"/>
      <protection locked="0"/>
    </xf>
    <xf numFmtId="0" fontId="16" fillId="0" borderId="11" xfId="1" applyFont="1" applyBorder="1" applyAlignment="1">
      <alignment horizontal="center" vertical="center"/>
    </xf>
    <xf numFmtId="0" fontId="16" fillId="0" borderId="12" xfId="1" applyFont="1" applyBorder="1" applyAlignment="1">
      <alignment horizontal="center" vertical="center"/>
    </xf>
    <xf numFmtId="0" fontId="16" fillId="0" borderId="9" xfId="1" applyFont="1" applyBorder="1" applyAlignment="1">
      <alignment horizontal="center" vertical="center"/>
    </xf>
    <xf numFmtId="0" fontId="10" fillId="4" borderId="3" xfId="1" applyFont="1" applyFill="1" applyBorder="1" applyAlignment="1" applyProtection="1">
      <alignment horizontal="center" vertical="center"/>
      <protection locked="0"/>
    </xf>
    <xf numFmtId="0" fontId="10" fillId="4" borderId="13" xfId="1" applyFont="1" applyFill="1" applyBorder="1" applyAlignment="1" applyProtection="1">
      <alignment horizontal="center" vertical="center"/>
      <protection locked="0"/>
    </xf>
    <xf numFmtId="0" fontId="10" fillId="4" borderId="6" xfId="1" applyFont="1" applyFill="1" applyBorder="1" applyAlignment="1" applyProtection="1">
      <alignment horizontal="center" vertical="center"/>
      <protection locked="0"/>
    </xf>
    <xf numFmtId="0" fontId="10" fillId="4" borderId="15" xfId="1" applyFont="1" applyFill="1" applyBorder="1" applyAlignment="1" applyProtection="1">
      <alignment horizontal="center" vertical="center"/>
      <protection locked="0"/>
    </xf>
    <xf numFmtId="0" fontId="10" fillId="4" borderId="7" xfId="1" applyFont="1" applyFill="1" applyBorder="1" applyAlignment="1" applyProtection="1">
      <alignment horizontal="center" vertical="center"/>
      <protection locked="0"/>
    </xf>
    <xf numFmtId="0" fontId="10" fillId="4" borderId="18" xfId="1" applyFont="1" applyFill="1" applyBorder="1" applyAlignment="1" applyProtection="1">
      <alignment horizontal="center" vertical="center"/>
      <protection locked="0"/>
    </xf>
    <xf numFmtId="0" fontId="16" fillId="13" borderId="27" xfId="1" applyFont="1" applyFill="1" applyBorder="1" applyAlignment="1" applyProtection="1">
      <alignment horizontal="center" vertical="center"/>
      <protection locked="0"/>
    </xf>
    <xf numFmtId="0" fontId="16" fillId="13" borderId="31" xfId="1" applyFont="1" applyFill="1" applyBorder="1" applyAlignment="1" applyProtection="1">
      <alignment horizontal="center" vertical="center"/>
      <protection locked="0"/>
    </xf>
    <xf numFmtId="0" fontId="16" fillId="13" borderId="28" xfId="1" applyFont="1" applyFill="1" applyBorder="1" applyAlignment="1" applyProtection="1">
      <alignment horizontal="center" vertical="center"/>
      <protection locked="0"/>
    </xf>
    <xf numFmtId="0" fontId="16" fillId="0" borderId="1" xfId="1" applyFont="1" applyBorder="1" applyAlignment="1">
      <alignment horizontal="center" vertical="center" wrapText="1"/>
    </xf>
    <xf numFmtId="0" fontId="10" fillId="0" borderId="3" xfId="1" applyFont="1" applyBorder="1" applyAlignment="1">
      <alignment horizontal="center" vertical="center" wrapText="1"/>
    </xf>
    <xf numFmtId="0" fontId="10" fillId="0" borderId="10" xfId="1" applyFont="1" applyBorder="1" applyAlignment="1">
      <alignment horizontal="center" vertical="center" wrapText="1"/>
    </xf>
    <xf numFmtId="0" fontId="10" fillId="0" borderId="6" xfId="1" applyFont="1" applyBorder="1" applyAlignment="1">
      <alignment horizontal="center" vertical="center" wrapText="1"/>
    </xf>
    <xf numFmtId="0" fontId="10" fillId="0" borderId="0" xfId="1" applyFont="1" applyAlignment="1">
      <alignment horizontal="center" vertical="center" wrapText="1"/>
    </xf>
    <xf numFmtId="0" fontId="10" fillId="0" borderId="7" xfId="1" applyFont="1" applyBorder="1" applyAlignment="1">
      <alignment horizontal="center" vertical="center" wrapText="1"/>
    </xf>
    <xf numFmtId="0" fontId="10" fillId="0" borderId="2" xfId="1" applyFont="1" applyBorder="1" applyAlignment="1">
      <alignment horizontal="center" vertical="center" wrapText="1"/>
    </xf>
    <xf numFmtId="0" fontId="16" fillId="0" borderId="4" xfId="1" applyFont="1" applyBorder="1" applyAlignment="1">
      <alignment horizontal="center" vertical="center"/>
    </xf>
    <xf numFmtId="0" fontId="16" fillId="0" borderId="8" xfId="1" applyFont="1" applyBorder="1" applyAlignment="1">
      <alignment horizontal="center" vertical="center"/>
    </xf>
    <xf numFmtId="0" fontId="16" fillId="0" borderId="5" xfId="1" applyFont="1" applyBorder="1" applyAlignment="1">
      <alignment horizontal="center" vertical="center"/>
    </xf>
    <xf numFmtId="0" fontId="16" fillId="0" borderId="1" xfId="1" applyFont="1" applyBorder="1" applyAlignment="1">
      <alignment horizontal="center" vertical="center"/>
    </xf>
    <xf numFmtId="0" fontId="10" fillId="2" borderId="4" xfId="1" applyFont="1" applyFill="1" applyBorder="1" applyAlignment="1" applyProtection="1">
      <alignment horizontal="center" vertical="center" wrapText="1"/>
      <protection locked="0"/>
    </xf>
    <xf numFmtId="0" fontId="10" fillId="2" borderId="8" xfId="1" applyFont="1" applyFill="1" applyBorder="1" applyAlignment="1" applyProtection="1">
      <alignment horizontal="center" vertical="center" wrapText="1"/>
      <protection locked="0"/>
    </xf>
    <xf numFmtId="0" fontId="10" fillId="2" borderId="5" xfId="1" applyFont="1" applyFill="1" applyBorder="1" applyAlignment="1" applyProtection="1">
      <alignment horizontal="center" vertical="center" wrapText="1"/>
      <protection locked="0"/>
    </xf>
    <xf numFmtId="0" fontId="10" fillId="4" borderId="4" xfId="1" applyFont="1" applyFill="1" applyBorder="1" applyAlignment="1" applyProtection="1">
      <alignment horizontal="center" vertical="center"/>
      <protection locked="0"/>
    </xf>
    <xf numFmtId="0" fontId="10" fillId="4" borderId="8" xfId="1" applyFont="1" applyFill="1" applyBorder="1" applyAlignment="1" applyProtection="1">
      <alignment horizontal="center" vertical="center"/>
      <protection locked="0"/>
    </xf>
    <xf numFmtId="0" fontId="10" fillId="4" borderId="5" xfId="1" applyFont="1" applyFill="1" applyBorder="1" applyAlignment="1" applyProtection="1">
      <alignment horizontal="center" vertical="center"/>
      <protection locked="0"/>
    </xf>
    <xf numFmtId="0" fontId="10" fillId="0" borderId="4" xfId="1" applyFont="1" applyBorder="1" applyAlignment="1">
      <alignment horizontal="center" vertical="center"/>
    </xf>
    <xf numFmtId="0" fontId="10" fillId="0" borderId="8" xfId="1" applyFont="1" applyBorder="1" applyAlignment="1">
      <alignment horizontal="center" vertical="center"/>
    </xf>
    <xf numFmtId="0" fontId="10" fillId="0" borderId="5" xfId="1" applyFont="1" applyBorder="1" applyAlignment="1">
      <alignment horizontal="center" vertical="center"/>
    </xf>
    <xf numFmtId="0" fontId="10" fillId="2" borderId="4" xfId="1" applyFont="1" applyFill="1" applyBorder="1" applyAlignment="1" applyProtection="1">
      <alignment horizontal="center" vertical="center"/>
      <protection locked="0"/>
    </xf>
    <xf numFmtId="0" fontId="10" fillId="2" borderId="8" xfId="1" applyFont="1" applyFill="1" applyBorder="1" applyAlignment="1" applyProtection="1">
      <alignment horizontal="center" vertical="center"/>
      <protection locked="0"/>
    </xf>
    <xf numFmtId="0" fontId="10" fillId="2" borderId="5" xfId="1" applyFont="1" applyFill="1" applyBorder="1" applyAlignment="1" applyProtection="1">
      <alignment horizontal="center" vertical="center"/>
      <protection locked="0"/>
    </xf>
    <xf numFmtId="0" fontId="10" fillId="3" borderId="2" xfId="1" applyFont="1" applyFill="1" applyBorder="1" applyAlignment="1" applyProtection="1">
      <alignment horizontal="center" vertical="center"/>
      <protection locked="0"/>
    </xf>
    <xf numFmtId="0" fontId="10" fillId="0" borderId="2" xfId="1" applyFont="1" applyBorder="1" applyAlignment="1">
      <alignment horizontal="center" vertical="center"/>
    </xf>
    <xf numFmtId="0" fontId="16" fillId="0" borderId="4" xfId="1" applyFont="1" applyBorder="1" applyAlignment="1" applyProtection="1">
      <alignment horizontal="center" vertical="center"/>
      <protection locked="0"/>
    </xf>
    <xf numFmtId="0" fontId="16" fillId="0" borderId="8" xfId="1" applyFont="1" applyBorder="1" applyAlignment="1" applyProtection="1">
      <alignment horizontal="center" vertical="center"/>
      <protection locked="0"/>
    </xf>
    <xf numFmtId="0" fontId="16" fillId="0" borderId="5" xfId="1" applyFont="1" applyBorder="1" applyAlignment="1" applyProtection="1">
      <alignment horizontal="center" vertical="center"/>
      <protection locked="0"/>
    </xf>
    <xf numFmtId="0" fontId="16" fillId="0" borderId="3" xfId="1" applyFont="1" applyBorder="1" applyAlignment="1">
      <alignment horizontal="center" vertical="center"/>
    </xf>
    <xf numFmtId="0" fontId="16" fillId="0" borderId="13" xfId="1" applyFont="1" applyBorder="1" applyAlignment="1">
      <alignment horizontal="center" vertical="center"/>
    </xf>
    <xf numFmtId="0" fontId="16" fillId="0" borderId="7" xfId="1" applyFont="1" applyBorder="1" applyAlignment="1">
      <alignment horizontal="center" vertical="center"/>
    </xf>
    <xf numFmtId="0" fontId="16" fillId="0" borderId="18" xfId="1" applyFont="1" applyBorder="1" applyAlignment="1">
      <alignment horizontal="center" vertical="center"/>
    </xf>
    <xf numFmtId="0" fontId="16" fillId="0" borderId="33" xfId="1" applyFont="1" applyBorder="1" applyAlignment="1">
      <alignment horizontal="center" vertical="center"/>
    </xf>
    <xf numFmtId="0" fontId="16" fillId="0" borderId="34" xfId="1" applyFont="1" applyBorder="1" applyAlignment="1">
      <alignment horizontal="center" vertical="center"/>
    </xf>
    <xf numFmtId="0" fontId="16" fillId="0" borderId="10" xfId="1" applyFont="1" applyBorder="1" applyAlignment="1">
      <alignment horizontal="center" vertical="top"/>
    </xf>
    <xf numFmtId="0" fontId="16" fillId="0" borderId="2" xfId="1" applyFont="1" applyBorder="1" applyAlignment="1">
      <alignment horizontal="center" vertical="top"/>
    </xf>
    <xf numFmtId="0" fontId="16" fillId="0" borderId="3" xfId="1" applyFont="1" applyBorder="1" applyAlignment="1">
      <alignment horizontal="center" vertical="center" wrapText="1"/>
    </xf>
    <xf numFmtId="0" fontId="16" fillId="0" borderId="13" xfId="1" applyFont="1" applyBorder="1" applyAlignment="1">
      <alignment horizontal="center" vertical="center" wrapText="1"/>
    </xf>
    <xf numFmtId="0" fontId="16" fillId="0" borderId="6" xfId="1" applyFont="1" applyBorder="1" applyAlignment="1">
      <alignment horizontal="center" vertical="center" wrapText="1"/>
    </xf>
    <xf numFmtId="0" fontId="16" fillId="0" borderId="15" xfId="1" applyFont="1" applyBorder="1" applyAlignment="1">
      <alignment horizontal="center" vertical="center" wrapText="1"/>
    </xf>
    <xf numFmtId="0" fontId="16" fillId="0" borderId="7" xfId="1" applyFont="1" applyBorder="1" applyAlignment="1">
      <alignment horizontal="center" vertical="center" wrapText="1"/>
    </xf>
    <xf numFmtId="0" fontId="16" fillId="0" borderId="18" xfId="1" applyFont="1" applyBorder="1" applyAlignment="1">
      <alignment horizontal="center" vertical="center" wrapText="1"/>
    </xf>
    <xf numFmtId="0" fontId="16" fillId="0" borderId="10" xfId="1" applyFont="1" applyBorder="1" applyAlignment="1">
      <alignment horizontal="center" vertical="center"/>
    </xf>
    <xf numFmtId="0" fontId="16" fillId="0" borderId="6" xfId="1" applyFont="1" applyBorder="1" applyAlignment="1">
      <alignment horizontal="center" vertical="center"/>
    </xf>
    <xf numFmtId="0" fontId="16" fillId="0" borderId="0" xfId="1" applyFont="1" applyAlignment="1">
      <alignment horizontal="center" vertical="center"/>
    </xf>
    <xf numFmtId="0" fontId="16" fillId="0" borderId="15" xfId="1" applyFont="1" applyBorder="1" applyAlignment="1">
      <alignment horizontal="center" vertical="center"/>
    </xf>
    <xf numFmtId="0" fontId="16" fillId="0" borderId="2" xfId="1" applyFont="1" applyBorder="1" applyAlignment="1">
      <alignment horizontal="center" vertical="center"/>
    </xf>
    <xf numFmtId="0" fontId="10" fillId="0" borderId="1" xfId="1" applyFont="1" applyBorder="1">
      <alignment vertical="center"/>
    </xf>
    <xf numFmtId="49" fontId="16" fillId="0" borderId="4" xfId="1" applyNumberFormat="1" applyFont="1" applyBorder="1" applyAlignment="1">
      <alignment horizontal="center" vertical="center"/>
    </xf>
    <xf numFmtId="49" fontId="16" fillId="0" borderId="8" xfId="1" applyNumberFormat="1" applyFont="1" applyBorder="1" applyAlignment="1">
      <alignment horizontal="center" vertical="center"/>
    </xf>
    <xf numFmtId="49" fontId="16" fillId="0" borderId="5" xfId="1" applyNumberFormat="1" applyFont="1" applyBorder="1" applyAlignment="1">
      <alignment horizontal="center" vertical="center"/>
    </xf>
    <xf numFmtId="0" fontId="16" fillId="0" borderId="5" xfId="1" applyFont="1" applyBorder="1" applyAlignment="1">
      <alignment horizontal="center" vertical="center" wrapText="1"/>
    </xf>
    <xf numFmtId="0" fontId="53" fillId="0" borderId="2" xfId="1" applyFont="1" applyBorder="1" applyAlignment="1">
      <alignment horizontal="center" vertical="center"/>
    </xf>
    <xf numFmtId="0" fontId="16" fillId="0" borderId="55" xfId="1" applyFont="1" applyBorder="1" applyAlignment="1">
      <alignment horizontal="center" vertical="center"/>
    </xf>
    <xf numFmtId="0" fontId="16" fillId="0" borderId="56" xfId="1" applyFont="1" applyBorder="1" applyAlignment="1">
      <alignment horizontal="center" vertical="center"/>
    </xf>
    <xf numFmtId="0" fontId="60" fillId="0" borderId="63" xfId="0" applyFont="1" applyBorder="1" applyAlignment="1">
      <alignment horizontal="center" vertical="center" shrinkToFit="1"/>
    </xf>
    <xf numFmtId="0" fontId="60" fillId="0" borderId="64" xfId="0" applyFont="1" applyBorder="1" applyAlignment="1">
      <alignment horizontal="center" vertical="center" shrinkToFit="1"/>
    </xf>
    <xf numFmtId="0" fontId="60" fillId="0" borderId="67" xfId="0" applyFont="1" applyBorder="1" applyAlignment="1">
      <alignment horizontal="center" vertical="center" shrinkToFit="1"/>
    </xf>
    <xf numFmtId="0" fontId="4" fillId="0" borderId="3" xfId="12" applyBorder="1" applyAlignment="1">
      <alignment horizontal="center" vertical="center" wrapText="1"/>
    </xf>
    <xf numFmtId="0" fontId="4" fillId="0" borderId="10" xfId="12" applyBorder="1" applyAlignment="1">
      <alignment horizontal="center" vertical="center" wrapText="1"/>
    </xf>
    <xf numFmtId="0" fontId="4" fillId="0" borderId="13" xfId="12" applyBorder="1" applyAlignment="1">
      <alignment horizontal="center" vertical="center" wrapText="1"/>
    </xf>
    <xf numFmtId="0" fontId="4" fillId="0" borderId="7" xfId="12" applyBorder="1" applyAlignment="1">
      <alignment horizontal="center" vertical="center" wrapText="1"/>
    </xf>
    <xf numFmtId="0" fontId="4" fillId="0" borderId="2" xfId="12" applyBorder="1" applyAlignment="1">
      <alignment horizontal="center" vertical="center" wrapText="1"/>
    </xf>
    <xf numFmtId="0" fontId="4" fillId="0" borderId="18" xfId="12" applyBorder="1" applyAlignment="1">
      <alignment horizontal="center" vertical="center" wrapText="1"/>
    </xf>
    <xf numFmtId="0" fontId="4" fillId="0" borderId="4" xfId="12" applyBorder="1" applyAlignment="1">
      <alignment horizontal="center" vertical="center"/>
    </xf>
    <xf numFmtId="0" fontId="4" fillId="0" borderId="8" xfId="12" applyBorder="1" applyAlignment="1">
      <alignment horizontal="center" vertical="center"/>
    </xf>
    <xf numFmtId="0" fontId="4" fillId="0" borderId="5" xfId="12" applyBorder="1" applyAlignment="1">
      <alignment horizontal="center" vertical="center"/>
    </xf>
    <xf numFmtId="0" fontId="4" fillId="0" borderId="0" xfId="12" applyAlignment="1">
      <alignment horizontal="center" vertical="center"/>
    </xf>
    <xf numFmtId="0" fontId="4" fillId="0" borderId="6" xfId="12" applyBorder="1" applyAlignment="1">
      <alignment horizontal="center" vertical="center" wrapText="1"/>
    </xf>
    <xf numFmtId="0" fontId="4" fillId="0" borderId="0" xfId="12" applyAlignment="1">
      <alignment horizontal="center" vertical="center" wrapText="1"/>
    </xf>
    <xf numFmtId="0" fontId="4" fillId="0" borderId="15" xfId="12" applyBorder="1" applyAlignment="1">
      <alignment horizontal="center" vertical="center" wrapText="1"/>
    </xf>
    <xf numFmtId="0" fontId="44" fillId="0" borderId="0" xfId="11" applyFont="1" applyAlignment="1" applyProtection="1">
      <alignment horizontal="center" vertical="center"/>
    </xf>
    <xf numFmtId="0" fontId="43" fillId="0" borderId="47" xfId="12" applyFont="1" applyBorder="1" applyAlignment="1">
      <alignment horizontal="center" vertical="center"/>
    </xf>
    <xf numFmtId="0" fontId="43" fillId="0" borderId="48" xfId="12" applyFont="1" applyBorder="1" applyAlignment="1">
      <alignment horizontal="center" vertical="center"/>
    </xf>
    <xf numFmtId="0" fontId="43" fillId="0" borderId="49" xfId="12" applyFont="1" applyBorder="1" applyAlignment="1">
      <alignment horizontal="center" vertical="center"/>
    </xf>
    <xf numFmtId="0" fontId="63" fillId="0" borderId="4" xfId="0" applyFont="1" applyBorder="1" applyAlignment="1">
      <alignment horizontal="left" vertical="center" wrapText="1"/>
    </xf>
    <xf numFmtId="0" fontId="63" fillId="0" borderId="8" xfId="0" applyFont="1" applyBorder="1" applyAlignment="1">
      <alignment horizontal="left" vertical="center" wrapText="1"/>
    </xf>
    <xf numFmtId="0" fontId="63" fillId="0" borderId="5" xfId="0" applyFont="1" applyBorder="1" applyAlignment="1">
      <alignment horizontal="left" vertical="center" wrapText="1"/>
    </xf>
    <xf numFmtId="0" fontId="4" fillId="0" borderId="0" xfId="12" applyAlignment="1">
      <alignment horizontal="left" vertical="center" wrapText="1"/>
    </xf>
    <xf numFmtId="0" fontId="4" fillId="0" borderId="0" xfId="12" applyAlignment="1">
      <alignment horizontal="left" vertical="center"/>
    </xf>
    <xf numFmtId="0" fontId="4" fillId="0" borderId="4" xfId="12" applyBorder="1" applyAlignment="1">
      <alignment horizontal="left" vertical="center" wrapText="1"/>
    </xf>
    <xf numFmtId="0" fontId="4" fillId="0" borderId="8" xfId="12" applyBorder="1" applyAlignment="1">
      <alignment horizontal="left" vertical="center" wrapText="1"/>
    </xf>
    <xf numFmtId="0" fontId="4" fillId="0" borderId="5" xfId="12" applyBorder="1" applyAlignment="1">
      <alignment horizontal="left" vertical="center" wrapText="1"/>
    </xf>
    <xf numFmtId="0" fontId="43" fillId="0" borderId="0" xfId="12" applyFont="1" applyAlignment="1">
      <alignment horizontal="left" vertical="center"/>
    </xf>
    <xf numFmtId="0" fontId="43" fillId="0" borderId="51" xfId="12" applyFont="1" applyBorder="1" applyAlignment="1">
      <alignment horizontal="left" vertical="center"/>
    </xf>
    <xf numFmtId="0" fontId="11" fillId="0" borderId="0" xfId="13" applyFont="1">
      <alignment vertical="center"/>
    </xf>
    <xf numFmtId="0" fontId="14" fillId="0" borderId="0" xfId="13" applyFont="1">
      <alignment vertical="center"/>
    </xf>
    <xf numFmtId="0" fontId="15" fillId="0" borderId="0" xfId="13" applyFont="1">
      <alignment vertical="center"/>
    </xf>
    <xf numFmtId="0" fontId="15" fillId="0" borderId="0" xfId="13" applyFont="1" applyAlignment="1">
      <alignment horizontal="right" vertical="center"/>
    </xf>
    <xf numFmtId="0" fontId="15" fillId="3" borderId="0" xfId="13" applyFont="1" applyFill="1" applyProtection="1">
      <alignment vertical="center"/>
      <protection locked="0"/>
    </xf>
    <xf numFmtId="0" fontId="15" fillId="3" borderId="0" xfId="13" applyFont="1" applyFill="1" applyProtection="1">
      <alignment vertical="center"/>
      <protection locked="0"/>
    </xf>
    <xf numFmtId="0" fontId="51" fillId="0" borderId="2" xfId="13" applyFont="1" applyBorder="1" applyAlignment="1">
      <alignment horizontal="center" vertical="center"/>
    </xf>
    <xf numFmtId="0" fontId="52" fillId="0" borderId="2" xfId="13" applyFont="1" applyBorder="1" applyAlignment="1">
      <alignment horizontal="center" vertical="center"/>
    </xf>
    <xf numFmtId="0" fontId="16" fillId="0" borderId="4" xfId="14" applyFont="1" applyBorder="1" applyAlignment="1">
      <alignment horizontal="center" vertical="center" wrapText="1"/>
    </xf>
    <xf numFmtId="0" fontId="16" fillId="0" borderId="8" xfId="14" applyFont="1" applyBorder="1" applyAlignment="1">
      <alignment horizontal="center" vertical="center" wrapText="1"/>
    </xf>
    <xf numFmtId="0" fontId="16" fillId="0" borderId="5" xfId="14" applyFont="1" applyBorder="1" applyAlignment="1">
      <alignment horizontal="center" vertical="center" wrapText="1"/>
    </xf>
    <xf numFmtId="0" fontId="16" fillId="0" borderId="1" xfId="14" applyFont="1" applyBorder="1" applyAlignment="1">
      <alignment horizontal="center" vertical="center"/>
    </xf>
    <xf numFmtId="0" fontId="16" fillId="0" borderId="1" xfId="14" applyFont="1" applyBorder="1" applyAlignment="1">
      <alignment horizontal="center" vertical="center" wrapText="1"/>
    </xf>
    <xf numFmtId="0" fontId="16" fillId="0" borderId="1" xfId="14" applyFont="1" applyBorder="1" applyAlignment="1">
      <alignment horizontal="center" vertical="center" wrapText="1"/>
    </xf>
    <xf numFmtId="0" fontId="16" fillId="0" borderId="4" xfId="14" applyFont="1" applyBorder="1" applyAlignment="1">
      <alignment horizontal="center" vertical="center"/>
    </xf>
    <xf numFmtId="0" fontId="16" fillId="0" borderId="8" xfId="14" applyFont="1" applyBorder="1" applyAlignment="1">
      <alignment horizontal="center" vertical="center"/>
    </xf>
    <xf numFmtId="0" fontId="16" fillId="0" borderId="5" xfId="14" applyFont="1" applyBorder="1" applyAlignment="1">
      <alignment horizontal="center" vertical="center"/>
    </xf>
    <xf numFmtId="0" fontId="16" fillId="0" borderId="1" xfId="14" applyFont="1" applyBorder="1" applyAlignment="1">
      <alignment horizontal="center" vertical="center"/>
    </xf>
    <xf numFmtId="0" fontId="16" fillId="3" borderId="4" xfId="14" applyFont="1" applyFill="1" applyBorder="1" applyAlignment="1" applyProtection="1">
      <alignment horizontal="center" vertical="center" wrapText="1"/>
      <protection locked="0"/>
    </xf>
    <xf numFmtId="0" fontId="16" fillId="3" borderId="5" xfId="14" applyFont="1" applyFill="1" applyBorder="1" applyAlignment="1" applyProtection="1">
      <alignment horizontal="center" vertical="center" wrapText="1"/>
      <protection locked="0"/>
    </xf>
    <xf numFmtId="0" fontId="16" fillId="6" borderId="61" xfId="14" applyFont="1" applyFill="1" applyBorder="1" applyAlignment="1" applyProtection="1">
      <alignment horizontal="center" vertical="center"/>
      <protection locked="0"/>
    </xf>
    <xf numFmtId="0" fontId="16" fillId="6" borderId="69" xfId="14" applyFont="1" applyFill="1" applyBorder="1" applyAlignment="1" applyProtection="1">
      <alignment horizontal="center" vertical="center" wrapText="1"/>
      <protection locked="0"/>
    </xf>
    <xf numFmtId="0" fontId="16" fillId="6" borderId="70" xfId="14" applyFont="1" applyFill="1" applyBorder="1" applyAlignment="1" applyProtection="1">
      <alignment horizontal="center" vertical="center" wrapText="1"/>
      <protection locked="0"/>
    </xf>
    <xf numFmtId="0" fontId="16" fillId="6" borderId="71" xfId="14" applyFont="1" applyFill="1" applyBorder="1" applyAlignment="1" applyProtection="1">
      <alignment horizontal="center" vertical="center" wrapText="1"/>
      <protection locked="0"/>
    </xf>
    <xf numFmtId="0" fontId="16" fillId="0" borderId="0" xfId="14" applyFont="1" applyAlignment="1">
      <alignment horizontal="center" vertical="center"/>
    </xf>
    <xf numFmtId="0" fontId="16" fillId="0" borderId="0" xfId="14" applyFont="1" applyAlignment="1">
      <alignment horizontal="center" vertical="center" wrapText="1"/>
    </xf>
    <xf numFmtId="0" fontId="16" fillId="0" borderId="11" xfId="1" applyFont="1" applyFill="1" applyBorder="1" applyAlignment="1" applyProtection="1">
      <alignment horizontal="center" vertical="center"/>
      <protection locked="0"/>
    </xf>
    <xf numFmtId="0" fontId="16" fillId="0" borderId="27" xfId="1" applyFont="1" applyFill="1" applyBorder="1" applyAlignment="1" applyProtection="1">
      <alignment horizontal="center" vertical="center"/>
      <protection locked="0"/>
    </xf>
    <xf numFmtId="0" fontId="10" fillId="0" borderId="29" xfId="1" applyFont="1" applyFill="1" applyBorder="1" applyAlignment="1" applyProtection="1">
      <alignment horizontal="center" vertical="center"/>
      <protection locked="0"/>
    </xf>
    <xf numFmtId="0" fontId="16" fillId="0" borderId="11" xfId="1" applyFont="1" applyFill="1" applyBorder="1" applyAlignment="1" applyProtection="1">
      <alignment vertical="center" shrinkToFit="1"/>
      <protection locked="0"/>
    </xf>
    <xf numFmtId="0" fontId="16" fillId="0" borderId="3" xfId="1" applyFont="1" applyFill="1" applyBorder="1" applyAlignment="1" applyProtection="1">
      <alignment horizontal="center" vertical="center"/>
      <protection locked="0"/>
    </xf>
    <xf numFmtId="0" fontId="16" fillId="0" borderId="13" xfId="1" applyFont="1" applyFill="1" applyBorder="1" applyAlignment="1" applyProtection="1">
      <alignment horizontal="center" vertical="center"/>
      <protection locked="0"/>
    </xf>
    <xf numFmtId="0" fontId="32" fillId="0" borderId="11" xfId="1" applyFont="1" applyFill="1" applyBorder="1" applyAlignment="1">
      <alignment horizontal="center" vertical="center"/>
    </xf>
    <xf numFmtId="0" fontId="16" fillId="0" borderId="1" xfId="1" applyFont="1" applyFill="1" applyBorder="1" applyAlignment="1" applyProtection="1">
      <alignment horizontal="right" vertical="center"/>
      <protection locked="0"/>
    </xf>
    <xf numFmtId="0" fontId="16" fillId="0" borderId="11" xfId="1" applyFont="1" applyFill="1" applyBorder="1" applyAlignment="1">
      <alignment horizontal="center" vertical="center"/>
    </xf>
    <xf numFmtId="178" fontId="16" fillId="0" borderId="11" xfId="1" applyNumberFormat="1" applyFont="1" applyFill="1" applyBorder="1" applyAlignment="1">
      <alignment horizontal="center" vertical="center"/>
    </xf>
    <xf numFmtId="0" fontId="10" fillId="0" borderId="3" xfId="1" applyFont="1" applyFill="1" applyBorder="1" applyAlignment="1" applyProtection="1">
      <alignment horizontal="center" vertical="center"/>
      <protection locked="0"/>
    </xf>
    <xf numFmtId="0" fontId="10" fillId="0" borderId="13" xfId="1" applyFont="1" applyFill="1" applyBorder="1" applyAlignment="1" applyProtection="1">
      <alignment horizontal="center" vertical="center"/>
      <protection locked="0"/>
    </xf>
    <xf numFmtId="0" fontId="16" fillId="0" borderId="12" xfId="1" applyFont="1" applyFill="1" applyBorder="1" applyAlignment="1" applyProtection="1">
      <alignment horizontal="center" vertical="center"/>
      <protection locked="0"/>
    </xf>
    <xf numFmtId="0" fontId="16" fillId="0" borderId="31" xfId="1" applyFont="1" applyFill="1" applyBorder="1" applyAlignment="1" applyProtection="1">
      <alignment horizontal="center" vertical="center"/>
      <protection locked="0"/>
    </xf>
    <xf numFmtId="0" fontId="10" fillId="0" borderId="32" xfId="1" applyFont="1" applyFill="1" applyBorder="1" applyAlignment="1" applyProtection="1">
      <alignment horizontal="center" vertical="center"/>
      <protection locked="0"/>
    </xf>
    <xf numFmtId="0" fontId="16" fillId="0" borderId="12" xfId="1" applyFont="1" applyFill="1" applyBorder="1" applyAlignment="1" applyProtection="1">
      <alignment vertical="center" shrinkToFit="1"/>
      <protection locked="0"/>
    </xf>
    <xf numFmtId="0" fontId="16" fillId="0" borderId="6" xfId="1" applyFont="1" applyFill="1" applyBorder="1" applyAlignment="1" applyProtection="1">
      <alignment horizontal="center" vertical="center"/>
      <protection locked="0"/>
    </xf>
    <xf numFmtId="0" fontId="16" fillId="0" borderId="15" xfId="1" applyFont="1" applyFill="1" applyBorder="1" applyAlignment="1" applyProtection="1">
      <alignment horizontal="center" vertical="center"/>
      <protection locked="0"/>
    </xf>
    <xf numFmtId="0" fontId="32" fillId="0" borderId="12" xfId="1" applyFont="1" applyFill="1" applyBorder="1" applyAlignment="1">
      <alignment horizontal="left" vertical="center"/>
    </xf>
    <xf numFmtId="0" fontId="16" fillId="0" borderId="1" xfId="1" applyFont="1" applyFill="1" applyBorder="1" applyAlignment="1">
      <alignment horizontal="right" vertical="center"/>
    </xf>
    <xf numFmtId="0" fontId="16" fillId="0" borderId="12" xfId="1" applyFont="1" applyFill="1" applyBorder="1" applyAlignment="1">
      <alignment horizontal="center" vertical="center"/>
    </xf>
    <xf numFmtId="178" fontId="16" fillId="0" borderId="12" xfId="1" applyNumberFormat="1" applyFont="1" applyFill="1" applyBorder="1" applyAlignment="1">
      <alignment horizontal="center" vertical="center"/>
    </xf>
    <xf numFmtId="0" fontId="10" fillId="0" borderId="6" xfId="1" applyFont="1" applyFill="1" applyBorder="1" applyAlignment="1" applyProtection="1">
      <alignment horizontal="center" vertical="center"/>
      <protection locked="0"/>
    </xf>
    <xf numFmtId="0" fontId="10" fillId="0" borderId="15" xfId="1" applyFont="1" applyFill="1" applyBorder="1" applyAlignment="1" applyProtection="1">
      <alignment horizontal="center" vertical="center"/>
      <protection locked="0"/>
    </xf>
    <xf numFmtId="0" fontId="16" fillId="0" borderId="9" xfId="1" applyFont="1" applyFill="1" applyBorder="1" applyAlignment="1" applyProtection="1">
      <alignment horizontal="center" vertical="center"/>
      <protection locked="0"/>
    </xf>
    <xf numFmtId="0" fontId="16" fillId="0" borderId="28" xfId="1" applyFont="1" applyFill="1" applyBorder="1" applyAlignment="1" applyProtection="1">
      <alignment horizontal="center" vertical="center"/>
      <protection locked="0"/>
    </xf>
    <xf numFmtId="0" fontId="10" fillId="0" borderId="30" xfId="1" applyFont="1" applyFill="1" applyBorder="1" applyAlignment="1" applyProtection="1">
      <alignment horizontal="center" vertical="center"/>
      <protection locked="0"/>
    </xf>
    <xf numFmtId="0" fontId="16" fillId="0" borderId="7" xfId="1" applyFont="1" applyFill="1" applyBorder="1" applyAlignment="1" applyProtection="1">
      <alignment horizontal="center" vertical="center"/>
      <protection locked="0"/>
    </xf>
    <xf numFmtId="0" fontId="16" fillId="0" borderId="18" xfId="1" applyFont="1" applyFill="1" applyBorder="1" applyAlignment="1" applyProtection="1">
      <alignment horizontal="center" vertical="center"/>
      <protection locked="0"/>
    </xf>
    <xf numFmtId="0" fontId="16" fillId="0" borderId="9" xfId="1" applyFont="1" applyFill="1" applyBorder="1" applyAlignment="1">
      <alignment horizontal="center" vertical="center"/>
    </xf>
    <xf numFmtId="178" fontId="16" fillId="0" borderId="9" xfId="1" applyNumberFormat="1" applyFont="1" applyFill="1" applyBorder="1" applyAlignment="1">
      <alignment horizontal="center" vertical="center"/>
    </xf>
    <xf numFmtId="0" fontId="10" fillId="0" borderId="7" xfId="1" applyFont="1" applyFill="1" applyBorder="1" applyAlignment="1" applyProtection="1">
      <alignment horizontal="center" vertical="center"/>
      <protection locked="0"/>
    </xf>
    <xf numFmtId="0" fontId="10" fillId="0" borderId="18" xfId="1" applyFont="1" applyFill="1" applyBorder="1" applyAlignment="1" applyProtection="1">
      <alignment horizontal="center" vertical="center"/>
      <protection locked="0"/>
    </xf>
    <xf numFmtId="0" fontId="10" fillId="0" borderId="3" xfId="1" applyFont="1" applyFill="1" applyBorder="1" applyAlignment="1" applyProtection="1">
      <alignment horizontal="center" vertical="center" wrapText="1"/>
      <protection locked="0"/>
    </xf>
    <xf numFmtId="0" fontId="10" fillId="0" borderId="13" xfId="1" applyFont="1" applyFill="1" applyBorder="1" applyAlignment="1" applyProtection="1">
      <alignment horizontal="center" vertical="center" wrapText="1"/>
      <protection locked="0"/>
    </xf>
    <xf numFmtId="0" fontId="10" fillId="0" borderId="6" xfId="1" applyFont="1" applyFill="1" applyBorder="1" applyAlignment="1" applyProtection="1">
      <alignment horizontal="center" vertical="center" wrapText="1"/>
      <protection locked="0"/>
    </xf>
    <xf numFmtId="0" fontId="10" fillId="0" borderId="15" xfId="1" applyFont="1" applyFill="1" applyBorder="1" applyAlignment="1" applyProtection="1">
      <alignment horizontal="center" vertical="center" wrapText="1"/>
      <protection locked="0"/>
    </xf>
    <xf numFmtId="0" fontId="10" fillId="0" borderId="7" xfId="1" applyFont="1" applyFill="1" applyBorder="1" applyAlignment="1" applyProtection="1">
      <alignment horizontal="center" vertical="center" wrapText="1"/>
      <protection locked="0"/>
    </xf>
    <xf numFmtId="0" fontId="10" fillId="0" borderId="18" xfId="1" applyFont="1" applyFill="1" applyBorder="1" applyAlignment="1" applyProtection="1">
      <alignment horizontal="center" vertical="center" wrapText="1"/>
      <protection locked="0"/>
    </xf>
    <xf numFmtId="0" fontId="17" fillId="0" borderId="0" xfId="14" applyFont="1" applyAlignment="1" applyProtection="1">
      <alignment horizontal="center" vertical="center"/>
      <protection locked="0"/>
    </xf>
    <xf numFmtId="0" fontId="18" fillId="0" borderId="0" xfId="14" applyFont="1" applyAlignment="1" applyProtection="1">
      <alignment horizontal="center" vertical="center"/>
      <protection locked="0"/>
    </xf>
    <xf numFmtId="0" fontId="76" fillId="0" borderId="0" xfId="1" applyFont="1" applyFill="1" applyAlignment="1">
      <alignment vertical="center" wrapText="1"/>
    </xf>
  </cellXfs>
  <cellStyles count="15">
    <cellStyle name="Normal 2" xfId="3"/>
    <cellStyle name="ハイパーリンク" xfId="11" builtinId="8"/>
    <cellStyle name="桁区切り 2" xfId="9"/>
    <cellStyle name="通貨 2" xfId="4"/>
    <cellStyle name="標準" xfId="0" builtinId="0"/>
    <cellStyle name="標準 2" xfId="2"/>
    <cellStyle name="標準 2 2" xfId="5"/>
    <cellStyle name="標準 2 3" xfId="14"/>
    <cellStyle name="標準 3" xfId="6"/>
    <cellStyle name="標準 3 2" xfId="12"/>
    <cellStyle name="標準 4" xfId="7"/>
    <cellStyle name="標準 5" xfId="8"/>
    <cellStyle name="標準 5 2" xfId="13"/>
    <cellStyle name="標準 6" xfId="10"/>
    <cellStyle name="標準_③-２加算様式（就労）" xfId="1"/>
  </cellStyles>
  <dxfs count="11">
    <dxf>
      <fill>
        <patternFill patternType="darkDown">
          <bgColor theme="0" tint="-0.499984740745262"/>
        </patternFill>
      </fill>
    </dxf>
    <dxf>
      <font>
        <color rgb="FF9C0006"/>
      </font>
      <fill>
        <patternFill>
          <bgColor rgb="FFFFC7CE"/>
        </patternFill>
      </fill>
    </dxf>
    <dxf>
      <fill>
        <patternFill>
          <bgColor rgb="FFFFFF00"/>
        </patternFill>
      </fill>
    </dxf>
    <dxf>
      <font>
        <color theme="0"/>
      </font>
    </dxf>
    <dxf>
      <font>
        <color theme="0"/>
      </font>
    </dxf>
    <dxf>
      <fill>
        <patternFill>
          <bgColor rgb="FFFFFF00"/>
        </patternFill>
      </fill>
    </dxf>
    <dxf>
      <fill>
        <patternFill>
          <bgColor rgb="FFFFA3A3"/>
        </patternFill>
      </fill>
    </dxf>
    <dxf>
      <fill>
        <patternFill>
          <bgColor rgb="FFFFFF00"/>
        </patternFill>
      </fill>
    </dxf>
    <dxf>
      <fill>
        <patternFill>
          <bgColor rgb="FFFFFF00"/>
        </patternFill>
      </fill>
    </dxf>
    <dxf>
      <fill>
        <patternFill>
          <bgColor rgb="FFFFFF00"/>
        </patternFill>
      </fill>
      <border>
        <left style="thin">
          <color rgb="FFFF0000"/>
        </left>
        <right style="thin">
          <color rgb="FFFF0000"/>
        </right>
        <top style="thin">
          <color rgb="FFFF0000"/>
        </top>
        <bottom style="thin">
          <color rgb="FFFF0000"/>
        </bottom>
      </border>
    </dxf>
    <dxf>
      <fill>
        <patternFill>
          <bgColor rgb="FFFFFF00"/>
        </patternFill>
      </fill>
    </dxf>
  </dxfs>
  <tableStyles count="0" defaultTableStyle="TableStyleMedium2" defaultPivotStyle="PivotStyleLight16"/>
  <colors>
    <mruColors>
      <color rgb="FFF2DCDB"/>
      <color rgb="FF00B0F0"/>
      <color rgb="FF366092"/>
      <color rgb="FFCCFFCC"/>
      <color rgb="FFDAEEF3"/>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48</xdr:col>
      <xdr:colOff>180109</xdr:colOff>
      <xdr:row>1</xdr:row>
      <xdr:rowOff>55417</xdr:rowOff>
    </xdr:from>
    <xdr:to>
      <xdr:col>71</xdr:col>
      <xdr:colOff>41563</xdr:colOff>
      <xdr:row>26</xdr:row>
      <xdr:rowOff>235527</xdr:rowOff>
    </xdr:to>
    <xdr:sp macro="" textlink="">
      <xdr:nvSpPr>
        <xdr:cNvPr id="3" name="吹き出し: 角を丸めた四角形 2">
          <a:extLst>
            <a:ext uri="{FF2B5EF4-FFF2-40B4-BE49-F238E27FC236}">
              <a16:creationId xmlns:a16="http://schemas.microsoft.com/office/drawing/2014/main" id="{37D9D9B3-892C-DAB4-9F9D-AE9644E54650}"/>
            </a:ext>
          </a:extLst>
        </xdr:cNvPr>
        <xdr:cNvSpPr/>
      </xdr:nvSpPr>
      <xdr:spPr>
        <a:xfrm>
          <a:off x="9407236" y="304799"/>
          <a:ext cx="4322618" cy="5735783"/>
        </a:xfrm>
        <a:prstGeom prst="wedgeRoundRectCallout">
          <a:avLst>
            <a:gd name="adj1" fmla="val -42390"/>
            <a:gd name="adj2" fmla="val 32357"/>
            <a:gd name="adj3" fmla="val 16667"/>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ysClr val="windowText" lastClr="000000"/>
              </a:solidFill>
            </a:rPr>
            <a:t>よくある質問（左記以外）</a:t>
          </a:r>
          <a:endParaRPr kumimoji="1" lang="en-US" altLang="ja-JP" sz="1800" b="1">
            <a:solidFill>
              <a:sysClr val="windowText" lastClr="000000"/>
            </a:solidFill>
          </a:endParaRPr>
        </a:p>
        <a:p>
          <a:pPr algn="l"/>
          <a:endParaRPr kumimoji="1" lang="en-US" altLang="ja-JP" sz="1400">
            <a:solidFill>
              <a:sysClr val="windowText" lastClr="000000"/>
            </a:solidFill>
          </a:endParaRPr>
        </a:p>
        <a:p>
          <a:pPr algn="l"/>
          <a:r>
            <a:rPr kumimoji="1" lang="en-US" altLang="ja-JP" sz="1400" b="1">
              <a:solidFill>
                <a:sysClr val="windowText" lastClr="000000"/>
              </a:solidFill>
            </a:rPr>
            <a:t>【</a:t>
          </a:r>
          <a:r>
            <a:rPr kumimoji="1" lang="ja-JP" altLang="en-US" sz="1400" b="1">
              <a:solidFill>
                <a:sysClr val="windowText" lastClr="000000"/>
              </a:solidFill>
            </a:rPr>
            <a:t>問</a:t>
          </a:r>
          <a:r>
            <a:rPr kumimoji="1" lang="en-US" altLang="ja-JP" sz="1400" b="1">
              <a:solidFill>
                <a:sysClr val="windowText" lastClr="000000"/>
              </a:solidFill>
            </a:rPr>
            <a:t>1】</a:t>
          </a:r>
          <a:r>
            <a:rPr kumimoji="1" lang="ja-JP" altLang="en-US" sz="1400" b="1">
              <a:solidFill>
                <a:sysClr val="windowText" lastClr="000000"/>
              </a:solidFill>
            </a:rPr>
            <a:t>常勤職員の月途中での入職又は退職の取扱いについて</a:t>
          </a:r>
          <a:endParaRPr kumimoji="1" lang="en-US" altLang="ja-JP" sz="1400" b="1">
            <a:solidFill>
              <a:sysClr val="windowText" lastClr="000000"/>
            </a:solidFill>
          </a:endParaRPr>
        </a:p>
        <a:p>
          <a:pPr algn="l"/>
          <a:endParaRPr kumimoji="1" lang="en-US" altLang="ja-JP" sz="1400">
            <a:solidFill>
              <a:sysClr val="windowText" lastClr="000000"/>
            </a:solidFill>
          </a:endParaRPr>
        </a:p>
        <a:p>
          <a:pPr algn="l"/>
          <a:r>
            <a:rPr kumimoji="1" lang="en-US" altLang="ja-JP" sz="1400">
              <a:solidFill>
                <a:sysClr val="windowText" lastClr="000000"/>
              </a:solidFill>
            </a:rPr>
            <a:t>【</a:t>
          </a:r>
          <a:r>
            <a:rPr kumimoji="1" lang="ja-JP" altLang="en-US" sz="1400">
              <a:solidFill>
                <a:sysClr val="windowText" lastClr="000000"/>
              </a:solidFill>
            </a:rPr>
            <a:t>答</a:t>
          </a:r>
          <a:r>
            <a:rPr kumimoji="1" lang="en-US" altLang="ja-JP" sz="1400">
              <a:solidFill>
                <a:sysClr val="windowText" lastClr="000000"/>
              </a:solidFill>
            </a:rPr>
            <a:t>】</a:t>
          </a:r>
          <a:r>
            <a:rPr kumimoji="1" lang="ja-JP" altLang="en-US" sz="1400">
              <a:solidFill>
                <a:sysClr val="windowText" lastClr="000000"/>
              </a:solidFill>
            </a:rPr>
            <a:t>在職期間中は</a:t>
          </a:r>
          <a:r>
            <a:rPr kumimoji="1" lang="ja-JP" altLang="en-US" sz="1400" u="sng">
              <a:solidFill>
                <a:srgbClr val="FF0000"/>
              </a:solidFill>
            </a:rPr>
            <a:t>「常勤」として勤務したものとして取り扱います</a:t>
          </a:r>
          <a:r>
            <a:rPr kumimoji="1" lang="ja-JP" altLang="en-US" sz="1400">
              <a:solidFill>
                <a:sysClr val="windowText" lastClr="000000"/>
              </a:solidFill>
            </a:rPr>
            <a:t>。ただし、当該月の常勤換算を行う上では、当該職員が当該月に勤務した時間数に応じて、</a:t>
          </a:r>
          <a:r>
            <a:rPr kumimoji="1" lang="ja-JP" altLang="en-US" sz="1400" u="sng">
              <a:solidFill>
                <a:srgbClr val="FF0000"/>
              </a:solidFill>
            </a:rPr>
            <a:t>非常勤職員と同様の常勤換算方法をとること</a:t>
          </a:r>
          <a:r>
            <a:rPr kumimoji="1" lang="ja-JP" altLang="en-US" sz="1400">
              <a:solidFill>
                <a:sysClr val="windowText" lastClr="000000"/>
              </a:solidFill>
            </a:rPr>
            <a:t>になります。</a:t>
          </a:r>
          <a:endParaRPr kumimoji="1" lang="en-US" altLang="ja-JP" sz="1400">
            <a:solidFill>
              <a:sysClr val="windowText" lastClr="000000"/>
            </a:solidFill>
          </a:endParaRPr>
        </a:p>
        <a:p>
          <a:pPr algn="l"/>
          <a:endParaRPr kumimoji="1" lang="en-US" altLang="ja-JP" sz="1400" b="1">
            <a:solidFill>
              <a:sysClr val="windowText" lastClr="000000"/>
            </a:solidFill>
          </a:endParaRPr>
        </a:p>
        <a:p>
          <a:pPr algn="l"/>
          <a:r>
            <a:rPr kumimoji="1" lang="en-US" altLang="ja-JP" sz="1400" b="1">
              <a:solidFill>
                <a:sysClr val="windowText" lastClr="000000"/>
              </a:solidFill>
            </a:rPr>
            <a:t>【</a:t>
          </a:r>
          <a:r>
            <a:rPr kumimoji="1" lang="ja-JP" altLang="en-US" sz="1400" b="1">
              <a:solidFill>
                <a:sysClr val="windowText" lastClr="000000"/>
              </a:solidFill>
            </a:rPr>
            <a:t>問</a:t>
          </a:r>
          <a:r>
            <a:rPr kumimoji="1" lang="en-US" altLang="ja-JP" sz="1400" b="1">
              <a:solidFill>
                <a:sysClr val="windowText" lastClr="000000"/>
              </a:solidFill>
            </a:rPr>
            <a:t>2】</a:t>
          </a:r>
          <a:r>
            <a:rPr kumimoji="1" lang="ja-JP" altLang="en-US" sz="1400" b="1">
              <a:solidFill>
                <a:sysClr val="windowText" lastClr="000000"/>
              </a:solidFill>
            </a:rPr>
            <a:t>従たる事業所を設ける場合の勤務形態一覧表の作成について</a:t>
          </a:r>
          <a:endParaRPr kumimoji="1" lang="en-US" altLang="ja-JP" sz="1400" b="1">
            <a:solidFill>
              <a:sysClr val="windowText" lastClr="000000"/>
            </a:solidFill>
          </a:endParaRPr>
        </a:p>
        <a:p>
          <a:pPr algn="l"/>
          <a:endParaRPr kumimoji="1" lang="en-US" altLang="ja-JP" sz="1400">
            <a:solidFill>
              <a:sysClr val="windowText" lastClr="000000"/>
            </a:solidFill>
          </a:endParaRPr>
        </a:p>
        <a:p>
          <a:pPr algn="l"/>
          <a:r>
            <a:rPr kumimoji="1" lang="en-US" altLang="ja-JP" sz="1400">
              <a:solidFill>
                <a:sysClr val="windowText" lastClr="000000"/>
              </a:solidFill>
            </a:rPr>
            <a:t>【</a:t>
          </a:r>
          <a:r>
            <a:rPr kumimoji="1" lang="ja-JP" altLang="en-US" sz="1400">
              <a:solidFill>
                <a:sysClr val="windowText" lastClr="000000"/>
              </a:solidFill>
            </a:rPr>
            <a:t>答</a:t>
          </a:r>
          <a:r>
            <a:rPr kumimoji="1" lang="en-US" altLang="ja-JP" sz="1400">
              <a:solidFill>
                <a:sysClr val="windowText" lastClr="000000"/>
              </a:solidFill>
            </a:rPr>
            <a:t>】</a:t>
          </a:r>
          <a:r>
            <a:rPr kumimoji="1" lang="ja-JP" altLang="en-US" sz="1400" u="sng">
              <a:solidFill>
                <a:srgbClr val="FF0000"/>
              </a:solidFill>
            </a:rPr>
            <a:t>それぞれの事業所で別々に作成する</a:t>
          </a:r>
          <a:r>
            <a:rPr kumimoji="1" lang="ja-JP" altLang="en-US" sz="1400">
              <a:solidFill>
                <a:sysClr val="windowText" lastClr="000000"/>
              </a:solidFill>
            </a:rPr>
            <a:t>こと。ただし、管理者については、従たる事業所への掲載は省略してよい。主たる事業所と従たる事業所の双方に配置 される者については、</a:t>
          </a:r>
          <a:r>
            <a:rPr kumimoji="1" lang="ja-JP" altLang="en-US" sz="1400" u="sng">
              <a:solidFill>
                <a:srgbClr val="FF0000"/>
              </a:solidFill>
            </a:rPr>
            <a:t>配置される時間を分けて計上する</a:t>
          </a:r>
          <a:r>
            <a:rPr kumimoji="1" lang="ja-JP" altLang="en-US" sz="1400">
              <a:solidFill>
                <a:sysClr val="windowText" lastClr="000000"/>
              </a:solidFill>
            </a:rPr>
            <a:t>とともに、合計の勤務時間が、常勤の勤務すべき時間数に達している場合は、それが同じ職種であっ ても、勤務形態は双方の事業所とも</a:t>
          </a:r>
          <a:r>
            <a:rPr kumimoji="1" lang="ja-JP" altLang="en-US" sz="1400" u="sng">
              <a:solidFill>
                <a:sysClr val="windowText" lastClr="000000"/>
              </a:solidFill>
            </a:rPr>
            <a:t>「常勤・兼務」</a:t>
          </a:r>
          <a:r>
            <a:rPr kumimoji="1" lang="ja-JP" altLang="en-US" sz="1400">
              <a:solidFill>
                <a:sysClr val="windowText" lastClr="000000"/>
              </a:solidFill>
            </a:rPr>
            <a:t>で整理することとする。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91440</xdr:colOff>
      <xdr:row>0</xdr:row>
      <xdr:rowOff>83819</xdr:rowOff>
    </xdr:from>
    <xdr:to>
      <xdr:col>34</xdr:col>
      <xdr:colOff>38100</xdr:colOff>
      <xdr:row>35</xdr:row>
      <xdr:rowOff>66675</xdr:rowOff>
    </xdr:to>
    <xdr:sp macro="" textlink="">
      <xdr:nvSpPr>
        <xdr:cNvPr id="7" name="四角形: 角を丸くする 6">
          <a:extLst>
            <a:ext uri="{FF2B5EF4-FFF2-40B4-BE49-F238E27FC236}">
              <a16:creationId xmlns:a16="http://schemas.microsoft.com/office/drawing/2014/main" id="{BC5ADA3F-8666-654C-CC21-8F62C03E4477}"/>
            </a:ext>
          </a:extLst>
        </xdr:cNvPr>
        <xdr:cNvSpPr/>
      </xdr:nvSpPr>
      <xdr:spPr>
        <a:xfrm>
          <a:off x="7139940" y="83819"/>
          <a:ext cx="4490085" cy="6745606"/>
        </a:xfrm>
        <a:prstGeom prst="roundRect">
          <a:avLst>
            <a:gd name="adj" fmla="val 6540"/>
          </a:avLst>
        </a:prstGeom>
        <a:solidFill>
          <a:schemeClr val="accent1">
            <a:lumMod val="20000"/>
            <a:lumOff val="80000"/>
          </a:schemeClr>
        </a:solidFill>
        <a:ln/>
        <a:effectLst/>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kumimoji="1" lang="ja-JP" altLang="en-US" sz="1000" b="1"/>
            <a:t>★入力に当たっての留意事項★</a:t>
          </a:r>
          <a:endParaRPr kumimoji="1" lang="en-US" altLang="ja-JP" sz="1000" b="1"/>
        </a:p>
        <a:p>
          <a:pPr algn="l"/>
          <a:endParaRPr kumimoji="1" lang="en-US" altLang="ja-JP" sz="900"/>
        </a:p>
        <a:p>
          <a:pPr algn="l"/>
          <a:r>
            <a:rPr kumimoji="1" lang="ja-JP" altLang="en-US" sz="1000" b="1"/>
            <a:t>①　相談支援専門員の兼務について</a:t>
          </a:r>
          <a:endParaRPr kumimoji="1" lang="en-US" altLang="ja-JP" sz="1000" b="1"/>
        </a:p>
        <a:p>
          <a:pPr algn="l"/>
          <a:r>
            <a:rPr kumimoji="1" lang="ja-JP" altLang="en-US" sz="900"/>
            <a:t>　便宜上、</a:t>
          </a:r>
          <a:r>
            <a:rPr kumimoji="1" lang="ja-JP" altLang="en-US" sz="900" u="sng"/>
            <a:t>特定相談（計画相談）と障害児相談における勤務は時間を割けて入力</a:t>
          </a:r>
          <a:r>
            <a:rPr kumimoji="1" lang="ja-JP" altLang="en-US" sz="900"/>
            <a:t>してください。　</a:t>
          </a:r>
          <a:endParaRPr kumimoji="1" lang="en-US" altLang="ja-JP" sz="900"/>
        </a:p>
        <a:p>
          <a:pPr algn="l"/>
          <a:endParaRPr kumimoji="1" lang="en-US" altLang="ja-JP" sz="900"/>
        </a:p>
        <a:p>
          <a:pPr algn="l"/>
          <a:r>
            <a:rPr kumimoji="1" lang="en-US" altLang="ja-JP" sz="900"/>
            <a:t>【</a:t>
          </a:r>
          <a:r>
            <a:rPr kumimoji="1" lang="ja-JP" altLang="en-US" sz="900"/>
            <a:t>例</a:t>
          </a:r>
          <a:r>
            <a:rPr kumimoji="1" lang="en-US" altLang="ja-JP" sz="900"/>
            <a:t>】</a:t>
          </a:r>
          <a:r>
            <a:rPr kumimoji="1" lang="ja-JP" altLang="en-US" sz="900"/>
            <a:t>　勤務時間</a:t>
          </a:r>
          <a:r>
            <a:rPr kumimoji="1" lang="ja-JP" altLang="ja-JP" sz="900">
              <a:solidFill>
                <a:schemeClr val="dk1"/>
              </a:solidFill>
              <a:effectLst/>
              <a:latin typeface="+mn-lt"/>
              <a:ea typeface="+mn-ea"/>
              <a:cs typeface="+mn-cs"/>
            </a:rPr>
            <a:t>「</a:t>
          </a:r>
          <a:r>
            <a:rPr kumimoji="1" lang="en-US" altLang="ja-JP" sz="900">
              <a:solidFill>
                <a:schemeClr val="dk1"/>
              </a:solidFill>
              <a:effectLst/>
              <a:latin typeface="+mn-lt"/>
              <a:ea typeface="+mn-ea"/>
              <a:cs typeface="+mn-cs"/>
            </a:rPr>
            <a:t>8</a:t>
          </a:r>
          <a:r>
            <a:rPr kumimoji="1" lang="ja-JP" altLang="ja-JP" sz="900">
              <a:solidFill>
                <a:schemeClr val="dk1"/>
              </a:solidFill>
              <a:effectLst/>
              <a:latin typeface="+mn-lt"/>
              <a:ea typeface="+mn-ea"/>
              <a:cs typeface="+mn-cs"/>
            </a:rPr>
            <a:t>：</a:t>
          </a:r>
          <a:r>
            <a:rPr kumimoji="1" lang="en-US" altLang="ja-JP" sz="900">
              <a:solidFill>
                <a:schemeClr val="dk1"/>
              </a:solidFill>
              <a:effectLst/>
              <a:latin typeface="+mn-lt"/>
              <a:ea typeface="+mn-ea"/>
              <a:cs typeface="+mn-cs"/>
            </a:rPr>
            <a:t>30</a:t>
          </a:r>
          <a:r>
            <a:rPr kumimoji="1" lang="ja-JP" altLang="ja-JP" sz="900">
              <a:solidFill>
                <a:schemeClr val="dk1"/>
              </a:solidFill>
              <a:effectLst/>
              <a:latin typeface="+mn-lt"/>
              <a:ea typeface="+mn-ea"/>
              <a:cs typeface="+mn-cs"/>
            </a:rPr>
            <a:t>～</a:t>
          </a:r>
          <a:r>
            <a:rPr kumimoji="1" lang="en-US" altLang="ja-JP" sz="900">
              <a:solidFill>
                <a:schemeClr val="dk1"/>
              </a:solidFill>
              <a:effectLst/>
              <a:latin typeface="+mn-lt"/>
              <a:ea typeface="+mn-ea"/>
              <a:cs typeface="+mn-cs"/>
            </a:rPr>
            <a:t>17</a:t>
          </a:r>
          <a:r>
            <a:rPr kumimoji="1" lang="ja-JP" altLang="ja-JP" sz="900">
              <a:solidFill>
                <a:schemeClr val="dk1"/>
              </a:solidFill>
              <a:effectLst/>
              <a:latin typeface="+mn-lt"/>
              <a:ea typeface="+mn-ea"/>
              <a:cs typeface="+mn-cs"/>
            </a:rPr>
            <a:t>：</a:t>
          </a:r>
          <a:r>
            <a:rPr kumimoji="1" lang="en-US" altLang="ja-JP" sz="900">
              <a:solidFill>
                <a:schemeClr val="dk1"/>
              </a:solidFill>
              <a:effectLst/>
              <a:latin typeface="+mn-lt"/>
              <a:ea typeface="+mn-ea"/>
              <a:cs typeface="+mn-cs"/>
            </a:rPr>
            <a:t>30</a:t>
          </a:r>
          <a:r>
            <a:rPr kumimoji="1" lang="ja-JP" altLang="ja-JP" sz="900">
              <a:solidFill>
                <a:schemeClr val="dk1"/>
              </a:solidFill>
              <a:effectLst/>
              <a:latin typeface="+mn-lt"/>
              <a:ea typeface="+mn-ea"/>
              <a:cs typeface="+mn-cs"/>
            </a:rPr>
            <a:t>」</a:t>
          </a:r>
          <a:endParaRPr kumimoji="1" lang="en-US" altLang="ja-JP" sz="900"/>
        </a:p>
        <a:p>
          <a:pPr algn="l"/>
          <a:r>
            <a:rPr kumimoji="1" lang="ja-JP" altLang="en-US" sz="900"/>
            <a:t>計画相談と障害児相談を半分ずつ行う場合は以下のように分ける。（時間の分け方は任意）</a:t>
          </a:r>
          <a:endParaRPr kumimoji="1" lang="en-US" altLang="ja-JP" sz="900"/>
        </a:p>
        <a:p>
          <a:pPr algn="l"/>
          <a:endParaRPr kumimoji="1" lang="en-US" altLang="ja-JP" sz="900"/>
        </a:p>
        <a:p>
          <a:pPr algn="l"/>
          <a:r>
            <a:rPr kumimoji="1" lang="ja-JP" altLang="en-US" sz="900"/>
            <a:t>　記号「</a:t>
          </a:r>
          <a:r>
            <a:rPr kumimoji="1" lang="en-US" altLang="ja-JP" sz="900"/>
            <a:t>A</a:t>
          </a:r>
          <a:r>
            <a:rPr kumimoji="1" lang="ja-JP" altLang="en-US" sz="900"/>
            <a:t>」･･･「</a:t>
          </a:r>
          <a:r>
            <a:rPr kumimoji="1" lang="en-US" altLang="ja-JP" sz="900"/>
            <a:t>8</a:t>
          </a:r>
          <a:r>
            <a:rPr kumimoji="1" lang="ja-JP" altLang="en-US" sz="900"/>
            <a:t>：</a:t>
          </a:r>
          <a:r>
            <a:rPr kumimoji="1" lang="en-US" altLang="ja-JP" sz="900"/>
            <a:t>30</a:t>
          </a:r>
          <a:r>
            <a:rPr kumimoji="1" lang="ja-JP" altLang="en-US" sz="900"/>
            <a:t>～</a:t>
          </a:r>
          <a:r>
            <a:rPr kumimoji="1" lang="en-US" altLang="ja-JP" sz="900"/>
            <a:t>12</a:t>
          </a:r>
          <a:r>
            <a:rPr kumimoji="1" lang="ja-JP" altLang="en-US" sz="900"/>
            <a:t>：</a:t>
          </a:r>
          <a:r>
            <a:rPr kumimoji="1" lang="en-US" altLang="ja-JP" sz="900"/>
            <a:t>00</a:t>
          </a:r>
          <a:r>
            <a:rPr kumimoji="1" lang="ja-JP" altLang="en-US" sz="900"/>
            <a:t>」（者）</a:t>
          </a:r>
          <a:endParaRPr kumimoji="1" lang="en-US" altLang="ja-JP" sz="900"/>
        </a:p>
        <a:p>
          <a:pPr algn="l"/>
          <a:r>
            <a:rPr kumimoji="1" lang="ja-JP" altLang="en-US" sz="900"/>
            <a:t>　記号「</a:t>
          </a:r>
          <a:r>
            <a:rPr kumimoji="1" lang="en-US" altLang="ja-JP" sz="900"/>
            <a:t>B</a:t>
          </a:r>
          <a:r>
            <a:rPr kumimoji="1" lang="ja-JP" altLang="en-US" sz="900"/>
            <a:t>」･･･「</a:t>
          </a:r>
          <a:r>
            <a:rPr kumimoji="1" lang="en-US" altLang="ja-JP" sz="900"/>
            <a:t>13</a:t>
          </a:r>
          <a:r>
            <a:rPr kumimoji="1" lang="ja-JP" altLang="en-US" sz="900"/>
            <a:t>：</a:t>
          </a:r>
          <a:r>
            <a:rPr kumimoji="1" lang="en-US" altLang="ja-JP" sz="900"/>
            <a:t>00</a:t>
          </a:r>
          <a:r>
            <a:rPr kumimoji="1" lang="ja-JP" altLang="en-US" sz="900"/>
            <a:t>～</a:t>
          </a:r>
          <a:r>
            <a:rPr kumimoji="1" lang="en-US" altLang="ja-JP" sz="900"/>
            <a:t>17</a:t>
          </a:r>
          <a:r>
            <a:rPr kumimoji="1" lang="ja-JP" altLang="en-US" sz="900"/>
            <a:t>：</a:t>
          </a:r>
          <a:r>
            <a:rPr kumimoji="1" lang="en-US" altLang="ja-JP" sz="900"/>
            <a:t>30</a:t>
          </a:r>
          <a:r>
            <a:rPr kumimoji="1" lang="ja-JP" altLang="en-US" sz="900"/>
            <a:t>」（児）</a:t>
          </a:r>
          <a:endParaRPr kumimoji="1" lang="en-US" altLang="ja-JP" sz="900"/>
        </a:p>
        <a:p>
          <a:pPr algn="l"/>
          <a:endParaRPr kumimoji="1" lang="en-US" altLang="ja-JP" sz="900"/>
        </a:p>
        <a:p>
          <a:pPr algn="l"/>
          <a:r>
            <a:rPr kumimoji="1" lang="en-US" altLang="ja-JP" sz="900"/>
            <a:t>※</a:t>
          </a:r>
          <a:r>
            <a:rPr kumimoji="1" lang="ja-JP" altLang="en-US" sz="900"/>
            <a:t>勤務の実態として、どちらかしか行わない日がある、または、午前と午後で勤務を分けていないことがあっても問題ない。ただし、</a:t>
          </a:r>
          <a:r>
            <a:rPr kumimoji="1" lang="ja-JP" altLang="en-US" sz="900" b="1"/>
            <a:t>合わせた勤務時間が当該事業所で働くべき時間になることが重要である。</a:t>
          </a:r>
          <a:endParaRPr kumimoji="1" lang="en-US" altLang="ja-JP" sz="900" b="1"/>
        </a:p>
        <a:p>
          <a:pPr algn="l"/>
          <a:endParaRPr kumimoji="1" lang="en-US" altLang="ja-JP" sz="1050" b="1"/>
        </a:p>
        <a:p>
          <a:pPr algn="l"/>
          <a:r>
            <a:rPr kumimoji="1" lang="ja-JP" altLang="en-US" sz="1000" b="1"/>
            <a:t>②　「休暇」の記載方法</a:t>
          </a:r>
          <a:r>
            <a:rPr kumimoji="1" lang="ja-JP" altLang="ja-JP" sz="1000" b="1">
              <a:solidFill>
                <a:schemeClr val="dk1"/>
              </a:solidFill>
              <a:effectLst/>
              <a:latin typeface="+mn-lt"/>
              <a:ea typeface="+mn-ea"/>
              <a:cs typeface="+mn-cs"/>
            </a:rPr>
            <a:t>　</a:t>
          </a:r>
          <a:r>
            <a:rPr kumimoji="1" lang="en-US" altLang="ja-JP" sz="1000" b="1">
              <a:solidFill>
                <a:schemeClr val="dk1"/>
              </a:solidFill>
              <a:effectLst/>
              <a:latin typeface="+mn-lt"/>
              <a:ea typeface="+mn-ea"/>
              <a:cs typeface="+mn-cs"/>
            </a:rPr>
            <a:t>※</a:t>
          </a:r>
          <a:r>
            <a:rPr kumimoji="1" lang="ja-JP" altLang="ja-JP" sz="1000" b="1">
              <a:solidFill>
                <a:schemeClr val="dk1"/>
              </a:solidFill>
              <a:effectLst/>
              <a:latin typeface="+mn-lt"/>
              <a:ea typeface="+mn-ea"/>
              <a:cs typeface="+mn-cs"/>
            </a:rPr>
            <a:t>公休以外</a:t>
          </a:r>
          <a:endParaRPr lang="ja-JP" altLang="ja-JP" sz="1000">
            <a:effectLst/>
          </a:endParaRPr>
        </a:p>
        <a:p>
          <a:r>
            <a:rPr kumimoji="1" lang="ja-JP" altLang="ja-JP" sz="900">
              <a:solidFill>
                <a:schemeClr val="dk1"/>
              </a:solidFill>
              <a:effectLst/>
              <a:latin typeface="+mn-lt"/>
              <a:ea typeface="+mn-ea"/>
              <a:cs typeface="+mn-cs"/>
            </a:rPr>
            <a:t>  常勤職員に限り、有給休暇等で不在の場合には、１日の勤務時間を常勤換算に算入することができます。</a:t>
          </a:r>
          <a:endParaRPr kumimoji="1" lang="en-US" altLang="ja-JP" sz="900">
            <a:solidFill>
              <a:schemeClr val="dk1"/>
            </a:solidFill>
            <a:effectLst/>
            <a:latin typeface="+mn-lt"/>
            <a:ea typeface="+mn-ea"/>
            <a:cs typeface="+mn-cs"/>
          </a:endParaRPr>
        </a:p>
        <a:p>
          <a:endParaRPr lang="ja-JP" altLang="ja-JP" sz="900">
            <a:effectLst/>
          </a:endParaRPr>
        </a:p>
        <a:p>
          <a:r>
            <a:rPr kumimoji="1" lang="ja-JP" altLang="ja-JP" sz="900" b="1">
              <a:solidFill>
                <a:schemeClr val="dk1"/>
              </a:solidFill>
              <a:effectLst/>
              <a:latin typeface="+mn-lt"/>
              <a:ea typeface="+mn-ea"/>
              <a:cs typeface="+mn-cs"/>
            </a:rPr>
            <a:t>（例１）　常勤・有休　</a:t>
          </a:r>
          <a:r>
            <a:rPr kumimoji="1" lang="ja-JP" altLang="ja-JP" sz="900">
              <a:solidFill>
                <a:schemeClr val="dk1"/>
              </a:solidFill>
              <a:effectLst/>
              <a:latin typeface="+mn-lt"/>
              <a:ea typeface="+mn-ea"/>
              <a:cs typeface="+mn-cs"/>
            </a:rPr>
            <a:t>　</a:t>
          </a:r>
          <a:endParaRPr lang="ja-JP" altLang="ja-JP" sz="900">
            <a:effectLst/>
          </a:endParaRPr>
        </a:p>
        <a:p>
          <a:r>
            <a:rPr kumimoji="1" lang="ja-JP" altLang="ja-JP" sz="900">
              <a:solidFill>
                <a:schemeClr val="dk1"/>
              </a:solidFill>
              <a:effectLst/>
              <a:latin typeface="+mn-lt"/>
              <a:ea typeface="+mn-ea"/>
              <a:cs typeface="+mn-cs"/>
            </a:rPr>
            <a:t>　記号　→　「常・休」</a:t>
          </a:r>
          <a:endParaRPr lang="ja-JP" altLang="ja-JP" sz="900">
            <a:effectLst/>
          </a:endParaRPr>
        </a:p>
        <a:p>
          <a:r>
            <a:rPr kumimoji="1" lang="ja-JP" altLang="ja-JP" sz="900">
              <a:solidFill>
                <a:schemeClr val="dk1"/>
              </a:solidFill>
              <a:effectLst/>
              <a:latin typeface="+mn-lt"/>
              <a:ea typeface="+mn-ea"/>
              <a:cs typeface="+mn-cs"/>
            </a:rPr>
            <a:t>　勤務時間は、</a:t>
          </a:r>
          <a:r>
            <a:rPr kumimoji="1" lang="ja-JP" altLang="ja-JP" sz="900" u="sng">
              <a:solidFill>
                <a:schemeClr val="dk1"/>
              </a:solidFill>
              <a:effectLst/>
              <a:latin typeface="+mn-lt"/>
              <a:ea typeface="+mn-ea"/>
              <a:cs typeface="+mn-cs"/>
            </a:rPr>
            <a:t>通常勤務と同じ時間</a:t>
          </a:r>
          <a:r>
            <a:rPr kumimoji="1" lang="ja-JP" altLang="ja-JP" sz="900">
              <a:solidFill>
                <a:schemeClr val="dk1"/>
              </a:solidFill>
              <a:effectLst/>
              <a:latin typeface="+mn-lt"/>
              <a:ea typeface="+mn-ea"/>
              <a:cs typeface="+mn-cs"/>
            </a:rPr>
            <a:t>を入力。</a:t>
          </a:r>
          <a:endParaRPr lang="ja-JP" altLang="ja-JP" sz="900">
            <a:effectLst/>
          </a:endParaRPr>
        </a:p>
        <a:p>
          <a:r>
            <a:rPr kumimoji="1" lang="ja-JP" altLang="ja-JP" sz="900">
              <a:solidFill>
                <a:schemeClr val="dk1"/>
              </a:solidFill>
              <a:effectLst/>
              <a:latin typeface="+mn-lt"/>
              <a:ea typeface="+mn-ea"/>
              <a:cs typeface="+mn-cs"/>
            </a:rPr>
            <a:t>　</a:t>
          </a:r>
          <a:r>
            <a:rPr kumimoji="1" lang="en-US" altLang="ja-JP" sz="900">
              <a:solidFill>
                <a:schemeClr val="dk1"/>
              </a:solidFill>
              <a:effectLst/>
              <a:latin typeface="+mn-lt"/>
              <a:ea typeface="+mn-ea"/>
              <a:cs typeface="+mn-cs"/>
            </a:rPr>
            <a:t>※</a:t>
          </a:r>
          <a:r>
            <a:rPr kumimoji="1" lang="ja-JP" altLang="ja-JP" sz="900">
              <a:solidFill>
                <a:schemeClr val="dk1"/>
              </a:solidFill>
              <a:effectLst/>
              <a:latin typeface="+mn-lt"/>
              <a:ea typeface="+mn-ea"/>
              <a:cs typeface="+mn-cs"/>
            </a:rPr>
            <a:t>勤務形態が複数ある場合は、記号も分けること</a:t>
          </a:r>
          <a:endParaRPr kumimoji="1" lang="en-US" altLang="ja-JP" sz="900">
            <a:solidFill>
              <a:schemeClr val="dk1"/>
            </a:solidFill>
            <a:effectLst/>
            <a:latin typeface="+mn-lt"/>
            <a:ea typeface="+mn-ea"/>
            <a:cs typeface="+mn-cs"/>
          </a:endParaRPr>
        </a:p>
        <a:p>
          <a:endParaRPr lang="ja-JP" altLang="ja-JP" sz="900">
            <a:effectLst/>
          </a:endParaRPr>
        </a:p>
        <a:p>
          <a:r>
            <a:rPr kumimoji="1" lang="ja-JP" altLang="ja-JP" sz="900" b="1">
              <a:solidFill>
                <a:schemeClr val="dk1"/>
              </a:solidFill>
              <a:effectLst/>
              <a:latin typeface="+mn-lt"/>
              <a:ea typeface="+mn-ea"/>
              <a:cs typeface="+mn-cs"/>
            </a:rPr>
            <a:t>（例２）　非常勤・有休　</a:t>
          </a:r>
          <a:endParaRPr lang="ja-JP" altLang="ja-JP" sz="900">
            <a:effectLst/>
          </a:endParaRPr>
        </a:p>
        <a:p>
          <a:r>
            <a:rPr kumimoji="1" lang="ja-JP" altLang="ja-JP" sz="900">
              <a:solidFill>
                <a:schemeClr val="dk1"/>
              </a:solidFill>
              <a:effectLst/>
              <a:latin typeface="+mn-lt"/>
              <a:ea typeface="+mn-ea"/>
              <a:cs typeface="+mn-cs"/>
            </a:rPr>
            <a:t>　記号　→　「非・休」</a:t>
          </a:r>
          <a:endParaRPr lang="ja-JP" altLang="ja-JP" sz="900">
            <a:effectLst/>
          </a:endParaRPr>
        </a:p>
        <a:p>
          <a:r>
            <a:rPr kumimoji="1" lang="ja-JP" altLang="ja-JP" sz="900">
              <a:solidFill>
                <a:schemeClr val="dk1"/>
              </a:solidFill>
              <a:effectLst/>
              <a:latin typeface="+mn-lt"/>
              <a:ea typeface="+mn-ea"/>
              <a:cs typeface="+mn-cs"/>
            </a:rPr>
            <a:t>　勤務時間は、</a:t>
          </a:r>
          <a:r>
            <a:rPr kumimoji="1" lang="ja-JP" altLang="ja-JP" sz="900" u="sng">
              <a:solidFill>
                <a:schemeClr val="dk1"/>
              </a:solidFill>
              <a:effectLst/>
              <a:latin typeface="+mn-lt"/>
              <a:ea typeface="+mn-ea"/>
              <a:cs typeface="+mn-cs"/>
            </a:rPr>
            <a:t>算入不可のため「</a:t>
          </a:r>
          <a:r>
            <a:rPr kumimoji="1" lang="en-US" altLang="ja-JP" sz="900" u="sng">
              <a:solidFill>
                <a:schemeClr val="dk1"/>
              </a:solidFill>
              <a:effectLst/>
              <a:latin typeface="+mn-lt"/>
              <a:ea typeface="+mn-ea"/>
              <a:cs typeface="+mn-cs"/>
            </a:rPr>
            <a:t>‐</a:t>
          </a:r>
          <a:r>
            <a:rPr kumimoji="1" lang="ja-JP" altLang="ja-JP" sz="900" u="sng">
              <a:solidFill>
                <a:schemeClr val="dk1"/>
              </a:solidFill>
              <a:effectLst/>
              <a:latin typeface="+mn-lt"/>
              <a:ea typeface="+mn-ea"/>
              <a:cs typeface="+mn-cs"/>
            </a:rPr>
            <a:t>」か「０」を入力</a:t>
          </a:r>
          <a:r>
            <a:rPr kumimoji="1" lang="ja-JP" altLang="ja-JP" sz="900">
              <a:solidFill>
                <a:schemeClr val="dk1"/>
              </a:solidFill>
              <a:effectLst/>
              <a:latin typeface="+mn-lt"/>
              <a:ea typeface="+mn-ea"/>
              <a:cs typeface="+mn-cs"/>
            </a:rPr>
            <a:t>。</a:t>
          </a:r>
          <a:endParaRPr kumimoji="1" lang="en-US" altLang="ja-JP" sz="900">
            <a:solidFill>
              <a:schemeClr val="dk1"/>
            </a:solidFill>
            <a:effectLst/>
            <a:latin typeface="+mn-lt"/>
            <a:ea typeface="+mn-ea"/>
            <a:cs typeface="+mn-cs"/>
          </a:endParaRPr>
        </a:p>
        <a:p>
          <a:r>
            <a:rPr lang="en-US" altLang="ja-JP" sz="900">
              <a:effectLst/>
            </a:rPr>
            <a:t>※</a:t>
          </a:r>
          <a:r>
            <a:rPr lang="ja-JP" altLang="en-US" sz="900">
              <a:effectLst/>
            </a:rPr>
            <a:t>勤務形態が複数ある場合は、記号も分けること</a:t>
          </a:r>
          <a:endParaRPr lang="en-US" altLang="ja-JP" sz="900">
            <a:effectLst/>
          </a:endParaRPr>
        </a:p>
        <a:p>
          <a:endParaRPr lang="ja-JP" altLang="ja-JP" sz="900">
            <a:effectLst/>
          </a:endParaRPr>
        </a:p>
        <a:p>
          <a:r>
            <a:rPr kumimoji="1" lang="ja-JP" altLang="ja-JP" sz="900" b="1">
              <a:solidFill>
                <a:schemeClr val="dk1"/>
              </a:solidFill>
              <a:effectLst/>
              <a:latin typeface="+mn-lt"/>
              <a:ea typeface="+mn-ea"/>
              <a:cs typeface="+mn-cs"/>
            </a:rPr>
            <a:t>（例３）　出張・研修（事業に係るもののみ）</a:t>
          </a:r>
          <a:endParaRPr lang="ja-JP" altLang="ja-JP" sz="900">
            <a:effectLst/>
          </a:endParaRPr>
        </a:p>
        <a:p>
          <a:r>
            <a:rPr kumimoji="1" lang="ja-JP" altLang="ja-JP" sz="900">
              <a:solidFill>
                <a:schemeClr val="dk1"/>
              </a:solidFill>
              <a:effectLst/>
              <a:latin typeface="+mn-lt"/>
              <a:ea typeface="+mn-ea"/>
              <a:cs typeface="+mn-cs"/>
            </a:rPr>
            <a:t>　記号　→　「出・研」</a:t>
          </a:r>
          <a:endParaRPr lang="ja-JP" altLang="ja-JP" sz="900">
            <a:effectLst/>
          </a:endParaRPr>
        </a:p>
        <a:p>
          <a:r>
            <a:rPr kumimoji="1" lang="ja-JP" altLang="ja-JP" sz="900">
              <a:solidFill>
                <a:schemeClr val="dk1"/>
              </a:solidFill>
              <a:effectLst/>
              <a:latin typeface="+mn-lt"/>
              <a:ea typeface="+mn-ea"/>
              <a:cs typeface="+mn-cs"/>
            </a:rPr>
            <a:t>　勤務時間は、</a:t>
          </a:r>
          <a:r>
            <a:rPr kumimoji="1" lang="ja-JP" altLang="ja-JP" sz="900" u="sng">
              <a:solidFill>
                <a:schemeClr val="dk1"/>
              </a:solidFill>
              <a:effectLst/>
              <a:latin typeface="+mn-lt"/>
              <a:ea typeface="+mn-ea"/>
              <a:cs typeface="+mn-cs"/>
            </a:rPr>
            <a:t>通常勤務と同じ時間</a:t>
          </a:r>
          <a:r>
            <a:rPr kumimoji="1" lang="ja-JP" altLang="ja-JP" sz="900">
              <a:solidFill>
                <a:schemeClr val="dk1"/>
              </a:solidFill>
              <a:effectLst/>
              <a:latin typeface="+mn-lt"/>
              <a:ea typeface="+mn-ea"/>
              <a:cs typeface="+mn-cs"/>
            </a:rPr>
            <a:t>を入力。</a:t>
          </a:r>
          <a:endParaRPr lang="ja-JP" altLang="ja-JP" sz="900">
            <a:effectLst/>
          </a:endParaRPr>
        </a:p>
        <a:p>
          <a:r>
            <a:rPr kumimoji="1" lang="ja-JP" altLang="ja-JP" sz="900">
              <a:solidFill>
                <a:schemeClr val="dk1"/>
              </a:solidFill>
              <a:effectLst/>
              <a:latin typeface="+mn-lt"/>
              <a:ea typeface="+mn-ea"/>
              <a:cs typeface="+mn-cs"/>
            </a:rPr>
            <a:t>　</a:t>
          </a:r>
          <a:r>
            <a:rPr kumimoji="1" lang="en-US" altLang="ja-JP" sz="900">
              <a:solidFill>
                <a:schemeClr val="dk1"/>
              </a:solidFill>
              <a:effectLst/>
              <a:latin typeface="+mn-lt"/>
              <a:ea typeface="+mn-ea"/>
              <a:cs typeface="+mn-cs"/>
            </a:rPr>
            <a:t>※</a:t>
          </a:r>
          <a:r>
            <a:rPr kumimoji="1" lang="ja-JP" altLang="ja-JP" sz="900">
              <a:solidFill>
                <a:schemeClr val="dk1"/>
              </a:solidFill>
              <a:effectLst/>
              <a:latin typeface="+mn-lt"/>
              <a:ea typeface="+mn-ea"/>
              <a:cs typeface="+mn-cs"/>
            </a:rPr>
            <a:t>勤務形態が複数ある場合は、記号も分けること</a:t>
          </a:r>
          <a:endParaRPr kumimoji="1" lang="en-US" altLang="ja-JP" sz="900">
            <a:solidFill>
              <a:schemeClr val="dk1"/>
            </a:solidFill>
            <a:effectLst/>
            <a:latin typeface="+mn-lt"/>
            <a:ea typeface="+mn-ea"/>
            <a:cs typeface="+mn-cs"/>
          </a:endParaRPr>
        </a:p>
        <a:p>
          <a:endParaRPr kumimoji="1" lang="en-US" altLang="ja-JP" sz="900">
            <a:solidFill>
              <a:schemeClr val="dk1"/>
            </a:solidFill>
            <a:effectLst/>
            <a:latin typeface="+mn-lt"/>
            <a:ea typeface="+mn-ea"/>
            <a:cs typeface="+mn-cs"/>
          </a:endParaRPr>
        </a:p>
        <a:p>
          <a:r>
            <a:rPr kumimoji="1" lang="ja-JP" altLang="ja-JP" sz="900" b="1">
              <a:solidFill>
                <a:srgbClr val="FF0000"/>
              </a:solidFill>
              <a:effectLst/>
              <a:latin typeface="+mn-lt"/>
              <a:ea typeface="+mn-ea"/>
              <a:cs typeface="+mn-cs"/>
            </a:rPr>
            <a:t>（例外）祝日等の休み（</a:t>
          </a:r>
          <a:r>
            <a:rPr kumimoji="1" lang="en-US" altLang="ja-JP" sz="900" b="1">
              <a:solidFill>
                <a:srgbClr val="FF0000"/>
              </a:solidFill>
              <a:effectLst/>
              <a:latin typeface="+mn-lt"/>
              <a:ea typeface="+mn-ea"/>
              <a:cs typeface="+mn-cs"/>
            </a:rPr>
            <a:t>GW</a:t>
          </a:r>
          <a:r>
            <a:rPr kumimoji="1" lang="ja-JP" altLang="ja-JP" sz="900" b="1">
              <a:solidFill>
                <a:srgbClr val="FF0000"/>
              </a:solidFill>
              <a:effectLst/>
              <a:latin typeface="+mn-lt"/>
              <a:ea typeface="+mn-ea"/>
              <a:cs typeface="+mn-cs"/>
            </a:rPr>
            <a:t>、年末年始など）　</a:t>
          </a:r>
          <a:endParaRPr lang="ja-JP" altLang="ja-JP" sz="900">
            <a:solidFill>
              <a:srgbClr val="FF0000"/>
            </a:solidFill>
            <a:effectLst/>
          </a:endParaRPr>
        </a:p>
        <a:p>
          <a:r>
            <a:rPr kumimoji="1" lang="ja-JP" altLang="ja-JP" sz="900" b="1">
              <a:solidFill>
                <a:schemeClr val="dk1"/>
              </a:solidFill>
              <a:effectLst/>
              <a:latin typeface="+mn-lt"/>
              <a:ea typeface="+mn-ea"/>
              <a:cs typeface="+mn-cs"/>
            </a:rPr>
            <a:t>　</a:t>
          </a:r>
          <a:r>
            <a:rPr kumimoji="1" lang="ja-JP" altLang="ja-JP" sz="900" b="0">
              <a:solidFill>
                <a:schemeClr val="dk1"/>
              </a:solidFill>
              <a:effectLst/>
              <a:latin typeface="+mn-lt"/>
              <a:ea typeface="+mn-ea"/>
              <a:cs typeface="+mn-cs"/>
            </a:rPr>
            <a:t>常勤と非常勤で分けて作成して下さい。</a:t>
          </a:r>
          <a:r>
            <a:rPr kumimoji="1" lang="ja-JP" altLang="ja-JP" sz="900" b="1">
              <a:solidFill>
                <a:schemeClr val="dk1"/>
              </a:solidFill>
              <a:effectLst/>
              <a:latin typeface="+mn-lt"/>
              <a:ea typeface="+mn-ea"/>
              <a:cs typeface="+mn-cs"/>
            </a:rPr>
            <a:t>　</a:t>
          </a:r>
          <a:endParaRPr lang="ja-JP" altLang="ja-JP" sz="900">
            <a:effectLst/>
          </a:endParaRPr>
        </a:p>
        <a:p>
          <a:r>
            <a:rPr kumimoji="1" lang="ja-JP" altLang="ja-JP" sz="900" b="0">
              <a:solidFill>
                <a:schemeClr val="dk1"/>
              </a:solidFill>
              <a:effectLst/>
              <a:latin typeface="+mn-lt"/>
              <a:ea typeface="+mn-ea"/>
              <a:cs typeface="+mn-cs"/>
            </a:rPr>
            <a:t>　記号：　常勤　　→　「常・祝」</a:t>
          </a:r>
          <a:r>
            <a:rPr kumimoji="1" lang="en-US" altLang="ja-JP" sz="900">
              <a:solidFill>
                <a:schemeClr val="dk1"/>
              </a:solidFill>
              <a:effectLst/>
              <a:latin typeface="+mn-lt"/>
              <a:ea typeface="+mn-ea"/>
              <a:cs typeface="+mn-cs"/>
            </a:rPr>
            <a:t>※</a:t>
          </a:r>
          <a:r>
            <a:rPr kumimoji="1" lang="ja-JP" altLang="ja-JP" sz="900">
              <a:solidFill>
                <a:schemeClr val="dk1"/>
              </a:solidFill>
              <a:effectLst/>
              <a:latin typeface="+mn-lt"/>
              <a:ea typeface="+mn-ea"/>
              <a:cs typeface="+mn-cs"/>
            </a:rPr>
            <a:t>勤務表の表記は「</a:t>
          </a:r>
          <a:r>
            <a:rPr kumimoji="1" lang="ja-JP" altLang="en-US" sz="900">
              <a:solidFill>
                <a:schemeClr val="dk1"/>
              </a:solidFill>
              <a:effectLst/>
              <a:latin typeface="+mn-lt"/>
              <a:ea typeface="+mn-ea"/>
              <a:cs typeface="+mn-cs"/>
            </a:rPr>
            <a:t>祝</a:t>
          </a:r>
          <a:r>
            <a:rPr kumimoji="1" lang="ja-JP" altLang="ja-JP" sz="900">
              <a:solidFill>
                <a:schemeClr val="dk1"/>
              </a:solidFill>
              <a:effectLst/>
              <a:latin typeface="+mn-lt"/>
              <a:ea typeface="+mn-ea"/>
              <a:cs typeface="+mn-cs"/>
            </a:rPr>
            <a:t>」になります</a:t>
          </a:r>
          <a:endParaRPr lang="ja-JP" altLang="ja-JP" sz="900">
            <a:effectLst/>
          </a:endParaRPr>
        </a:p>
        <a:p>
          <a:r>
            <a:rPr kumimoji="1" lang="ja-JP" altLang="ja-JP" sz="900" b="0">
              <a:solidFill>
                <a:schemeClr val="dk1"/>
              </a:solidFill>
              <a:effectLst/>
              <a:latin typeface="+mn-lt"/>
              <a:ea typeface="+mn-ea"/>
              <a:cs typeface="+mn-cs"/>
            </a:rPr>
            <a:t>　　　　　</a:t>
          </a:r>
          <a:r>
            <a:rPr kumimoji="1" lang="ja-JP" altLang="ja-JP" sz="900" b="0" baseline="0">
              <a:solidFill>
                <a:schemeClr val="dk1"/>
              </a:solidFill>
              <a:effectLst/>
              <a:latin typeface="+mn-lt"/>
              <a:ea typeface="+mn-ea"/>
              <a:cs typeface="+mn-cs"/>
            </a:rPr>
            <a:t> </a:t>
          </a:r>
          <a:r>
            <a:rPr kumimoji="1" lang="ja-JP" altLang="ja-JP" sz="900" b="0">
              <a:solidFill>
                <a:schemeClr val="dk1"/>
              </a:solidFill>
              <a:effectLst/>
              <a:latin typeface="+mn-lt"/>
              <a:ea typeface="+mn-ea"/>
              <a:cs typeface="+mn-cs"/>
            </a:rPr>
            <a:t>非常勤　→</a:t>
          </a:r>
          <a:r>
            <a:rPr kumimoji="1" lang="ja-JP" altLang="ja-JP" sz="900" b="0" baseline="0">
              <a:solidFill>
                <a:schemeClr val="dk1"/>
              </a:solidFill>
              <a:effectLst/>
              <a:latin typeface="+mn-lt"/>
              <a:ea typeface="+mn-ea"/>
              <a:cs typeface="+mn-cs"/>
            </a:rPr>
            <a:t> </a:t>
          </a:r>
          <a:r>
            <a:rPr kumimoji="1" lang="ja-JP" altLang="ja-JP" sz="900" b="0">
              <a:solidFill>
                <a:schemeClr val="dk1"/>
              </a:solidFill>
              <a:effectLst/>
              <a:latin typeface="+mn-lt"/>
              <a:ea typeface="+mn-ea"/>
              <a:cs typeface="+mn-cs"/>
            </a:rPr>
            <a:t> 「非・祝」　</a:t>
          </a:r>
          <a:endParaRPr lang="ja-JP" altLang="ja-JP" sz="900">
            <a:effectLst/>
          </a:endParaRPr>
        </a:p>
        <a:p>
          <a:pPr eaLnBrk="1" fontAlgn="auto" latinLnBrk="0" hangingPunct="1"/>
          <a:r>
            <a:rPr kumimoji="1" lang="ja-JP" altLang="ja-JP" sz="900" b="0">
              <a:solidFill>
                <a:schemeClr val="dk1"/>
              </a:solidFill>
              <a:effectLst/>
              <a:latin typeface="+mn-lt"/>
              <a:ea typeface="+mn-ea"/>
              <a:cs typeface="+mn-cs"/>
            </a:rPr>
            <a:t>　</a:t>
          </a:r>
          <a:r>
            <a:rPr kumimoji="1" lang="en-US" altLang="ja-JP" sz="900" b="0">
              <a:solidFill>
                <a:schemeClr val="dk1"/>
              </a:solidFill>
              <a:effectLst/>
              <a:latin typeface="+mn-lt"/>
              <a:ea typeface="+mn-ea"/>
              <a:cs typeface="+mn-cs"/>
            </a:rPr>
            <a:t>※</a:t>
          </a:r>
          <a:r>
            <a:rPr kumimoji="1" lang="ja-JP" altLang="ja-JP" sz="900" b="0">
              <a:solidFill>
                <a:schemeClr val="dk1"/>
              </a:solidFill>
              <a:effectLst/>
              <a:latin typeface="+mn-lt"/>
              <a:ea typeface="+mn-ea"/>
              <a:cs typeface="+mn-cs"/>
            </a:rPr>
            <a:t>常勤の場合、</a:t>
          </a:r>
          <a:r>
            <a:rPr kumimoji="1" lang="ja-JP" altLang="ja-JP" sz="900" b="0" u="sng">
              <a:solidFill>
                <a:schemeClr val="dk1"/>
              </a:solidFill>
              <a:effectLst/>
              <a:latin typeface="+mn-lt"/>
              <a:ea typeface="+mn-ea"/>
              <a:cs typeface="+mn-cs"/>
            </a:rPr>
            <a:t>雇用契約上求められる時間</a:t>
          </a:r>
          <a:r>
            <a:rPr kumimoji="1" lang="ja-JP" altLang="ja-JP" sz="900" b="0">
              <a:solidFill>
                <a:schemeClr val="dk1"/>
              </a:solidFill>
              <a:effectLst/>
              <a:latin typeface="+mn-lt"/>
              <a:ea typeface="+mn-ea"/>
              <a:cs typeface="+mn-cs"/>
            </a:rPr>
            <a:t>を、非常勤　</a:t>
          </a:r>
          <a:endParaRPr lang="ja-JP" altLang="ja-JP" sz="900">
            <a:effectLst/>
          </a:endParaRPr>
        </a:p>
        <a:p>
          <a:pPr eaLnBrk="1" fontAlgn="auto" latinLnBrk="0" hangingPunct="1"/>
          <a:r>
            <a:rPr kumimoji="1" lang="ja-JP" altLang="ja-JP" sz="900" b="0">
              <a:solidFill>
                <a:schemeClr val="dk1"/>
              </a:solidFill>
              <a:effectLst/>
              <a:latin typeface="+mn-lt"/>
              <a:ea typeface="+mn-ea"/>
              <a:cs typeface="+mn-cs"/>
            </a:rPr>
            <a:t>　　の場合は、</a:t>
          </a:r>
          <a:r>
            <a:rPr kumimoji="1" lang="ja-JP" altLang="ja-JP" sz="900">
              <a:solidFill>
                <a:schemeClr val="dk1"/>
              </a:solidFill>
              <a:effectLst/>
              <a:latin typeface="+mn-lt"/>
              <a:ea typeface="+mn-ea"/>
              <a:cs typeface="+mn-cs"/>
            </a:rPr>
            <a:t>算入不可のため</a:t>
          </a:r>
          <a:r>
            <a:rPr kumimoji="1" lang="ja-JP" altLang="ja-JP" sz="900" u="sng">
              <a:solidFill>
                <a:schemeClr val="dk1"/>
              </a:solidFill>
              <a:effectLst/>
              <a:latin typeface="+mn-lt"/>
              <a:ea typeface="+mn-ea"/>
              <a:cs typeface="+mn-cs"/>
            </a:rPr>
            <a:t>「</a:t>
          </a:r>
          <a:r>
            <a:rPr kumimoji="1" lang="en-US" altLang="ja-JP" sz="900" u="sng">
              <a:solidFill>
                <a:schemeClr val="dk1"/>
              </a:solidFill>
              <a:effectLst/>
              <a:latin typeface="+mn-lt"/>
              <a:ea typeface="+mn-ea"/>
              <a:cs typeface="+mn-cs"/>
            </a:rPr>
            <a:t>‐</a:t>
          </a:r>
          <a:r>
            <a:rPr kumimoji="1" lang="ja-JP" altLang="ja-JP" sz="900" u="sng">
              <a:solidFill>
                <a:schemeClr val="dk1"/>
              </a:solidFill>
              <a:effectLst/>
              <a:latin typeface="+mn-lt"/>
              <a:ea typeface="+mn-ea"/>
              <a:cs typeface="+mn-cs"/>
            </a:rPr>
            <a:t>」か「０」</a:t>
          </a:r>
          <a:r>
            <a:rPr kumimoji="1" lang="ja-JP" altLang="ja-JP" sz="900">
              <a:solidFill>
                <a:schemeClr val="dk1"/>
              </a:solidFill>
              <a:effectLst/>
              <a:latin typeface="+mn-lt"/>
              <a:ea typeface="+mn-ea"/>
              <a:cs typeface="+mn-cs"/>
            </a:rPr>
            <a:t>を入力。</a:t>
          </a:r>
          <a:endParaRPr lang="ja-JP" altLang="ja-JP" sz="900">
            <a:effectLst/>
          </a:endParaRPr>
        </a:p>
        <a:p>
          <a:endParaRPr lang="ja-JP" altLang="ja-JP" sz="900">
            <a:effectLst/>
          </a:endParaRPr>
        </a:p>
        <a:p>
          <a:pPr algn="l"/>
          <a:endParaRPr kumimoji="1" lang="en-US" altLang="ja-JP" sz="1050" b="1"/>
        </a:p>
      </xdr:txBody>
    </xdr:sp>
    <xdr:clientData/>
  </xdr:twoCellAnchor>
  <xdr:twoCellAnchor>
    <xdr:from>
      <xdr:col>27</xdr:col>
      <xdr:colOff>175260</xdr:colOff>
      <xdr:row>3</xdr:row>
      <xdr:rowOff>129540</xdr:rowOff>
    </xdr:from>
    <xdr:to>
      <xdr:col>33</xdr:col>
      <xdr:colOff>571500</xdr:colOff>
      <xdr:row>15</xdr:row>
      <xdr:rowOff>121920</xdr:rowOff>
    </xdr:to>
    <xdr:sp macro="" textlink="">
      <xdr:nvSpPr>
        <xdr:cNvPr id="10" name="フローチャート: 処理 9">
          <a:extLst>
            <a:ext uri="{FF2B5EF4-FFF2-40B4-BE49-F238E27FC236}">
              <a16:creationId xmlns:a16="http://schemas.microsoft.com/office/drawing/2014/main" id="{76C1283B-10C5-6DA6-F9FD-7A1D376DCA29}"/>
            </a:ext>
          </a:extLst>
        </xdr:cNvPr>
        <xdr:cNvSpPr/>
      </xdr:nvSpPr>
      <xdr:spPr>
        <a:xfrm>
          <a:off x="6568440" y="502920"/>
          <a:ext cx="3870960" cy="2156460"/>
        </a:xfrm>
        <a:prstGeom prst="flowChartProcess">
          <a:avLst/>
        </a:prstGeom>
        <a:noFill/>
        <a:ln w="6350">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177165</xdr:colOff>
      <xdr:row>15</xdr:row>
      <xdr:rowOff>160020</xdr:rowOff>
    </xdr:from>
    <xdr:to>
      <xdr:col>33</xdr:col>
      <xdr:colOff>573405</xdr:colOff>
      <xdr:row>34</xdr:row>
      <xdr:rowOff>133350</xdr:rowOff>
    </xdr:to>
    <xdr:sp macro="" textlink="">
      <xdr:nvSpPr>
        <xdr:cNvPr id="11" name="フローチャート: 処理 10">
          <a:extLst>
            <a:ext uri="{FF2B5EF4-FFF2-40B4-BE49-F238E27FC236}">
              <a16:creationId xmlns:a16="http://schemas.microsoft.com/office/drawing/2014/main" id="{B9D7C5F6-6E94-4A4E-ADEA-FD17916BE5A0}"/>
            </a:ext>
          </a:extLst>
        </xdr:cNvPr>
        <xdr:cNvSpPr/>
      </xdr:nvSpPr>
      <xdr:spPr>
        <a:xfrm>
          <a:off x="7225665" y="2731770"/>
          <a:ext cx="4253865" cy="3954780"/>
        </a:xfrm>
        <a:prstGeom prst="flowChartProcess">
          <a:avLst/>
        </a:prstGeom>
        <a:noFill/>
        <a:ln w="6350">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22860</xdr:colOff>
      <xdr:row>13</xdr:row>
      <xdr:rowOff>121920</xdr:rowOff>
    </xdr:from>
    <xdr:to>
      <xdr:col>6</xdr:col>
      <xdr:colOff>83820</xdr:colOff>
      <xdr:row>24</xdr:row>
      <xdr:rowOff>137160</xdr:rowOff>
    </xdr:to>
    <xdr:sp macro="" textlink="">
      <xdr:nvSpPr>
        <xdr:cNvPr id="2" name="吹き出し: 折線 1">
          <a:extLst>
            <a:ext uri="{FF2B5EF4-FFF2-40B4-BE49-F238E27FC236}">
              <a16:creationId xmlns:a16="http://schemas.microsoft.com/office/drawing/2014/main" id="{A96210AE-EA24-4EEE-B743-9DE633E2E19B}"/>
            </a:ext>
          </a:extLst>
        </xdr:cNvPr>
        <xdr:cNvSpPr/>
      </xdr:nvSpPr>
      <xdr:spPr>
        <a:xfrm>
          <a:off x="22860" y="3307080"/>
          <a:ext cx="4084320" cy="2560320"/>
        </a:xfrm>
        <a:prstGeom prst="borderCallout2">
          <a:avLst>
            <a:gd name="adj1" fmla="val 351"/>
            <a:gd name="adj2" fmla="val 11542"/>
            <a:gd name="adj3" fmla="val -5697"/>
            <a:gd name="adj4" fmla="val 4743"/>
            <a:gd name="adj5" fmla="val -25499"/>
            <a:gd name="adj6" fmla="val 4803"/>
          </a:avLst>
        </a:prstGeom>
        <a:solidFill>
          <a:schemeClr val="accent5">
            <a:lumMod val="20000"/>
            <a:lumOff val="80000"/>
          </a:schemeClr>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補足事項）</a:t>
          </a:r>
          <a:endParaRPr kumimoji="1" lang="en-US" altLang="ja-JP" sz="1100">
            <a:solidFill>
              <a:sysClr val="windowText" lastClr="000000"/>
            </a:solidFill>
          </a:endParaRPr>
        </a:p>
        <a:p>
          <a:pPr algn="l"/>
          <a:r>
            <a:rPr kumimoji="1" lang="ja-JP" altLang="en-US" sz="1100">
              <a:solidFill>
                <a:sysClr val="windowText" lastClr="000000"/>
              </a:solidFill>
            </a:rPr>
            <a:t>○機能強化型事業所で主任相談支援専門員の指導助言を受ける体制が確保されている場合、常勤専従の社会福祉士・精神保健福祉士を</a:t>
          </a:r>
          <a:r>
            <a:rPr kumimoji="1" lang="ja-JP" altLang="en-US" sz="1100" b="1">
              <a:solidFill>
                <a:sysClr val="windowText" lastClr="000000"/>
              </a:solidFill>
            </a:rPr>
            <a:t>「相談支援員」として配置可</a:t>
          </a:r>
          <a:r>
            <a:rPr kumimoji="1" lang="ja-JP" altLang="en-US" sz="1100">
              <a:solidFill>
                <a:sysClr val="windowText" lastClr="000000"/>
              </a:solidFill>
            </a:rPr>
            <a:t>。（事務員</a:t>
          </a:r>
          <a:r>
            <a:rPr kumimoji="1" lang="en-US" altLang="ja-JP" sz="1100">
              <a:solidFill>
                <a:sysClr val="windowText" lastClr="000000"/>
              </a:solidFill>
            </a:rPr>
            <a:t>×</a:t>
          </a:r>
          <a:r>
            <a:rPr kumimoji="1" lang="ja-JP" altLang="en-US" sz="1100">
              <a:solidFill>
                <a:sysClr val="windowText" lastClr="000000"/>
              </a:solidFill>
            </a:rPr>
            <a:t>）</a:t>
          </a:r>
          <a:endParaRPr kumimoji="1" lang="en-US" altLang="ja-JP" sz="1100">
            <a:solidFill>
              <a:sysClr val="windowText" lastClr="000000"/>
            </a:solidFill>
          </a:endParaRPr>
        </a:p>
        <a:p>
          <a:pPr algn="l"/>
          <a:r>
            <a:rPr kumimoji="1" lang="ja-JP" altLang="en-US" sz="1100">
              <a:solidFill>
                <a:sysClr val="windowText" lastClr="000000"/>
              </a:solidFill>
            </a:rPr>
            <a:t>なお、相談支援員については、以下の業務を行うことを可能としている。</a:t>
          </a:r>
          <a:endParaRPr kumimoji="1" lang="en-US" altLang="ja-JP" sz="1100">
            <a:solidFill>
              <a:sysClr val="windowText" lastClr="000000"/>
            </a:solidFill>
          </a:endParaRPr>
        </a:p>
        <a:p>
          <a:pPr algn="l"/>
          <a:r>
            <a:rPr kumimoji="1" lang="ja-JP" altLang="en-US" sz="1100">
              <a:solidFill>
                <a:sysClr val="windowText" lastClr="000000"/>
              </a:solidFill>
            </a:rPr>
            <a:t>①サービス等利用計画の原案の作成（利用者へのアセスメントを含む）</a:t>
          </a:r>
          <a:endParaRPr kumimoji="1" lang="en-US" altLang="ja-JP" sz="1100">
            <a:solidFill>
              <a:sysClr val="windowText" lastClr="000000"/>
            </a:solidFill>
          </a:endParaRPr>
        </a:p>
        <a:p>
          <a:pPr algn="l"/>
          <a:r>
            <a:rPr kumimoji="1" lang="ja-JP" altLang="en-US" sz="1100">
              <a:solidFill>
                <a:sysClr val="windowText" lastClr="000000"/>
              </a:solidFill>
            </a:rPr>
            <a:t>②モニタリング</a:t>
          </a:r>
          <a:endParaRPr kumimoji="1" lang="en-US" altLang="ja-JP" sz="1100">
            <a:solidFill>
              <a:sysClr val="windowText" lastClr="000000"/>
            </a:solidFill>
          </a:endParaRPr>
        </a:p>
        <a:p>
          <a:pPr algn="l"/>
          <a:r>
            <a:rPr kumimoji="1" lang="en-US" altLang="ja-JP" sz="1100">
              <a:solidFill>
                <a:sysClr val="windowText" lastClr="000000"/>
              </a:solidFill>
            </a:rPr>
            <a:t>(</a:t>
          </a:r>
          <a:r>
            <a:rPr kumimoji="1" lang="ja-JP" altLang="en-US" sz="1100">
              <a:solidFill>
                <a:sysClr val="windowText" lastClr="000000"/>
              </a:solidFill>
            </a:rPr>
            <a:t>出典：相談支援に関するＱ＆Ａ（令和６年４月５日））</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171127</xdr:colOff>
      <xdr:row>15</xdr:row>
      <xdr:rowOff>753</xdr:rowOff>
    </xdr:from>
    <xdr:to>
      <xdr:col>3</xdr:col>
      <xdr:colOff>171127</xdr:colOff>
      <xdr:row>16</xdr:row>
      <xdr:rowOff>2748</xdr:rowOff>
    </xdr:to>
    <xdr:cxnSp macro="">
      <xdr:nvCxnSpPr>
        <xdr:cNvPr id="2" name="直線コネクタ 1">
          <a:extLst>
            <a:ext uri="{FF2B5EF4-FFF2-40B4-BE49-F238E27FC236}">
              <a16:creationId xmlns:a16="http://schemas.microsoft.com/office/drawing/2014/main" id="{00000000-0008-0000-0D00-000002000000}"/>
            </a:ext>
          </a:extLst>
        </xdr:cNvPr>
        <xdr:cNvCxnSpPr/>
      </xdr:nvCxnSpPr>
      <xdr:spPr>
        <a:xfrm>
          <a:off x="1228402" y="3267828"/>
          <a:ext cx="0" cy="125820"/>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180604</xdr:colOff>
      <xdr:row>15</xdr:row>
      <xdr:rowOff>0</xdr:rowOff>
    </xdr:from>
    <xdr:to>
      <xdr:col>7</xdr:col>
      <xdr:colOff>180604</xdr:colOff>
      <xdr:row>16</xdr:row>
      <xdr:rowOff>1995</xdr:rowOff>
    </xdr:to>
    <xdr:cxnSp macro="">
      <xdr:nvCxnSpPr>
        <xdr:cNvPr id="3" name="直線コネクタ 2">
          <a:extLst>
            <a:ext uri="{FF2B5EF4-FFF2-40B4-BE49-F238E27FC236}">
              <a16:creationId xmlns:a16="http://schemas.microsoft.com/office/drawing/2014/main" id="{00000000-0008-0000-0D00-000003000000}"/>
            </a:ext>
          </a:extLst>
        </xdr:cNvPr>
        <xdr:cNvCxnSpPr/>
      </xdr:nvCxnSpPr>
      <xdr:spPr>
        <a:xfrm>
          <a:off x="2647579" y="3267075"/>
          <a:ext cx="0" cy="125820"/>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177140</xdr:colOff>
      <xdr:row>14</xdr:row>
      <xdr:rowOff>246414</xdr:rowOff>
    </xdr:from>
    <xdr:to>
      <xdr:col>11</xdr:col>
      <xdr:colOff>177140</xdr:colOff>
      <xdr:row>16</xdr:row>
      <xdr:rowOff>1006</xdr:rowOff>
    </xdr:to>
    <xdr:cxnSp macro="">
      <xdr:nvCxnSpPr>
        <xdr:cNvPr id="4" name="直線コネクタ 3">
          <a:extLst>
            <a:ext uri="{FF2B5EF4-FFF2-40B4-BE49-F238E27FC236}">
              <a16:creationId xmlns:a16="http://schemas.microsoft.com/office/drawing/2014/main" id="{00000000-0008-0000-0D00-000004000000}"/>
            </a:ext>
          </a:extLst>
        </xdr:cNvPr>
        <xdr:cNvCxnSpPr/>
      </xdr:nvCxnSpPr>
      <xdr:spPr>
        <a:xfrm>
          <a:off x="4053815" y="3265839"/>
          <a:ext cx="0" cy="126067"/>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168234</xdr:colOff>
      <xdr:row>15</xdr:row>
      <xdr:rowOff>1</xdr:rowOff>
    </xdr:from>
    <xdr:to>
      <xdr:col>15</xdr:col>
      <xdr:colOff>168234</xdr:colOff>
      <xdr:row>16</xdr:row>
      <xdr:rowOff>1996</xdr:rowOff>
    </xdr:to>
    <xdr:cxnSp macro="">
      <xdr:nvCxnSpPr>
        <xdr:cNvPr id="5" name="直線コネクタ 4">
          <a:extLst>
            <a:ext uri="{FF2B5EF4-FFF2-40B4-BE49-F238E27FC236}">
              <a16:creationId xmlns:a16="http://schemas.microsoft.com/office/drawing/2014/main" id="{00000000-0008-0000-0D00-000005000000}"/>
            </a:ext>
          </a:extLst>
        </xdr:cNvPr>
        <xdr:cNvCxnSpPr/>
      </xdr:nvCxnSpPr>
      <xdr:spPr>
        <a:xfrm>
          <a:off x="5454609" y="3267076"/>
          <a:ext cx="0" cy="125820"/>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170708</xdr:colOff>
      <xdr:row>16</xdr:row>
      <xdr:rowOff>247400</xdr:rowOff>
    </xdr:from>
    <xdr:to>
      <xdr:col>3</xdr:col>
      <xdr:colOff>170708</xdr:colOff>
      <xdr:row>18</xdr:row>
      <xdr:rowOff>1992</xdr:rowOff>
    </xdr:to>
    <xdr:cxnSp macro="">
      <xdr:nvCxnSpPr>
        <xdr:cNvPr id="6" name="直線コネクタ 5">
          <a:extLst>
            <a:ext uri="{FF2B5EF4-FFF2-40B4-BE49-F238E27FC236}">
              <a16:creationId xmlns:a16="http://schemas.microsoft.com/office/drawing/2014/main" id="{00000000-0008-0000-0D00-000006000000}"/>
            </a:ext>
          </a:extLst>
        </xdr:cNvPr>
        <xdr:cNvCxnSpPr/>
      </xdr:nvCxnSpPr>
      <xdr:spPr>
        <a:xfrm>
          <a:off x="1227983" y="3638300"/>
          <a:ext cx="0" cy="126067"/>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180604</xdr:colOff>
      <xdr:row>16</xdr:row>
      <xdr:rowOff>247400</xdr:rowOff>
    </xdr:from>
    <xdr:to>
      <xdr:col>7</xdr:col>
      <xdr:colOff>180604</xdr:colOff>
      <xdr:row>18</xdr:row>
      <xdr:rowOff>1992</xdr:rowOff>
    </xdr:to>
    <xdr:cxnSp macro="">
      <xdr:nvCxnSpPr>
        <xdr:cNvPr id="7" name="直線コネクタ 6">
          <a:extLst>
            <a:ext uri="{FF2B5EF4-FFF2-40B4-BE49-F238E27FC236}">
              <a16:creationId xmlns:a16="http://schemas.microsoft.com/office/drawing/2014/main" id="{00000000-0008-0000-0D00-000007000000}"/>
            </a:ext>
          </a:extLst>
        </xdr:cNvPr>
        <xdr:cNvCxnSpPr/>
      </xdr:nvCxnSpPr>
      <xdr:spPr>
        <a:xfrm>
          <a:off x="2647579" y="3638300"/>
          <a:ext cx="0" cy="126067"/>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180603</xdr:colOff>
      <xdr:row>16</xdr:row>
      <xdr:rowOff>247400</xdr:rowOff>
    </xdr:from>
    <xdr:to>
      <xdr:col>11</xdr:col>
      <xdr:colOff>180603</xdr:colOff>
      <xdr:row>18</xdr:row>
      <xdr:rowOff>1992</xdr:rowOff>
    </xdr:to>
    <xdr:cxnSp macro="">
      <xdr:nvCxnSpPr>
        <xdr:cNvPr id="8" name="直線コネクタ 7">
          <a:extLst>
            <a:ext uri="{FF2B5EF4-FFF2-40B4-BE49-F238E27FC236}">
              <a16:creationId xmlns:a16="http://schemas.microsoft.com/office/drawing/2014/main" id="{00000000-0008-0000-0D00-000008000000}"/>
            </a:ext>
          </a:extLst>
        </xdr:cNvPr>
        <xdr:cNvCxnSpPr/>
      </xdr:nvCxnSpPr>
      <xdr:spPr>
        <a:xfrm>
          <a:off x="4057278" y="3638300"/>
          <a:ext cx="0" cy="126067"/>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169719</xdr:colOff>
      <xdr:row>16</xdr:row>
      <xdr:rowOff>246411</xdr:rowOff>
    </xdr:from>
    <xdr:to>
      <xdr:col>15</xdr:col>
      <xdr:colOff>169719</xdr:colOff>
      <xdr:row>18</xdr:row>
      <xdr:rowOff>1003</xdr:rowOff>
    </xdr:to>
    <xdr:cxnSp macro="">
      <xdr:nvCxnSpPr>
        <xdr:cNvPr id="9" name="直線コネクタ 8">
          <a:extLst>
            <a:ext uri="{FF2B5EF4-FFF2-40B4-BE49-F238E27FC236}">
              <a16:creationId xmlns:a16="http://schemas.microsoft.com/office/drawing/2014/main" id="{00000000-0008-0000-0D00-000009000000}"/>
            </a:ext>
          </a:extLst>
        </xdr:cNvPr>
        <xdr:cNvCxnSpPr/>
      </xdr:nvCxnSpPr>
      <xdr:spPr>
        <a:xfrm>
          <a:off x="5456094" y="3637311"/>
          <a:ext cx="0" cy="126067"/>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175656</xdr:colOff>
      <xdr:row>11</xdr:row>
      <xdr:rowOff>247402</xdr:rowOff>
    </xdr:from>
    <xdr:to>
      <xdr:col>13</xdr:col>
      <xdr:colOff>175656</xdr:colOff>
      <xdr:row>13</xdr:row>
      <xdr:rowOff>1994</xdr:rowOff>
    </xdr:to>
    <xdr:cxnSp macro="">
      <xdr:nvCxnSpPr>
        <xdr:cNvPr id="10" name="直線コネクタ 9">
          <a:extLst>
            <a:ext uri="{FF2B5EF4-FFF2-40B4-BE49-F238E27FC236}">
              <a16:creationId xmlns:a16="http://schemas.microsoft.com/office/drawing/2014/main" id="{00000000-0008-0000-0D00-00000A000000}"/>
            </a:ext>
          </a:extLst>
        </xdr:cNvPr>
        <xdr:cNvCxnSpPr/>
      </xdr:nvCxnSpPr>
      <xdr:spPr>
        <a:xfrm>
          <a:off x="4757181" y="2685802"/>
          <a:ext cx="0" cy="126067"/>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170708</xdr:colOff>
      <xdr:row>12</xdr:row>
      <xdr:rowOff>0</xdr:rowOff>
    </xdr:from>
    <xdr:to>
      <xdr:col>5</xdr:col>
      <xdr:colOff>170708</xdr:colOff>
      <xdr:row>13</xdr:row>
      <xdr:rowOff>1995</xdr:rowOff>
    </xdr:to>
    <xdr:cxnSp macro="">
      <xdr:nvCxnSpPr>
        <xdr:cNvPr id="11" name="直線コネクタ 10">
          <a:extLst>
            <a:ext uri="{FF2B5EF4-FFF2-40B4-BE49-F238E27FC236}">
              <a16:creationId xmlns:a16="http://schemas.microsoft.com/office/drawing/2014/main" id="{00000000-0008-0000-0D00-00000B000000}"/>
            </a:ext>
          </a:extLst>
        </xdr:cNvPr>
        <xdr:cNvCxnSpPr/>
      </xdr:nvCxnSpPr>
      <xdr:spPr>
        <a:xfrm>
          <a:off x="1932833" y="2686050"/>
          <a:ext cx="0" cy="125820"/>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170708</xdr:colOff>
      <xdr:row>10</xdr:row>
      <xdr:rowOff>0</xdr:rowOff>
    </xdr:from>
    <xdr:to>
      <xdr:col>5</xdr:col>
      <xdr:colOff>170708</xdr:colOff>
      <xdr:row>11</xdr:row>
      <xdr:rowOff>1997</xdr:rowOff>
    </xdr:to>
    <xdr:cxnSp macro="">
      <xdr:nvCxnSpPr>
        <xdr:cNvPr id="12" name="直線コネクタ 11">
          <a:extLst>
            <a:ext uri="{FF2B5EF4-FFF2-40B4-BE49-F238E27FC236}">
              <a16:creationId xmlns:a16="http://schemas.microsoft.com/office/drawing/2014/main" id="{00000000-0008-0000-0D00-00000C000000}"/>
            </a:ext>
          </a:extLst>
        </xdr:cNvPr>
        <xdr:cNvCxnSpPr/>
      </xdr:nvCxnSpPr>
      <xdr:spPr>
        <a:xfrm>
          <a:off x="1932833" y="2314575"/>
          <a:ext cx="0" cy="125822"/>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175656</xdr:colOff>
      <xdr:row>10</xdr:row>
      <xdr:rowOff>0</xdr:rowOff>
    </xdr:from>
    <xdr:to>
      <xdr:col>13</xdr:col>
      <xdr:colOff>175656</xdr:colOff>
      <xdr:row>11</xdr:row>
      <xdr:rowOff>1998</xdr:rowOff>
    </xdr:to>
    <xdr:cxnSp macro="">
      <xdr:nvCxnSpPr>
        <xdr:cNvPr id="13" name="直線コネクタ 12">
          <a:extLst>
            <a:ext uri="{FF2B5EF4-FFF2-40B4-BE49-F238E27FC236}">
              <a16:creationId xmlns:a16="http://schemas.microsoft.com/office/drawing/2014/main" id="{00000000-0008-0000-0D00-00000D000000}"/>
            </a:ext>
          </a:extLst>
        </xdr:cNvPr>
        <xdr:cNvCxnSpPr/>
      </xdr:nvCxnSpPr>
      <xdr:spPr>
        <a:xfrm>
          <a:off x="4757181" y="2314575"/>
          <a:ext cx="0" cy="125823"/>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174667</xdr:colOff>
      <xdr:row>7</xdr:row>
      <xdr:rowOff>246845</xdr:rowOff>
    </xdr:from>
    <xdr:to>
      <xdr:col>13</xdr:col>
      <xdr:colOff>174667</xdr:colOff>
      <xdr:row>8</xdr:row>
      <xdr:rowOff>244965</xdr:rowOff>
    </xdr:to>
    <xdr:cxnSp macro="">
      <xdr:nvCxnSpPr>
        <xdr:cNvPr id="14" name="直線コネクタ 13">
          <a:extLst>
            <a:ext uri="{FF2B5EF4-FFF2-40B4-BE49-F238E27FC236}">
              <a16:creationId xmlns:a16="http://schemas.microsoft.com/office/drawing/2014/main" id="{00000000-0008-0000-0D00-00000E000000}"/>
            </a:ext>
          </a:extLst>
        </xdr:cNvPr>
        <xdr:cNvCxnSpPr/>
      </xdr:nvCxnSpPr>
      <xdr:spPr>
        <a:xfrm>
          <a:off x="4756192" y="1942295"/>
          <a:ext cx="0" cy="121945"/>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171712</xdr:colOff>
      <xdr:row>8</xdr:row>
      <xdr:rowOff>2683</xdr:rowOff>
    </xdr:from>
    <xdr:to>
      <xdr:col>5</xdr:col>
      <xdr:colOff>171712</xdr:colOff>
      <xdr:row>9</xdr:row>
      <xdr:rowOff>803</xdr:rowOff>
    </xdr:to>
    <xdr:cxnSp macro="">
      <xdr:nvCxnSpPr>
        <xdr:cNvPr id="15" name="直線コネクタ 14">
          <a:extLst>
            <a:ext uri="{FF2B5EF4-FFF2-40B4-BE49-F238E27FC236}">
              <a16:creationId xmlns:a16="http://schemas.microsoft.com/office/drawing/2014/main" id="{00000000-0008-0000-0D00-00000F000000}"/>
            </a:ext>
          </a:extLst>
        </xdr:cNvPr>
        <xdr:cNvCxnSpPr/>
      </xdr:nvCxnSpPr>
      <xdr:spPr>
        <a:xfrm>
          <a:off x="1933837" y="1945783"/>
          <a:ext cx="0" cy="121945"/>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169036</xdr:colOff>
      <xdr:row>6</xdr:row>
      <xdr:rowOff>246845</xdr:rowOff>
    </xdr:from>
    <xdr:to>
      <xdr:col>9</xdr:col>
      <xdr:colOff>169036</xdr:colOff>
      <xdr:row>7</xdr:row>
      <xdr:rowOff>244965</xdr:rowOff>
    </xdr:to>
    <xdr:cxnSp macro="">
      <xdr:nvCxnSpPr>
        <xdr:cNvPr id="16" name="直線コネクタ 15">
          <a:extLst>
            <a:ext uri="{FF2B5EF4-FFF2-40B4-BE49-F238E27FC236}">
              <a16:creationId xmlns:a16="http://schemas.microsoft.com/office/drawing/2014/main" id="{00000000-0008-0000-0D00-000010000000}"/>
            </a:ext>
          </a:extLst>
        </xdr:cNvPr>
        <xdr:cNvCxnSpPr/>
      </xdr:nvCxnSpPr>
      <xdr:spPr>
        <a:xfrm>
          <a:off x="3340861" y="1818470"/>
          <a:ext cx="0" cy="121945"/>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163668</xdr:colOff>
      <xdr:row>8</xdr:row>
      <xdr:rowOff>8852</xdr:rowOff>
    </xdr:from>
    <xdr:to>
      <xdr:col>13</xdr:col>
      <xdr:colOff>177084</xdr:colOff>
      <xdr:row>8</xdr:row>
      <xdr:rowOff>8852</xdr:rowOff>
    </xdr:to>
    <xdr:cxnSp macro="">
      <xdr:nvCxnSpPr>
        <xdr:cNvPr id="17" name="直線コネクタ 16">
          <a:extLst>
            <a:ext uri="{FF2B5EF4-FFF2-40B4-BE49-F238E27FC236}">
              <a16:creationId xmlns:a16="http://schemas.microsoft.com/office/drawing/2014/main" id="{00000000-0008-0000-0D00-000011000000}"/>
            </a:ext>
          </a:extLst>
        </xdr:cNvPr>
        <xdr:cNvCxnSpPr/>
      </xdr:nvCxnSpPr>
      <xdr:spPr>
        <a:xfrm flipH="1">
          <a:off x="1925793" y="1951952"/>
          <a:ext cx="2832816" cy="0"/>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175260</xdr:colOff>
      <xdr:row>1</xdr:row>
      <xdr:rowOff>83820</xdr:rowOff>
    </xdr:from>
    <xdr:to>
      <xdr:col>17</xdr:col>
      <xdr:colOff>312420</xdr:colOff>
      <xdr:row>3</xdr:row>
      <xdr:rowOff>160019</xdr:rowOff>
    </xdr:to>
    <xdr:sp macro="" textlink="">
      <xdr:nvSpPr>
        <xdr:cNvPr id="18" name="円形吹き出し 17">
          <a:extLst>
            <a:ext uri="{FF2B5EF4-FFF2-40B4-BE49-F238E27FC236}">
              <a16:creationId xmlns:a16="http://schemas.microsoft.com/office/drawing/2014/main" id="{00000000-0008-0000-0D00-000012000000}"/>
            </a:ext>
          </a:extLst>
        </xdr:cNvPr>
        <xdr:cNvSpPr/>
      </xdr:nvSpPr>
      <xdr:spPr>
        <a:xfrm>
          <a:off x="1775460" y="335280"/>
          <a:ext cx="3977640" cy="655319"/>
        </a:xfrm>
        <a:prstGeom prst="wedgeEllipseCallout">
          <a:avLst>
            <a:gd name="adj1" fmla="val -37875"/>
            <a:gd name="adj2" fmla="val 70667"/>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併設する事業所とは・・・</a:t>
          </a:r>
          <a:endParaRPr kumimoji="1" lang="en-US" altLang="ja-JP" sz="1000">
            <a:solidFill>
              <a:sysClr val="windowText" lastClr="000000"/>
            </a:solidFill>
          </a:endParaRPr>
        </a:p>
        <a:p>
          <a:pPr algn="l"/>
          <a:r>
            <a:rPr kumimoji="1" lang="ja-JP" altLang="en-US" sz="1000">
              <a:solidFill>
                <a:srgbClr val="FF0000"/>
              </a:solidFill>
            </a:rPr>
            <a:t>同一敷地</a:t>
          </a:r>
          <a:r>
            <a:rPr kumimoji="1" lang="ja-JP" altLang="en-US" sz="1000">
              <a:solidFill>
                <a:sysClr val="windowText" lastClr="000000"/>
              </a:solidFill>
            </a:rPr>
            <a:t>又は</a:t>
          </a:r>
          <a:r>
            <a:rPr kumimoji="1" lang="ja-JP" altLang="en-US" sz="1000">
              <a:solidFill>
                <a:srgbClr val="FF0000"/>
              </a:solidFill>
            </a:rPr>
            <a:t>隣接（近接）する敷地</a:t>
          </a:r>
          <a:r>
            <a:rPr kumimoji="1" lang="ja-JP" altLang="en-US" sz="1000">
              <a:solidFill>
                <a:sysClr val="windowText" lastClr="000000"/>
              </a:solidFill>
            </a:rPr>
            <a:t>にある事業所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gmnas01\shogaifuku$\&#12501;&#12522;&#12540;&#12477;&#12501;&#12488;&#12288;&#65288;&#12456;&#12463;&#12475;&#12523;&amp;&#12450;&#12463;&#12475;&#12473;&#65289;\expita35k&#65288;&#36939;&#36865;&#23627;&#20253;&#31080;&#38598;&#65289;\expita35k.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cfs.city.hamamatsu.jp\H001033\Users\H1530\Desktop\&#22528;&#30033;&#12373;&#12435;&#12408;\&#128295;&#35430;&#20316;&#21697;\16_&#21220;&#21209;&#19968;&#35239;&#26032;&#27096;&#24335;_&#35469;&#30693;&#30151;&#23550;&#24540;&#22411;&#20849;&#21516;&#29983;&#27963;&#20171;&#35703;_10469_sanitized.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j-cfs.city.hamamatsu.jp\H001033\Users\H1530\Desktop\&#22528;&#30033;&#12373;&#12435;&#12408;\&#128295;&#35430;&#20316;&#21697;\1-3_sankou1-01_10455_sanitize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H1530/Desktop/&#21029;&#32025;/16_&#21220;&#21209;&#19968;&#35239;&#26032;&#27096;&#24335;_&#35469;&#30693;&#30151;&#23550;&#24540;&#22411;&#20849;&#21516;&#29983;&#27963;&#20171;&#35703;_10469_sanitized.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j-cfs.city.hamamatsu.jp\H001033\06_&#25351;&#23566;G\350_&#38598;&#22243;&#25351;&#23566;&#12539;&#36939;&#21942;&#25351;&#23566;&#12539;&#25244;&#12365;&#25171;&#12385;&#25351;&#23566;\002_&#36939;&#21942;&#25351;&#23566;\04_&#27096;&#24335;&#65288;&#20107;&#21069;&#25552;&#20986;&#36039;&#26009;&#31561;&#65289;\02_&#20107;&#21069;&#25552;&#20986;&#36039;&#26009;\R7&#12304;&#20107;&#21069;&#25552;&#20986;&#36039;&#26009;&#12305;&#65288;&#26696;&#65289;\R7&#12304;&#20107;&#21069;&#25552;&#20986;&#36039;&#26009;&#12305;&#32887;&#21729;&#37197;&#32622;&#31561;&#29366;&#27841;&#36039;&#26009;&#65288;&#35336;&#30011;&#30456;&#35527;&#25903;&#25588;&#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使い方"/>
      <sheetName val="帳票設定"/>
      <sheetName val="データー"/>
      <sheetName val="ﾁｪｰﾝｽﾄｱ"/>
      <sheetName val="郵パック"/>
      <sheetName val="宛名"/>
      <sheetName val="ペリカン便"/>
      <sheetName val="アロー便"/>
      <sheetName val="福通"/>
      <sheetName val="宅急便"/>
      <sheetName val="佐川急便"/>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認知症対応型共同生活介護"/>
      <sheetName val="【記載例】シフト記号表（勤務時間帯）"/>
      <sheetName val="認知症対応型共同生活介護"/>
      <sheetName val="シフト記号表（勤務時間帯）"/>
      <sheetName val="記入方法"/>
      <sheetName val="プルダウン・リスト"/>
    </sheetNames>
    <sheetDataSet>
      <sheetData sheetId="0" refreshError="1"/>
      <sheetData sheetId="1" refreshError="1"/>
      <sheetData sheetId="2" refreshError="1"/>
      <sheetData sheetId="3" refreshError="1"/>
      <sheetData sheetId="4" refreshError="1"/>
      <sheetData sheetId="5">
        <row r="17">
          <cell r="C17" t="str">
            <v>管理者</v>
          </cell>
          <cell r="D17" t="str">
            <v>介護従業者</v>
          </cell>
          <cell r="E17" t="str">
            <v>計画作成担当者</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訪問介護"/>
      <sheetName val="訪問介護（100名）"/>
      <sheetName val="訪問介護（１枚版）"/>
      <sheetName val="記入方法"/>
      <sheetName val="プルダウン・リスト"/>
    </sheetNames>
    <sheetDataSet>
      <sheetData sheetId="0" refreshError="1"/>
      <sheetData sheetId="1" refreshError="1"/>
      <sheetData sheetId="2" refreshError="1"/>
      <sheetData sheetId="3" refreshError="1"/>
      <sheetData sheetId="4">
        <row r="12">
          <cell r="C12" t="str">
            <v>管理者</v>
          </cell>
          <cell r="D12" t="str">
            <v>サービス提供責任者</v>
          </cell>
          <cell r="E12" t="str">
            <v>訪問介護員</v>
          </cell>
          <cell r="F12" t="str">
            <v>ー</v>
          </cell>
          <cell r="G12" t="str">
            <v>ー</v>
          </cell>
          <cell r="H12" t="str">
            <v>ー</v>
          </cell>
          <cell r="I12" t="str">
            <v>ー</v>
          </cell>
          <cell r="J12" t="str">
            <v>ー</v>
          </cell>
          <cell r="K12" t="str">
            <v>ー</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認知症対応型共同生活介護"/>
      <sheetName val="【記載例】シフト記号表（勤務時間帯）"/>
      <sheetName val="認知症対応型共同生活介護"/>
      <sheetName val="シフト記号表（勤務時間帯）"/>
      <sheetName val="記入方法"/>
      <sheetName val="プルダウン・リスト"/>
    </sheetNames>
    <sheetDataSet>
      <sheetData sheetId="0" refreshError="1"/>
      <sheetData sheetId="1" refreshError="1"/>
      <sheetData sheetId="2" refreshError="1"/>
      <sheetData sheetId="3" refreshError="1"/>
      <sheetData sheetId="4" refreshError="1"/>
      <sheetData sheetId="5">
        <row r="17">
          <cell r="C17" t="str">
            <v>管理者</v>
          </cell>
          <cell r="D17" t="str">
            <v>介護従業者</v>
          </cell>
          <cell r="E17" t="str">
            <v>計画作成担当者</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選択肢"/>
      <sheetName val="資料一覧 "/>
      <sheetName val="【共通】"/>
      <sheetName val="P1（シフト記号表）"/>
      <sheetName val="P2（勤務形態一覧表）"/>
      <sheetName val="P3"/>
      <sheetName val="P4"/>
      <sheetName val="P5"/>
      <sheetName val="P6"/>
      <sheetName val="P7【共通】主眼事項・着眼点"/>
      <sheetName val="P8"/>
    </sheetNames>
    <sheetDataSet>
      <sheetData sheetId="0" refreshError="1"/>
      <sheetData sheetId="1" refreshError="1"/>
      <sheetData sheetId="2"/>
      <sheetData sheetId="3">
        <row r="1">
          <cell r="B1" t="str">
            <v>１.シフト記号表（勤務時間帯）</v>
          </cell>
        </row>
      </sheetData>
      <sheetData sheetId="4"/>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K62"/>
  <sheetViews>
    <sheetView tabSelected="1" view="pageBreakPreview" zoomScale="80" zoomScaleNormal="100" zoomScaleSheetLayoutView="80" workbookViewId="0">
      <selection activeCell="AF15" sqref="AF15"/>
    </sheetView>
  </sheetViews>
  <sheetFormatPr defaultColWidth="2.875" defaultRowHeight="20.100000000000001" customHeight="1"/>
  <cols>
    <col min="1" max="1" width="1.625" style="93" customWidth="1"/>
    <col min="2" max="16384" width="2.875" style="93"/>
  </cols>
  <sheetData>
    <row r="1" spans="1:17" ht="20.100000000000001" customHeight="1">
      <c r="B1" s="94" t="s">
        <v>134</v>
      </c>
    </row>
    <row r="2" spans="1:17" s="95" customFormat="1" ht="20.100000000000001" customHeight="1">
      <c r="B2" s="96" t="s">
        <v>135</v>
      </c>
      <c r="C2" s="97"/>
      <c r="D2" s="98"/>
    </row>
    <row r="3" spans="1:17" s="95" customFormat="1" ht="5.0999999999999996" customHeight="1">
      <c r="B3" s="97"/>
      <c r="C3" s="97"/>
      <c r="D3" s="98"/>
    </row>
    <row r="4" spans="1:17" s="95" customFormat="1" ht="20.100000000000001" customHeight="1">
      <c r="B4" s="209"/>
      <c r="C4" s="209"/>
      <c r="D4" s="209"/>
      <c r="E4" s="98" t="s">
        <v>136</v>
      </c>
    </row>
    <row r="5" spans="1:17" s="95" customFormat="1" ht="19.5" customHeight="1">
      <c r="B5" s="210"/>
      <c r="C5" s="210"/>
      <c r="D5" s="210"/>
      <c r="E5" s="98" t="s">
        <v>221</v>
      </c>
    </row>
    <row r="6" spans="1:17" s="95" customFormat="1" ht="19.5" customHeight="1">
      <c r="B6" s="213"/>
      <c r="C6" s="214"/>
      <c r="D6" s="215"/>
      <c r="E6" s="98" t="s">
        <v>233</v>
      </c>
    </row>
    <row r="7" spans="1:17" s="95" customFormat="1" ht="19.5" customHeight="1">
      <c r="B7" s="211"/>
      <c r="C7" s="211"/>
      <c r="D7" s="211"/>
      <c r="E7" s="98" t="s">
        <v>222</v>
      </c>
    </row>
    <row r="8" spans="1:17" s="95" customFormat="1" ht="20.100000000000001" customHeight="1">
      <c r="B8" s="212"/>
      <c r="C8" s="212"/>
      <c r="D8" s="212"/>
      <c r="E8" s="98" t="s">
        <v>137</v>
      </c>
      <c r="L8" s="98"/>
      <c r="M8" s="98"/>
      <c r="N8" s="98"/>
      <c r="O8" s="98"/>
      <c r="P8" s="98"/>
      <c r="Q8" s="98"/>
    </row>
    <row r="9" spans="1:17" s="99" customFormat="1" ht="27" customHeight="1">
      <c r="B9" s="100" t="s">
        <v>256</v>
      </c>
      <c r="C9" s="101"/>
      <c r="D9" s="101"/>
    </row>
    <row r="10" spans="1:17" s="95" customFormat="1" ht="9.9499999999999993" customHeight="1">
      <c r="B10" s="102"/>
      <c r="C10" s="98"/>
      <c r="D10" s="98"/>
    </row>
    <row r="11" spans="1:17" s="95" customFormat="1" ht="20.100000000000001" customHeight="1">
      <c r="B11" s="95" t="s">
        <v>138</v>
      </c>
      <c r="C11" s="98"/>
      <c r="D11" s="98"/>
    </row>
    <row r="12" spans="1:17" s="99" customFormat="1" ht="20.100000000000001" customHeight="1">
      <c r="B12" s="103" t="s">
        <v>254</v>
      </c>
      <c r="C12" s="101"/>
      <c r="D12" s="101"/>
    </row>
    <row r="13" spans="1:17" s="99" customFormat="1" ht="13.5">
      <c r="C13" s="101" t="s">
        <v>255</v>
      </c>
      <c r="D13" s="101"/>
    </row>
    <row r="14" spans="1:17" s="99" customFormat="1" ht="20.100000000000001" customHeight="1">
      <c r="A14" s="99" t="s">
        <v>139</v>
      </c>
      <c r="C14" s="101" t="s">
        <v>234</v>
      </c>
      <c r="D14" s="101"/>
    </row>
    <row r="15" spans="1:17" s="99" customFormat="1" ht="20.100000000000001" customHeight="1">
      <c r="C15" s="101" t="s">
        <v>140</v>
      </c>
      <c r="D15" s="101"/>
    </row>
    <row r="16" spans="1:17" s="99" customFormat="1" ht="20.100000000000001" customHeight="1">
      <c r="C16" s="101" t="s">
        <v>141</v>
      </c>
      <c r="D16" s="101"/>
    </row>
    <row r="17" spans="1:51" s="95" customFormat="1" ht="15" customHeight="1">
      <c r="C17" s="104" t="s">
        <v>142</v>
      </c>
      <c r="D17" s="98"/>
    </row>
    <row r="18" spans="1:51" s="99" customFormat="1" ht="20.100000000000001" customHeight="1">
      <c r="C18" s="101" t="s">
        <v>143</v>
      </c>
      <c r="D18" s="101"/>
    </row>
    <row r="19" spans="1:51" s="95" customFormat="1" ht="15" customHeight="1">
      <c r="C19" s="104" t="s">
        <v>144</v>
      </c>
      <c r="D19" s="98"/>
    </row>
    <row r="20" spans="1:51" s="95" customFormat="1" ht="15" customHeight="1">
      <c r="B20" s="104"/>
      <c r="C20" s="104" t="s">
        <v>145</v>
      </c>
      <c r="D20" s="98"/>
    </row>
    <row r="21" spans="1:51" s="95" customFormat="1" ht="15" customHeight="1">
      <c r="B21" s="104"/>
      <c r="C21" s="204"/>
      <c r="D21" s="98"/>
    </row>
    <row r="22" spans="1:51" s="99" customFormat="1" ht="20.100000000000001" customHeight="1">
      <c r="B22" s="103" t="s">
        <v>146</v>
      </c>
      <c r="C22" s="101"/>
      <c r="D22" s="101"/>
      <c r="AY22"/>
    </row>
    <row r="23" spans="1:51" s="99" customFormat="1" ht="20.100000000000001" customHeight="1">
      <c r="B23" s="103"/>
      <c r="C23" s="101" t="s">
        <v>243</v>
      </c>
      <c r="D23" s="101"/>
      <c r="AY23"/>
    </row>
    <row r="24" spans="1:51" s="99" customFormat="1" ht="20.100000000000001" customHeight="1">
      <c r="C24" s="101" t="s">
        <v>244</v>
      </c>
      <c r="D24" s="101"/>
      <c r="AY24"/>
    </row>
    <row r="25" spans="1:51" s="99" customFormat="1" ht="20.100000000000001" customHeight="1">
      <c r="C25" s="101" t="s">
        <v>245</v>
      </c>
      <c r="D25" s="101"/>
    </row>
    <row r="26" spans="1:51" s="95" customFormat="1" ht="15" customHeight="1">
      <c r="C26" s="104" t="s">
        <v>147</v>
      </c>
      <c r="D26" s="98"/>
    </row>
    <row r="27" spans="1:51" s="99" customFormat="1" ht="20.100000000000001" customHeight="1">
      <c r="A27" s="99" t="s">
        <v>148</v>
      </c>
      <c r="C27" s="101" t="s">
        <v>246</v>
      </c>
      <c r="D27" s="101"/>
    </row>
    <row r="28" spans="1:51" s="95" customFormat="1" ht="15" customHeight="1">
      <c r="B28" s="104"/>
      <c r="C28" s="104"/>
      <c r="D28" s="98"/>
    </row>
    <row r="29" spans="1:51" s="95" customFormat="1" ht="20.100000000000001" customHeight="1">
      <c r="B29" s="97" t="s">
        <v>149</v>
      </c>
      <c r="C29" s="98"/>
      <c r="D29" s="98"/>
    </row>
    <row r="30" spans="1:51" s="95" customFormat="1" ht="20.100000000000001" customHeight="1">
      <c r="C30" s="98" t="s">
        <v>150</v>
      </c>
      <c r="D30" s="98"/>
    </row>
    <row r="31" spans="1:51" s="95" customFormat="1" ht="15" customHeight="1">
      <c r="B31" s="98"/>
      <c r="C31" s="104" t="s">
        <v>151</v>
      </c>
      <c r="D31" s="98"/>
    </row>
    <row r="32" spans="1:51" s="95" customFormat="1" ht="15" customHeight="1">
      <c r="C32" s="105" t="s">
        <v>152</v>
      </c>
      <c r="E32" s="106"/>
      <c r="F32" s="106"/>
      <c r="AG32" s="98"/>
    </row>
    <row r="33" spans="2:54" s="99" customFormat="1" ht="20.100000000000001" customHeight="1">
      <c r="B33" s="101"/>
      <c r="C33" s="101" t="s">
        <v>153</v>
      </c>
      <c r="D33" s="101"/>
    </row>
    <row r="34" spans="2:54" s="95" customFormat="1" ht="15" customHeight="1">
      <c r="B34" s="98"/>
      <c r="C34" s="202" t="s">
        <v>232</v>
      </c>
      <c r="D34" s="202"/>
      <c r="E34" s="202"/>
      <c r="F34" s="202"/>
      <c r="G34" s="202"/>
      <c r="H34" s="202"/>
      <c r="I34" s="202"/>
      <c r="J34" s="202"/>
      <c r="K34" s="202"/>
      <c r="L34" s="202"/>
      <c r="M34" s="202"/>
      <c r="N34" s="202"/>
      <c r="O34" s="202"/>
      <c r="P34" s="202"/>
      <c r="Q34" s="202"/>
      <c r="R34" s="202"/>
      <c r="T34" s="108"/>
      <c r="U34" s="107" t="s">
        <v>154</v>
      </c>
      <c r="V34" s="108"/>
      <c r="W34" s="108"/>
      <c r="X34" s="108"/>
      <c r="Y34" s="108"/>
      <c r="Z34" s="108"/>
      <c r="AA34" s="108"/>
      <c r="AB34" s="108"/>
      <c r="AC34" s="108"/>
      <c r="AD34" s="108"/>
      <c r="AE34" s="108"/>
      <c r="AF34" s="108"/>
      <c r="AG34" s="108"/>
      <c r="AH34" s="108"/>
    </row>
    <row r="35" spans="2:54" s="95" customFormat="1" ht="15" customHeight="1">
      <c r="B35" s="98"/>
      <c r="C35" s="109" t="s">
        <v>155</v>
      </c>
      <c r="D35" s="109"/>
      <c r="E35" s="109"/>
      <c r="F35" s="109"/>
      <c r="G35" s="109"/>
      <c r="H35" s="109"/>
      <c r="I35" s="109"/>
      <c r="J35" s="109"/>
      <c r="K35" s="109"/>
      <c r="L35" s="109"/>
      <c r="M35" s="109"/>
      <c r="N35" s="109"/>
      <c r="O35" s="109"/>
      <c r="P35" s="109"/>
      <c r="Q35" s="109"/>
      <c r="R35" s="109"/>
      <c r="S35" s="109"/>
      <c r="T35" s="109"/>
      <c r="U35" s="109"/>
      <c r="V35" s="109"/>
      <c r="W35" s="109"/>
      <c r="X35" s="109"/>
      <c r="Y35" s="109"/>
      <c r="Z35" s="109"/>
      <c r="AA35" s="109"/>
      <c r="AB35" s="109"/>
      <c r="AC35" s="109"/>
      <c r="AD35" s="109"/>
      <c r="AE35" s="109"/>
      <c r="AF35" s="109"/>
      <c r="AG35" s="108"/>
      <c r="AH35" s="108"/>
    </row>
    <row r="36" spans="2:54" s="95" customFormat="1" ht="15" customHeight="1">
      <c r="B36" s="98"/>
      <c r="C36" s="109" t="s">
        <v>156</v>
      </c>
      <c r="D36" s="109"/>
      <c r="E36" s="109"/>
      <c r="F36" s="109"/>
      <c r="G36" s="109"/>
      <c r="H36" s="109"/>
      <c r="I36" s="109"/>
      <c r="J36" s="109"/>
      <c r="K36" s="109"/>
      <c r="L36" s="109"/>
      <c r="M36" s="109"/>
      <c r="N36" s="109"/>
      <c r="O36" s="109"/>
      <c r="P36" s="109"/>
      <c r="Q36" s="109"/>
      <c r="R36" s="109"/>
      <c r="S36" s="109"/>
      <c r="T36" s="109"/>
      <c r="U36" s="109"/>
      <c r="V36" s="109"/>
      <c r="W36" s="109"/>
      <c r="X36" s="109"/>
      <c r="Y36" s="109"/>
      <c r="Z36" s="109"/>
      <c r="AA36" s="109"/>
      <c r="AB36" s="109"/>
      <c r="AC36" s="109"/>
      <c r="AD36" s="109"/>
      <c r="AE36" s="109"/>
      <c r="AF36" s="109"/>
      <c r="AG36" s="108"/>
      <c r="AH36" s="108"/>
    </row>
    <row r="37" spans="2:54" s="99" customFormat="1" ht="20.100000000000001" customHeight="1">
      <c r="B37" s="101"/>
      <c r="C37" s="101" t="s">
        <v>157</v>
      </c>
      <c r="D37" s="101"/>
    </row>
    <row r="38" spans="2:54" s="99" customFormat="1" ht="20.100000000000001" customHeight="1">
      <c r="B38" s="101"/>
      <c r="C38" s="99" t="s">
        <v>158</v>
      </c>
      <c r="D38" s="101"/>
    </row>
    <row r="39" spans="2:54" s="95" customFormat="1" ht="15" customHeight="1">
      <c r="B39" s="98"/>
      <c r="C39" s="104" t="s">
        <v>159</v>
      </c>
      <c r="D39" s="98"/>
    </row>
    <row r="40" spans="2:54" s="99" customFormat="1" ht="20.100000000000001" customHeight="1">
      <c r="B40" s="101"/>
      <c r="C40" s="101" t="s">
        <v>160</v>
      </c>
      <c r="D40" s="101"/>
    </row>
    <row r="41" spans="2:54" s="99" customFormat="1" ht="20.100000000000001" customHeight="1">
      <c r="B41" s="101"/>
      <c r="C41" s="101" t="s">
        <v>235</v>
      </c>
      <c r="D41" s="101"/>
    </row>
    <row r="42" spans="2:54" s="99" customFormat="1" ht="20.100000000000001" customHeight="1">
      <c r="B42" s="101"/>
      <c r="C42" s="101" t="s">
        <v>236</v>
      </c>
      <c r="D42" s="101"/>
    </row>
    <row r="43" spans="2:54" s="99" customFormat="1" ht="20.100000000000001" customHeight="1">
      <c r="B43" s="101"/>
      <c r="C43" s="101" t="s">
        <v>242</v>
      </c>
      <c r="D43" s="101"/>
    </row>
    <row r="44" spans="2:54" s="99" customFormat="1" ht="20.100000000000001" customHeight="1">
      <c r="B44" s="101"/>
      <c r="C44" s="101" t="s">
        <v>240</v>
      </c>
      <c r="D44" s="101"/>
    </row>
    <row r="45" spans="2:54" s="99" customFormat="1" ht="20.100000000000001" customHeight="1">
      <c r="C45" s="99" t="s">
        <v>241</v>
      </c>
      <c r="E45" s="110"/>
      <c r="F45" s="110"/>
      <c r="G45" s="110"/>
      <c r="H45" s="110"/>
      <c r="I45" s="110"/>
      <c r="J45" s="110"/>
      <c r="K45" s="110"/>
      <c r="L45" s="110"/>
      <c r="M45" s="110"/>
      <c r="N45" s="110"/>
      <c r="O45" s="110"/>
      <c r="P45" s="110"/>
      <c r="Q45" s="110"/>
      <c r="R45" s="110"/>
      <c r="S45" s="110"/>
      <c r="T45" s="110"/>
      <c r="U45" s="110"/>
      <c r="V45" s="110"/>
      <c r="W45" s="110"/>
      <c r="X45" s="110"/>
      <c r="Y45" s="110"/>
      <c r="Z45" s="110"/>
      <c r="AA45" s="110"/>
      <c r="AB45" s="110"/>
      <c r="AC45" s="110"/>
      <c r="AD45" s="110"/>
      <c r="AE45" s="110"/>
      <c r="AF45" s="110"/>
      <c r="AG45" s="110"/>
      <c r="AH45" s="110"/>
      <c r="AI45" s="110"/>
      <c r="AJ45" s="110"/>
      <c r="AK45" s="110"/>
      <c r="AL45" s="110"/>
      <c r="AM45" s="110"/>
      <c r="AN45" s="110"/>
      <c r="AO45" s="110"/>
      <c r="AP45" s="110"/>
      <c r="AQ45" s="110"/>
      <c r="AR45" s="110"/>
      <c r="AS45" s="110"/>
      <c r="AT45" s="110"/>
      <c r="AU45" s="110"/>
      <c r="AV45" s="110"/>
      <c r="AW45" s="110"/>
      <c r="AX45" s="110"/>
      <c r="AY45" s="110"/>
      <c r="AZ45" s="110"/>
      <c r="BA45" s="110"/>
      <c r="BB45" s="110"/>
    </row>
    <row r="46" spans="2:54" s="95" customFormat="1" ht="15" customHeight="1">
      <c r="C46" s="104" t="s">
        <v>161</v>
      </c>
      <c r="E46" s="111"/>
      <c r="F46" s="111"/>
      <c r="G46" s="111"/>
      <c r="H46" s="111"/>
      <c r="I46" s="111"/>
      <c r="J46" s="111"/>
      <c r="K46" s="111"/>
      <c r="L46" s="111"/>
      <c r="M46" s="111"/>
      <c r="N46" s="111"/>
      <c r="O46" s="111"/>
      <c r="P46" s="111"/>
      <c r="Q46" s="111"/>
      <c r="R46" s="111"/>
      <c r="S46" s="111"/>
      <c r="T46" s="111"/>
      <c r="U46" s="111"/>
      <c r="V46" s="111"/>
      <c r="W46" s="111"/>
      <c r="X46" s="111"/>
      <c r="Y46" s="111"/>
      <c r="Z46" s="111"/>
      <c r="AA46" s="111"/>
      <c r="AB46" s="111"/>
      <c r="AC46" s="111"/>
      <c r="AD46" s="111"/>
      <c r="AE46" s="111"/>
      <c r="AF46" s="111"/>
      <c r="AG46" s="111"/>
      <c r="AH46" s="111"/>
      <c r="AI46" s="111"/>
      <c r="AJ46" s="111"/>
      <c r="AK46" s="111"/>
      <c r="AL46" s="111"/>
      <c r="AM46" s="111"/>
      <c r="AN46" s="111"/>
      <c r="AO46" s="111"/>
      <c r="AP46" s="111"/>
      <c r="AQ46" s="111"/>
      <c r="AR46" s="111"/>
      <c r="AS46" s="111"/>
      <c r="AT46" s="111"/>
      <c r="AU46" s="111"/>
      <c r="AV46" s="111"/>
      <c r="AW46" s="111"/>
      <c r="AX46" s="111"/>
      <c r="AY46" s="111"/>
      <c r="AZ46" s="111"/>
      <c r="BA46" s="111"/>
      <c r="BB46" s="111"/>
    </row>
    <row r="47" spans="2:54" s="95" customFormat="1" ht="15" customHeight="1">
      <c r="C47" s="104" t="s">
        <v>162</v>
      </c>
      <c r="E47" s="111"/>
      <c r="F47" s="111"/>
      <c r="G47" s="111"/>
      <c r="H47" s="111"/>
      <c r="I47" s="111"/>
      <c r="J47" s="111"/>
      <c r="K47" s="111"/>
      <c r="L47" s="111"/>
      <c r="M47" s="111"/>
      <c r="N47" s="111"/>
      <c r="O47" s="111"/>
      <c r="P47" s="111"/>
      <c r="Q47" s="111"/>
      <c r="R47" s="111"/>
      <c r="S47" s="111"/>
      <c r="T47" s="111"/>
      <c r="U47" s="111"/>
      <c r="V47" s="111"/>
      <c r="W47" s="111"/>
      <c r="X47" s="111"/>
      <c r="Y47" s="111"/>
      <c r="Z47" s="111"/>
      <c r="AA47" s="111"/>
      <c r="AB47" s="111"/>
      <c r="AC47" s="111"/>
      <c r="AD47" s="111"/>
      <c r="AE47" s="111"/>
      <c r="AF47" s="111"/>
      <c r="AG47" s="111"/>
      <c r="AH47" s="111"/>
      <c r="AI47" s="111"/>
      <c r="AJ47" s="111"/>
      <c r="AK47" s="111"/>
      <c r="AL47" s="111"/>
      <c r="AM47" s="111"/>
      <c r="AN47" s="111"/>
      <c r="AO47" s="111"/>
      <c r="AP47" s="111"/>
      <c r="AQ47" s="111"/>
      <c r="AR47" s="111"/>
      <c r="AS47" s="111"/>
      <c r="AT47" s="111"/>
      <c r="AU47" s="111"/>
      <c r="AV47" s="111"/>
      <c r="AW47" s="111"/>
      <c r="AX47" s="111"/>
      <c r="AY47" s="111"/>
      <c r="AZ47" s="111"/>
      <c r="BA47" s="111"/>
      <c r="BB47" s="111"/>
    </row>
    <row r="48" spans="2:54" s="95" customFormat="1" ht="15" customHeight="1">
      <c r="B48" s="98"/>
      <c r="C48" s="98"/>
      <c r="D48" s="98"/>
    </row>
    <row r="49" spans="2:63" s="95" customFormat="1" ht="20.100000000000001" customHeight="1">
      <c r="B49" s="97" t="s">
        <v>163</v>
      </c>
      <c r="C49" s="98"/>
      <c r="D49" s="98"/>
    </row>
    <row r="50" spans="2:63" s="95" customFormat="1" ht="20.100000000000001" customHeight="1">
      <c r="C50" s="98" t="s">
        <v>237</v>
      </c>
      <c r="D50" s="98"/>
    </row>
    <row r="51" spans="2:63" s="99" customFormat="1" ht="20.100000000000001" customHeight="1">
      <c r="C51" s="101" t="s">
        <v>164</v>
      </c>
      <c r="D51" s="101"/>
    </row>
    <row r="52" spans="2:63" s="95" customFormat="1" ht="15" customHeight="1">
      <c r="B52" s="98"/>
      <c r="C52" s="104"/>
      <c r="D52" s="98"/>
    </row>
    <row r="53" spans="2:63" s="95" customFormat="1" ht="20.100000000000001" customHeight="1">
      <c r="B53" s="97" t="s">
        <v>165</v>
      </c>
      <c r="C53" s="105"/>
      <c r="E53" s="106"/>
      <c r="F53" s="106"/>
      <c r="AG53" s="98"/>
    </row>
    <row r="54" spans="2:63" s="95" customFormat="1" ht="20.100000000000001" customHeight="1">
      <c r="C54" s="98" t="s">
        <v>239</v>
      </c>
      <c r="E54" s="111"/>
      <c r="F54" s="111"/>
      <c r="G54" s="111"/>
      <c r="H54" s="111"/>
      <c r="I54" s="111"/>
      <c r="J54" s="111"/>
      <c r="K54" s="111"/>
      <c r="L54" s="111"/>
      <c r="M54" s="111"/>
      <c r="N54" s="111"/>
      <c r="O54" s="111"/>
      <c r="P54" s="111"/>
      <c r="Q54" s="111"/>
      <c r="R54" s="111"/>
      <c r="S54" s="111"/>
      <c r="T54" s="111"/>
      <c r="U54" s="111"/>
      <c r="V54" s="111"/>
      <c r="W54" s="111"/>
      <c r="X54" s="111"/>
      <c r="Y54" s="111"/>
      <c r="Z54" s="111"/>
      <c r="AA54" s="111"/>
      <c r="AB54" s="111"/>
      <c r="AC54" s="111"/>
      <c r="AD54" s="111"/>
      <c r="AE54" s="111"/>
      <c r="AF54" s="111"/>
      <c r="AG54" s="111"/>
      <c r="AH54" s="111"/>
      <c r="AI54" s="111"/>
      <c r="AJ54" s="111"/>
      <c r="AK54" s="111"/>
      <c r="AL54" s="111"/>
      <c r="AM54" s="111"/>
      <c r="AN54" s="111"/>
      <c r="AO54" s="111"/>
      <c r="AP54" s="111"/>
      <c r="AQ54" s="111"/>
      <c r="AR54" s="111"/>
      <c r="AS54" s="111"/>
      <c r="AT54" s="111"/>
      <c r="AU54" s="111"/>
      <c r="AV54" s="111"/>
      <c r="AW54" s="111"/>
      <c r="AX54" s="111"/>
      <c r="AY54" s="111"/>
      <c r="AZ54" s="111"/>
      <c r="BA54" s="111"/>
      <c r="BB54" s="111"/>
    </row>
    <row r="55" spans="2:63" s="95" customFormat="1" ht="20.100000000000001" customHeight="1">
      <c r="C55" s="98" t="s">
        <v>238</v>
      </c>
      <c r="E55" s="111"/>
      <c r="F55" s="111"/>
      <c r="G55" s="111"/>
      <c r="H55" s="111"/>
      <c r="I55" s="111"/>
      <c r="J55" s="111"/>
      <c r="K55" s="111"/>
      <c r="L55" s="111"/>
      <c r="M55" s="111"/>
      <c r="N55" s="111"/>
      <c r="O55" s="111"/>
      <c r="P55" s="111"/>
      <c r="Q55" s="111"/>
      <c r="R55" s="111"/>
      <c r="S55" s="111"/>
      <c r="T55" s="111"/>
      <c r="U55" s="111"/>
      <c r="V55" s="111"/>
      <c r="W55" s="111"/>
      <c r="X55" s="111"/>
      <c r="Y55" s="111"/>
      <c r="Z55" s="111"/>
      <c r="AA55" s="111"/>
      <c r="AB55" s="111"/>
      <c r="AC55" s="111"/>
      <c r="AD55" s="111"/>
      <c r="AE55" s="111"/>
      <c r="AF55" s="111"/>
      <c r="AG55" s="111"/>
      <c r="AH55" s="111"/>
      <c r="AI55" s="111"/>
      <c r="AJ55" s="111"/>
      <c r="AK55" s="111"/>
      <c r="AL55" s="111"/>
      <c r="AM55" s="111"/>
      <c r="AN55" s="111"/>
      <c r="AO55" s="111"/>
      <c r="AP55" s="111"/>
      <c r="AQ55" s="111"/>
      <c r="AR55" s="111"/>
      <c r="AS55" s="111"/>
      <c r="AT55" s="111"/>
      <c r="AU55" s="111"/>
      <c r="AV55" s="111"/>
      <c r="AW55" s="111"/>
      <c r="AX55" s="111"/>
      <c r="AY55" s="111"/>
      <c r="AZ55" s="111"/>
      <c r="BA55" s="111"/>
      <c r="BB55" s="111"/>
    </row>
    <row r="56" spans="2:63" s="112" customFormat="1" ht="20.100000000000001" customHeight="1">
      <c r="C56" s="113"/>
      <c r="D56" s="113"/>
      <c r="E56" s="113"/>
      <c r="F56" s="113"/>
      <c r="G56" s="113"/>
      <c r="H56" s="113"/>
      <c r="I56" s="113"/>
      <c r="J56" s="113"/>
      <c r="K56" s="113"/>
      <c r="L56" s="113"/>
      <c r="M56" s="113"/>
      <c r="N56" s="113"/>
      <c r="O56" s="113"/>
      <c r="P56" s="113"/>
      <c r="Q56" s="113"/>
      <c r="R56" s="113"/>
      <c r="S56" s="113"/>
      <c r="T56" s="113"/>
      <c r="U56" s="113"/>
      <c r="V56" s="113"/>
      <c r="W56" s="113"/>
      <c r="X56" s="113"/>
      <c r="Y56" s="113"/>
      <c r="Z56" s="113"/>
      <c r="AA56" s="113"/>
      <c r="AB56" s="113"/>
      <c r="AC56" s="113"/>
      <c r="AD56" s="113"/>
      <c r="AE56" s="113"/>
      <c r="AF56" s="113"/>
      <c r="AG56" s="113"/>
      <c r="AH56" s="113"/>
      <c r="AI56" s="113"/>
      <c r="AJ56" s="113"/>
      <c r="AK56" s="113"/>
      <c r="AL56" s="113"/>
      <c r="AM56" s="113"/>
      <c r="AN56" s="113"/>
      <c r="AO56" s="113"/>
      <c r="AP56" s="113"/>
      <c r="AQ56" s="113"/>
      <c r="AR56" s="113"/>
      <c r="AS56" s="113"/>
      <c r="AT56" s="113"/>
      <c r="AU56" s="113"/>
      <c r="AV56" s="113"/>
      <c r="AW56" s="113"/>
      <c r="AX56" s="113"/>
      <c r="AY56" s="113"/>
      <c r="AZ56" s="113"/>
      <c r="BA56" s="113"/>
      <c r="BB56" s="113"/>
      <c r="BC56" s="113"/>
      <c r="BD56" s="113"/>
      <c r="BE56" s="113"/>
      <c r="BF56" s="113"/>
      <c r="BG56" s="113"/>
      <c r="BH56" s="113"/>
      <c r="BI56" s="113"/>
      <c r="BJ56" s="113"/>
      <c r="BK56" s="113"/>
    </row>
    <row r="57" spans="2:63" s="112" customFormat="1" ht="20.100000000000001" customHeight="1">
      <c r="C57" s="113"/>
      <c r="D57" s="113"/>
      <c r="E57" s="113"/>
      <c r="F57" s="113"/>
      <c r="G57" s="113"/>
      <c r="H57" s="113"/>
      <c r="I57" s="113"/>
      <c r="J57" s="113"/>
      <c r="K57" s="113"/>
      <c r="L57" s="113"/>
      <c r="M57" s="113"/>
      <c r="N57" s="113"/>
      <c r="O57" s="113"/>
      <c r="P57" s="113"/>
      <c r="Q57" s="113"/>
      <c r="R57" s="113"/>
      <c r="S57" s="113"/>
      <c r="T57" s="113"/>
      <c r="U57" s="113"/>
      <c r="V57" s="113"/>
      <c r="W57" s="113"/>
      <c r="X57" s="113"/>
      <c r="Y57" s="113"/>
      <c r="Z57" s="113"/>
      <c r="AA57" s="113"/>
      <c r="AB57" s="113"/>
      <c r="AC57" s="113"/>
      <c r="AD57" s="113"/>
      <c r="AE57" s="113"/>
      <c r="AF57" s="113"/>
      <c r="AG57" s="113"/>
      <c r="AH57" s="113"/>
      <c r="AI57" s="113"/>
      <c r="AJ57" s="113"/>
      <c r="AK57" s="113"/>
      <c r="AL57" s="113"/>
      <c r="AM57" s="113"/>
      <c r="AN57" s="113"/>
      <c r="AO57" s="113"/>
      <c r="AP57" s="113"/>
      <c r="AQ57" s="113"/>
      <c r="AR57" s="113"/>
      <c r="AS57" s="113"/>
      <c r="AT57" s="113"/>
      <c r="AU57" s="113"/>
      <c r="AV57" s="113"/>
      <c r="AW57" s="113"/>
      <c r="AX57" s="113"/>
      <c r="AY57" s="113"/>
      <c r="AZ57" s="113"/>
      <c r="BA57" s="113"/>
      <c r="BB57" s="113"/>
      <c r="BC57" s="113"/>
      <c r="BD57" s="113"/>
      <c r="BE57" s="113"/>
      <c r="BF57" s="113"/>
      <c r="BG57" s="113"/>
      <c r="BH57" s="113"/>
      <c r="BI57" s="113"/>
      <c r="BJ57" s="113"/>
      <c r="BK57" s="113"/>
    </row>
    <row r="58" spans="2:63" s="112" customFormat="1" ht="20.100000000000001" customHeight="1">
      <c r="C58" s="113"/>
      <c r="D58" s="113"/>
      <c r="E58" s="113"/>
      <c r="F58" s="113"/>
      <c r="G58" s="113"/>
      <c r="H58" s="113"/>
      <c r="I58" s="113"/>
      <c r="J58" s="113"/>
      <c r="K58" s="113"/>
      <c r="L58" s="113"/>
      <c r="M58" s="113"/>
      <c r="N58" s="113"/>
      <c r="O58" s="113"/>
      <c r="P58" s="113"/>
      <c r="Q58" s="113"/>
      <c r="R58" s="113"/>
      <c r="S58" s="113"/>
      <c r="T58" s="113"/>
      <c r="U58" s="113"/>
      <c r="V58" s="113"/>
      <c r="W58" s="113"/>
      <c r="X58" s="113"/>
      <c r="Y58" s="113"/>
      <c r="Z58" s="113"/>
      <c r="AA58" s="113"/>
      <c r="AB58" s="113"/>
      <c r="AC58" s="113"/>
      <c r="AD58" s="113"/>
      <c r="AE58" s="113"/>
      <c r="AF58" s="113"/>
      <c r="AG58" s="113"/>
      <c r="AH58" s="113"/>
      <c r="AI58" s="113"/>
      <c r="AJ58" s="113"/>
      <c r="AK58" s="113"/>
      <c r="AL58" s="113"/>
      <c r="AM58" s="113"/>
      <c r="AN58" s="113"/>
      <c r="AO58" s="113"/>
      <c r="AP58" s="113"/>
      <c r="AQ58" s="113"/>
      <c r="AR58" s="113"/>
      <c r="AS58" s="113"/>
      <c r="AT58" s="113"/>
      <c r="AU58" s="113"/>
      <c r="AV58" s="113"/>
      <c r="AW58" s="113"/>
      <c r="AX58" s="113"/>
      <c r="AY58" s="113"/>
      <c r="AZ58" s="113"/>
      <c r="BA58" s="113"/>
      <c r="BB58" s="113"/>
      <c r="BC58" s="113"/>
      <c r="BD58" s="113"/>
      <c r="BE58" s="113"/>
      <c r="BF58" s="113"/>
      <c r="BG58" s="113"/>
      <c r="BH58" s="113"/>
      <c r="BI58" s="113"/>
      <c r="BJ58" s="113"/>
      <c r="BK58" s="113"/>
    </row>
    <row r="59" spans="2:63" s="112" customFormat="1" ht="20.100000000000001" customHeight="1">
      <c r="C59" s="113"/>
      <c r="D59" s="113"/>
      <c r="E59" s="113"/>
      <c r="F59" s="113"/>
      <c r="G59" s="113"/>
      <c r="H59" s="113"/>
      <c r="I59" s="113"/>
      <c r="J59" s="113"/>
      <c r="K59" s="113"/>
      <c r="L59" s="113"/>
      <c r="M59" s="113"/>
      <c r="N59" s="113"/>
      <c r="O59" s="113"/>
      <c r="P59" s="113"/>
      <c r="Q59" s="113"/>
      <c r="R59" s="113"/>
      <c r="S59" s="113"/>
      <c r="T59" s="113"/>
      <c r="U59" s="113"/>
      <c r="V59" s="113"/>
      <c r="W59" s="113"/>
      <c r="X59" s="113"/>
      <c r="Y59" s="113"/>
      <c r="Z59" s="113"/>
      <c r="AA59" s="113"/>
      <c r="AB59" s="113"/>
      <c r="AC59" s="113"/>
      <c r="AD59" s="113"/>
      <c r="AE59" s="113"/>
      <c r="AF59" s="113"/>
      <c r="AG59" s="113"/>
      <c r="AH59" s="113"/>
      <c r="AI59" s="113"/>
      <c r="AJ59" s="113"/>
      <c r="AK59" s="113"/>
      <c r="AL59" s="113"/>
      <c r="AM59" s="113"/>
      <c r="AN59" s="113"/>
      <c r="AO59" s="113"/>
      <c r="AP59" s="113"/>
      <c r="AQ59" s="113"/>
      <c r="AR59" s="113"/>
      <c r="AS59" s="113"/>
      <c r="AT59" s="113"/>
      <c r="AU59" s="113"/>
      <c r="AV59" s="113"/>
      <c r="AW59" s="113"/>
      <c r="AX59" s="113"/>
      <c r="AY59" s="113"/>
      <c r="AZ59" s="113"/>
      <c r="BA59" s="113"/>
      <c r="BB59" s="113"/>
      <c r="BC59" s="113"/>
      <c r="BD59" s="113"/>
      <c r="BE59" s="113"/>
      <c r="BF59" s="113"/>
      <c r="BG59" s="113"/>
      <c r="BH59" s="113"/>
      <c r="BI59" s="113"/>
      <c r="BJ59" s="113"/>
      <c r="BK59" s="113"/>
    </row>
    <row r="60" spans="2:63" s="112" customFormat="1" ht="20.100000000000001" customHeight="1">
      <c r="C60" s="113"/>
      <c r="D60" s="113"/>
      <c r="E60" s="113"/>
      <c r="F60" s="113"/>
      <c r="G60" s="113"/>
      <c r="H60" s="113"/>
      <c r="I60" s="113"/>
      <c r="J60" s="113"/>
      <c r="K60" s="113"/>
      <c r="L60" s="113"/>
      <c r="M60" s="113"/>
      <c r="N60" s="113"/>
      <c r="O60" s="113"/>
      <c r="P60" s="113"/>
      <c r="Q60" s="113"/>
      <c r="R60" s="113"/>
      <c r="S60" s="113"/>
      <c r="T60" s="113"/>
      <c r="U60" s="113"/>
      <c r="V60" s="113"/>
      <c r="W60" s="113"/>
      <c r="X60" s="113"/>
      <c r="Y60" s="113"/>
      <c r="Z60" s="113"/>
      <c r="AA60" s="113"/>
      <c r="AB60" s="113"/>
      <c r="AC60" s="113"/>
      <c r="AD60" s="113"/>
      <c r="AE60" s="113"/>
      <c r="AF60" s="113"/>
      <c r="AG60" s="113"/>
      <c r="AH60" s="113"/>
      <c r="AI60" s="113"/>
      <c r="AJ60" s="113"/>
      <c r="AK60" s="113"/>
      <c r="AL60" s="113"/>
      <c r="AM60" s="113"/>
      <c r="AN60" s="113"/>
      <c r="AO60" s="113"/>
      <c r="AP60" s="113"/>
      <c r="AQ60" s="113"/>
      <c r="AR60" s="113"/>
      <c r="AS60" s="113"/>
      <c r="AT60" s="113"/>
      <c r="AU60" s="113"/>
      <c r="AV60" s="113"/>
      <c r="AW60" s="113"/>
      <c r="AX60" s="113"/>
      <c r="AY60" s="113"/>
      <c r="AZ60" s="113"/>
      <c r="BA60" s="113"/>
      <c r="BB60" s="113"/>
      <c r="BC60" s="113"/>
      <c r="BD60" s="113"/>
      <c r="BE60" s="113"/>
      <c r="BF60" s="113"/>
      <c r="BG60" s="113"/>
      <c r="BH60" s="113"/>
      <c r="BI60" s="113"/>
      <c r="BJ60" s="113"/>
      <c r="BK60" s="113"/>
    </row>
    <row r="61" spans="2:63" s="112" customFormat="1" ht="20.100000000000001" customHeight="1">
      <c r="C61" s="113"/>
      <c r="D61" s="113"/>
      <c r="E61" s="113"/>
      <c r="F61" s="113"/>
      <c r="G61" s="113"/>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row>
    <row r="62" spans="2:63" s="112" customFormat="1" ht="20.100000000000001" customHeight="1">
      <c r="C62" s="113"/>
      <c r="D62" s="113"/>
      <c r="E62" s="113"/>
      <c r="F62" s="113"/>
      <c r="G62" s="113"/>
      <c r="H62" s="113"/>
      <c r="I62" s="113"/>
      <c r="J62" s="113"/>
      <c r="K62" s="113"/>
      <c r="L62" s="113"/>
      <c r="M62" s="113"/>
      <c r="N62" s="113"/>
      <c r="O62" s="113"/>
      <c r="P62" s="113"/>
      <c r="Q62" s="113"/>
      <c r="R62" s="113"/>
      <c r="S62" s="113"/>
      <c r="T62" s="113"/>
      <c r="U62" s="113"/>
      <c r="V62" s="113"/>
      <c r="W62" s="113"/>
      <c r="X62" s="113"/>
      <c r="Y62" s="113"/>
      <c r="Z62" s="113"/>
      <c r="AA62" s="113"/>
      <c r="AB62" s="113"/>
      <c r="AC62" s="113"/>
      <c r="AD62" s="113"/>
      <c r="AE62" s="113"/>
      <c r="AF62" s="113"/>
      <c r="AG62" s="113"/>
      <c r="AH62" s="113"/>
      <c r="AI62" s="113"/>
      <c r="AJ62" s="113"/>
      <c r="AK62" s="113"/>
      <c r="AL62" s="113"/>
      <c r="AM62" s="113"/>
      <c r="AN62" s="113"/>
      <c r="AO62" s="113"/>
      <c r="AP62" s="113"/>
      <c r="AQ62" s="113"/>
      <c r="AR62" s="113"/>
      <c r="AS62" s="113"/>
      <c r="AT62" s="113"/>
      <c r="AU62" s="113"/>
      <c r="AV62" s="113"/>
      <c r="AW62" s="113"/>
      <c r="AX62" s="113"/>
      <c r="AY62" s="113"/>
      <c r="AZ62" s="113"/>
      <c r="BA62" s="113"/>
      <c r="BB62" s="113"/>
      <c r="BC62" s="113"/>
      <c r="BD62" s="113"/>
      <c r="BE62" s="113"/>
      <c r="BF62" s="113"/>
      <c r="BG62" s="113"/>
      <c r="BH62" s="113"/>
      <c r="BI62" s="113"/>
      <c r="BJ62" s="113"/>
      <c r="BK62" s="113"/>
    </row>
  </sheetData>
  <mergeCells count="5">
    <mergeCell ref="B4:D4"/>
    <mergeCell ref="B5:D5"/>
    <mergeCell ref="B7:D7"/>
    <mergeCell ref="B8:D8"/>
    <mergeCell ref="B6:D6"/>
  </mergeCells>
  <phoneticPr fontId="23"/>
  <hyperlinks>
    <hyperlink ref="C34" location="【参考】常勤の考え方!A1" display="なお、常勤の考え方については、「【参考】常勤の考え方」シートを参照してください。"/>
    <hyperlink ref="C34:R34" location="【参考】常勤や兼務の考え方!Print_Area" display="詳細は「【参考】常勤や兼務の考え方」を参照してください。"/>
  </hyperlinks>
  <printOptions horizontalCentered="1"/>
  <pageMargins left="0.39370078740157483" right="0.19685039370078741" top="0.39370078740157483" bottom="0.39370078740157483" header="0.31496062992125984" footer="0.31496062992125984"/>
  <pageSetup paperSize="9" scale="74"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B1:AB60"/>
  <sheetViews>
    <sheetView view="pageBreakPreview" zoomScaleNormal="90" zoomScaleSheetLayoutView="100" workbookViewId="0">
      <selection activeCell="F11" sqref="F11"/>
    </sheetView>
  </sheetViews>
  <sheetFormatPr defaultColWidth="9" defaultRowHeight="15" customHeight="1"/>
  <cols>
    <col min="1" max="1" width="0.875" style="14" customWidth="1"/>
    <col min="2" max="2" width="5.625" style="15" customWidth="1"/>
    <col min="3" max="3" width="1.625" style="15" customWidth="1"/>
    <col min="4" max="4" width="7.625" style="14" customWidth="1"/>
    <col min="5" max="5" width="1.875" style="17" customWidth="1"/>
    <col min="6" max="6" width="7.625" style="14" customWidth="1"/>
    <col min="7" max="7" width="1.625" style="14" customWidth="1"/>
    <col min="8" max="8" width="8.625" style="15" customWidth="1"/>
    <col min="9" max="9" width="1.625" style="14" customWidth="1"/>
    <col min="10" max="10" width="7.625" style="14" customWidth="1"/>
    <col min="11" max="11" width="1.875" style="14" customWidth="1"/>
    <col min="12" max="12" width="7.625" style="14" customWidth="1"/>
    <col min="13" max="13" width="1.625" style="14" hidden="1" customWidth="1"/>
    <col min="14" max="14" width="5" style="14" hidden="1" customWidth="1"/>
    <col min="15" max="15" width="3.5" style="17" hidden="1" customWidth="1"/>
    <col min="16" max="16" width="8.125" style="14" hidden="1" customWidth="1"/>
    <col min="17" max="17" width="2.625" style="14" customWidth="1"/>
    <col min="18" max="18" width="7.625" style="14" customWidth="1"/>
    <col min="19" max="19" width="1.875" style="14" customWidth="1"/>
    <col min="20" max="20" width="7.625" style="14" customWidth="1"/>
    <col min="21" max="21" width="1.625" style="14" customWidth="1"/>
    <col min="22" max="22" width="8.625" style="14" customWidth="1"/>
    <col min="23" max="23" width="1.625" style="14" customWidth="1"/>
    <col min="24" max="24" width="8" style="14" bestFit="1" customWidth="1"/>
    <col min="25" max="25" width="2.625" style="14" customWidth="1"/>
    <col min="26" max="27" width="9.625" style="14" hidden="1" customWidth="1"/>
    <col min="28" max="28" width="5.625" style="14" customWidth="1"/>
    <col min="29" max="16384" width="9" style="14"/>
  </cols>
  <sheetData>
    <row r="1" spans="2:28" ht="15" customHeight="1">
      <c r="B1" s="217" t="s">
        <v>48</v>
      </c>
      <c r="C1" s="217"/>
      <c r="D1" s="217"/>
      <c r="E1" s="13" t="s">
        <v>49</v>
      </c>
      <c r="K1" s="27" t="s">
        <v>251</v>
      </c>
      <c r="L1" s="205"/>
      <c r="M1" s="16"/>
      <c r="O1" s="15"/>
      <c r="Q1" s="14" t="s">
        <v>252</v>
      </c>
      <c r="V1" s="218"/>
      <c r="W1" s="218"/>
      <c r="X1" s="218"/>
    </row>
    <row r="2" spans="2:28" ht="7.5" customHeight="1">
      <c r="B2" s="121"/>
      <c r="C2" s="121"/>
      <c r="D2" s="121"/>
      <c r="E2" s="13"/>
      <c r="M2" s="16"/>
      <c r="O2" s="15"/>
      <c r="V2" s="15"/>
      <c r="W2" s="15"/>
      <c r="X2" s="15"/>
    </row>
    <row r="3" spans="2:28" ht="7.5" customHeight="1">
      <c r="B3" s="121"/>
      <c r="C3" s="124"/>
      <c r="D3" s="124"/>
      <c r="E3" s="125"/>
      <c r="F3" s="126"/>
      <c r="G3" s="126"/>
      <c r="H3" s="155"/>
      <c r="I3" s="156"/>
      <c r="J3" s="156"/>
      <c r="K3" s="157"/>
      <c r="L3" s="158"/>
      <c r="M3" s="158"/>
      <c r="O3" s="15"/>
      <c r="V3" s="15"/>
      <c r="W3" s="15"/>
      <c r="X3" s="15"/>
    </row>
    <row r="4" spans="2:28" ht="15" customHeight="1">
      <c r="B4" s="121"/>
      <c r="C4" s="221" t="s">
        <v>250</v>
      </c>
      <c r="D4" s="221"/>
      <c r="E4" s="221"/>
      <c r="F4" s="221"/>
      <c r="G4" s="221"/>
      <c r="H4" s="155"/>
      <c r="I4" s="156"/>
      <c r="J4" s="220" t="s">
        <v>183</v>
      </c>
      <c r="K4" s="220"/>
      <c r="L4" s="220"/>
      <c r="M4" s="158"/>
      <c r="O4" s="15"/>
      <c r="V4" s="15"/>
      <c r="W4" s="15"/>
      <c r="X4" s="15"/>
    </row>
    <row r="5" spans="2:28" ht="15" customHeight="1">
      <c r="B5" s="121"/>
      <c r="C5" s="124"/>
      <c r="D5" s="128" t="s">
        <v>59</v>
      </c>
      <c r="E5" s="122"/>
      <c r="F5" s="128" t="s">
        <v>60</v>
      </c>
      <c r="G5" s="126"/>
      <c r="H5" s="159" t="s">
        <v>181</v>
      </c>
      <c r="I5" s="156"/>
      <c r="J5" s="153" t="s">
        <v>59</v>
      </c>
      <c r="K5" s="160"/>
      <c r="L5" s="153" t="s">
        <v>60</v>
      </c>
      <c r="M5" s="158"/>
      <c r="O5" s="15"/>
      <c r="V5" s="15"/>
      <c r="W5" s="15"/>
      <c r="X5" s="15"/>
    </row>
    <row r="6" spans="2:28" ht="15" customHeight="1">
      <c r="B6" s="121"/>
      <c r="C6" s="124"/>
      <c r="D6" s="194"/>
      <c r="E6" s="129" t="s">
        <v>63</v>
      </c>
      <c r="F6" s="192"/>
      <c r="G6" s="126"/>
      <c r="H6" s="155"/>
      <c r="I6" s="156"/>
      <c r="J6" s="161">
        <f>F6</f>
        <v>0</v>
      </c>
      <c r="K6" s="154" t="s">
        <v>63</v>
      </c>
      <c r="L6" s="161">
        <f>D6</f>
        <v>0</v>
      </c>
      <c r="M6" s="158"/>
      <c r="O6" s="15"/>
      <c r="V6" s="15"/>
      <c r="W6" s="15"/>
      <c r="X6" s="15"/>
    </row>
    <row r="7" spans="2:28" ht="7.5" customHeight="1">
      <c r="B7" s="121"/>
      <c r="C7" s="124"/>
      <c r="D7" s="127"/>
      <c r="E7" s="123"/>
      <c r="F7" s="127"/>
      <c r="G7" s="126"/>
      <c r="H7" s="155"/>
      <c r="I7" s="156"/>
      <c r="J7" s="161"/>
      <c r="K7" s="162"/>
      <c r="L7" s="161"/>
      <c r="M7" s="158"/>
      <c r="O7" s="15"/>
      <c r="V7" s="15"/>
      <c r="W7" s="15"/>
      <c r="X7" s="15"/>
    </row>
    <row r="8" spans="2:28" ht="7.5" customHeight="1">
      <c r="F8" s="18"/>
    </row>
    <row r="9" spans="2:28" ht="15" customHeight="1">
      <c r="D9" s="219" t="s">
        <v>50</v>
      </c>
      <c r="E9" s="219"/>
      <c r="F9" s="219"/>
      <c r="G9" s="219"/>
      <c r="H9" s="219"/>
      <c r="I9" s="219"/>
      <c r="J9" s="219"/>
      <c r="K9" s="219"/>
      <c r="L9" s="219"/>
      <c r="N9" s="219" t="s">
        <v>51</v>
      </c>
      <c r="O9" s="219"/>
      <c r="P9" s="219"/>
      <c r="R9" s="219" t="s">
        <v>52</v>
      </c>
      <c r="S9" s="219"/>
      <c r="T9" s="219"/>
      <c r="U9" s="219"/>
      <c r="V9" s="219"/>
      <c r="W9" s="219"/>
      <c r="X9" s="219"/>
      <c r="Z9" s="19" t="s">
        <v>53</v>
      </c>
      <c r="AA9" s="19" t="s">
        <v>53</v>
      </c>
    </row>
    <row r="10" spans="2:28" s="22" customFormat="1" ht="15" customHeight="1">
      <c r="B10" s="19" t="s">
        <v>54</v>
      </c>
      <c r="C10" s="19"/>
      <c r="D10" s="19" t="s">
        <v>55</v>
      </c>
      <c r="E10" s="19"/>
      <c r="F10" s="19" t="s">
        <v>56</v>
      </c>
      <c r="G10" s="216" t="s">
        <v>57</v>
      </c>
      <c r="H10" s="216"/>
      <c r="I10" s="216"/>
      <c r="J10" s="20" t="s">
        <v>58</v>
      </c>
      <c r="K10" s="21"/>
      <c r="L10" s="19" t="s">
        <v>50</v>
      </c>
      <c r="N10" s="19" t="s">
        <v>59</v>
      </c>
      <c r="P10" s="19" t="s">
        <v>60</v>
      </c>
      <c r="R10" s="19" t="s">
        <v>59</v>
      </c>
      <c r="T10" s="19" t="s">
        <v>60</v>
      </c>
      <c r="U10" s="216" t="s">
        <v>57</v>
      </c>
      <c r="V10" s="216"/>
      <c r="W10" s="216"/>
      <c r="X10" s="19" t="s">
        <v>50</v>
      </c>
      <c r="Z10" s="23" t="s">
        <v>61</v>
      </c>
      <c r="AA10" s="23" t="s">
        <v>61</v>
      </c>
    </row>
    <row r="11" spans="2:28" ht="16.5" customHeight="1">
      <c r="B11" s="193" t="s">
        <v>247</v>
      </c>
      <c r="C11" s="24" t="s">
        <v>62</v>
      </c>
      <c r="D11" s="194"/>
      <c r="E11" s="25" t="s">
        <v>63</v>
      </c>
      <c r="F11" s="194"/>
      <c r="G11" s="26" t="s">
        <v>64</v>
      </c>
      <c r="H11" s="194"/>
      <c r="I11" s="27" t="s">
        <v>65</v>
      </c>
      <c r="J11" s="196" t="str">
        <f>IF(D11&lt;&gt;"","日勤","")</f>
        <v/>
      </c>
      <c r="L11" s="28">
        <f>IF(OR(D11="",F11=""),0,(IF(D11&gt;F11,1,0)-D11+F11-H11)*24)</f>
        <v>0</v>
      </c>
      <c r="N11" s="29" t="str">
        <f>IF(D11="","",$D$6)</f>
        <v/>
      </c>
      <c r="O11" s="25" t="s">
        <v>63</v>
      </c>
      <c r="P11" s="29" t="str">
        <f>IF(N11="","",$F$6)</f>
        <v/>
      </c>
      <c r="R11" s="29" t="str">
        <f>IF(D11="","",D11)</f>
        <v/>
      </c>
      <c r="S11" s="25" t="s">
        <v>63</v>
      </c>
      <c r="T11" s="29" t="str">
        <f>IF(F11="","",F11)</f>
        <v/>
      </c>
      <c r="U11" s="26" t="s">
        <v>64</v>
      </c>
      <c r="V11" s="152" t="str">
        <f>IF(J11="日勤",H11,"")</f>
        <v/>
      </c>
      <c r="W11" s="27" t="s">
        <v>65</v>
      </c>
      <c r="X11" s="28">
        <f t="shared" ref="X11:X54" si="0">IFERROR(IF(R11="",0,(T11-R11-V11)*24),0)</f>
        <v>0</v>
      </c>
      <c r="Z11" s="28">
        <f>X11</f>
        <v>0</v>
      </c>
      <c r="AA11" s="28">
        <f>IF(X11&lt;6,X11,IF(X11&lt;8,X11+0.75,X11+1))</f>
        <v>0</v>
      </c>
      <c r="AB11" s="30"/>
    </row>
    <row r="12" spans="2:28" ht="16.5" customHeight="1">
      <c r="B12" s="193" t="s">
        <v>248</v>
      </c>
      <c r="C12" s="24" t="s">
        <v>62</v>
      </c>
      <c r="D12" s="194"/>
      <c r="E12" s="25" t="s">
        <v>63</v>
      </c>
      <c r="F12" s="194"/>
      <c r="G12" s="26" t="s">
        <v>64</v>
      </c>
      <c r="H12" s="194"/>
      <c r="I12" s="27" t="s">
        <v>65</v>
      </c>
      <c r="J12" s="196" t="str">
        <f t="shared" ref="J12:J54" si="1">IF(D12&lt;&gt;"","日勤","")</f>
        <v/>
      </c>
      <c r="L12" s="28">
        <f>IF(OR(D12="",F12=""),0,(IF(D12&gt;F12,1,0)-D12+F12-H12)*24)</f>
        <v>0</v>
      </c>
      <c r="N12" s="29" t="str">
        <f t="shared" ref="N12:N54" si="2">IF(D12="","",$D$6)</f>
        <v/>
      </c>
      <c r="O12" s="25" t="s">
        <v>63</v>
      </c>
      <c r="P12" s="29" t="str">
        <f t="shared" ref="P12:P54" si="3">IF(N12="","",$F$6)</f>
        <v/>
      </c>
      <c r="R12" s="29" t="str">
        <f t="shared" ref="R12:R54" si="4">IF(OR(D12="",D12&lt;N12,P12&lt;=D12),"",D12)</f>
        <v/>
      </c>
      <c r="S12" s="25" t="s">
        <v>63</v>
      </c>
      <c r="T12" s="29" t="str">
        <f t="shared" ref="T12:T54" si="5">IF(R12="","",IF(D12&lt;F12,IF(F12&lt;=P12,F12,P12),P12))</f>
        <v/>
      </c>
      <c r="U12" s="26" t="s">
        <v>64</v>
      </c>
      <c r="V12" s="152" t="str">
        <f t="shared" ref="V12:V54" si="6">IF(J12="日勤",H12,"")</f>
        <v/>
      </c>
      <c r="W12" s="27" t="s">
        <v>65</v>
      </c>
      <c r="X12" s="28">
        <f t="shared" si="0"/>
        <v>0</v>
      </c>
      <c r="Z12" s="28">
        <f t="shared" ref="Z12:Z55" si="7">X12</f>
        <v>0</v>
      </c>
      <c r="AA12" s="28">
        <f t="shared" ref="AA12:AA54" si="8">IF(X12&lt;6,X12,IF(X12&lt;8,X12+0.75,X12+1))</f>
        <v>0</v>
      </c>
      <c r="AB12" s="30"/>
    </row>
    <row r="13" spans="2:28" ht="16.5" customHeight="1">
      <c r="B13" s="193" t="s">
        <v>249</v>
      </c>
      <c r="C13" s="24" t="s">
        <v>62</v>
      </c>
      <c r="D13" s="194"/>
      <c r="E13" s="25" t="s">
        <v>63</v>
      </c>
      <c r="F13" s="194"/>
      <c r="G13" s="26" t="s">
        <v>64</v>
      </c>
      <c r="H13" s="194"/>
      <c r="I13" s="27" t="s">
        <v>65</v>
      </c>
      <c r="J13" s="196" t="str">
        <f t="shared" si="1"/>
        <v/>
      </c>
      <c r="L13" s="28">
        <f t="shared" ref="L13:L54" si="9">IF(OR(D13="",F13=""),0,(IF(D13&gt;F13,1,0)-D13+F13-H13)*24)</f>
        <v>0</v>
      </c>
      <c r="N13" s="29" t="str">
        <f t="shared" si="2"/>
        <v/>
      </c>
      <c r="O13" s="25" t="s">
        <v>63</v>
      </c>
      <c r="P13" s="29" t="str">
        <f t="shared" si="3"/>
        <v/>
      </c>
      <c r="R13" s="29" t="str">
        <f t="shared" si="4"/>
        <v/>
      </c>
      <c r="S13" s="25" t="s">
        <v>63</v>
      </c>
      <c r="T13" s="29" t="str">
        <f t="shared" si="5"/>
        <v/>
      </c>
      <c r="U13" s="26" t="s">
        <v>64</v>
      </c>
      <c r="V13" s="152" t="str">
        <f t="shared" si="6"/>
        <v/>
      </c>
      <c r="W13" s="27" t="s">
        <v>65</v>
      </c>
      <c r="X13" s="28">
        <f t="shared" si="0"/>
        <v>0</v>
      </c>
      <c r="Z13" s="28">
        <f t="shared" si="7"/>
        <v>0</v>
      </c>
      <c r="AA13" s="28">
        <f t="shared" si="8"/>
        <v>0</v>
      </c>
      <c r="AB13" s="30"/>
    </row>
    <row r="14" spans="2:28" ht="16.5" customHeight="1">
      <c r="B14" s="193"/>
      <c r="C14" s="24" t="s">
        <v>62</v>
      </c>
      <c r="D14" s="194"/>
      <c r="E14" s="25" t="s">
        <v>63</v>
      </c>
      <c r="F14" s="194"/>
      <c r="G14" s="26" t="s">
        <v>64</v>
      </c>
      <c r="H14" s="194"/>
      <c r="I14" s="27" t="s">
        <v>65</v>
      </c>
      <c r="J14" s="196" t="str">
        <f t="shared" si="1"/>
        <v/>
      </c>
      <c r="L14" s="28">
        <f>IF(OR(D14="",F14=""),0,(IF(D14&gt;F14,1,0)-D14+F14-H14)*24)</f>
        <v>0</v>
      </c>
      <c r="N14" s="29" t="str">
        <f t="shared" si="2"/>
        <v/>
      </c>
      <c r="O14" s="25" t="s">
        <v>63</v>
      </c>
      <c r="P14" s="29" t="str">
        <f t="shared" si="3"/>
        <v/>
      </c>
      <c r="R14" s="29" t="str">
        <f t="shared" si="4"/>
        <v/>
      </c>
      <c r="S14" s="25" t="s">
        <v>63</v>
      </c>
      <c r="T14" s="29" t="str">
        <f t="shared" si="5"/>
        <v/>
      </c>
      <c r="U14" s="26" t="s">
        <v>64</v>
      </c>
      <c r="V14" s="152" t="str">
        <f t="shared" si="6"/>
        <v/>
      </c>
      <c r="W14" s="27" t="s">
        <v>65</v>
      </c>
      <c r="X14" s="28">
        <f t="shared" si="0"/>
        <v>0</v>
      </c>
      <c r="Z14" s="28">
        <f t="shared" si="7"/>
        <v>0</v>
      </c>
      <c r="AA14" s="28">
        <f t="shared" si="8"/>
        <v>0</v>
      </c>
      <c r="AB14" s="30"/>
    </row>
    <row r="15" spans="2:28" ht="16.5" customHeight="1">
      <c r="B15" s="193"/>
      <c r="C15" s="24" t="s">
        <v>62</v>
      </c>
      <c r="D15" s="194"/>
      <c r="E15" s="25" t="s">
        <v>63</v>
      </c>
      <c r="F15" s="194"/>
      <c r="G15" s="26" t="s">
        <v>64</v>
      </c>
      <c r="H15" s="194"/>
      <c r="I15" s="27" t="s">
        <v>65</v>
      </c>
      <c r="J15" s="196" t="str">
        <f t="shared" si="1"/>
        <v/>
      </c>
      <c r="L15" s="28">
        <f t="shared" si="9"/>
        <v>0</v>
      </c>
      <c r="N15" s="29" t="str">
        <f t="shared" si="2"/>
        <v/>
      </c>
      <c r="O15" s="25" t="s">
        <v>63</v>
      </c>
      <c r="P15" s="29" t="str">
        <f t="shared" si="3"/>
        <v/>
      </c>
      <c r="R15" s="29" t="str">
        <f t="shared" si="4"/>
        <v/>
      </c>
      <c r="S15" s="25" t="s">
        <v>63</v>
      </c>
      <c r="T15" s="29" t="str">
        <f t="shared" si="5"/>
        <v/>
      </c>
      <c r="U15" s="26" t="s">
        <v>64</v>
      </c>
      <c r="V15" s="152" t="str">
        <f t="shared" si="6"/>
        <v/>
      </c>
      <c r="W15" s="27" t="s">
        <v>65</v>
      </c>
      <c r="X15" s="28">
        <f t="shared" si="0"/>
        <v>0</v>
      </c>
      <c r="Z15" s="28">
        <f t="shared" si="7"/>
        <v>0</v>
      </c>
      <c r="AA15" s="28">
        <f t="shared" si="8"/>
        <v>0</v>
      </c>
      <c r="AB15" s="30"/>
    </row>
    <row r="16" spans="2:28" ht="16.5" customHeight="1">
      <c r="B16" s="193"/>
      <c r="C16" s="24" t="s">
        <v>62</v>
      </c>
      <c r="D16" s="194"/>
      <c r="E16" s="25" t="s">
        <v>63</v>
      </c>
      <c r="F16" s="194"/>
      <c r="G16" s="26" t="s">
        <v>64</v>
      </c>
      <c r="H16" s="194"/>
      <c r="I16" s="27" t="s">
        <v>65</v>
      </c>
      <c r="J16" s="196" t="str">
        <f t="shared" si="1"/>
        <v/>
      </c>
      <c r="L16" s="28">
        <f t="shared" si="9"/>
        <v>0</v>
      </c>
      <c r="N16" s="29" t="str">
        <f t="shared" si="2"/>
        <v/>
      </c>
      <c r="O16" s="25" t="s">
        <v>63</v>
      </c>
      <c r="P16" s="29" t="str">
        <f t="shared" si="3"/>
        <v/>
      </c>
      <c r="R16" s="29" t="str">
        <f t="shared" si="4"/>
        <v/>
      </c>
      <c r="S16" s="25" t="s">
        <v>63</v>
      </c>
      <c r="T16" s="29" t="str">
        <f t="shared" si="5"/>
        <v/>
      </c>
      <c r="U16" s="26" t="s">
        <v>64</v>
      </c>
      <c r="V16" s="152" t="str">
        <f t="shared" si="6"/>
        <v/>
      </c>
      <c r="W16" s="27" t="s">
        <v>65</v>
      </c>
      <c r="X16" s="28">
        <f t="shared" si="0"/>
        <v>0</v>
      </c>
      <c r="Z16" s="28">
        <f t="shared" si="7"/>
        <v>0</v>
      </c>
      <c r="AA16" s="28">
        <f t="shared" si="8"/>
        <v>0</v>
      </c>
      <c r="AB16" s="30"/>
    </row>
    <row r="17" spans="2:28" ht="16.5" customHeight="1">
      <c r="B17" s="193"/>
      <c r="C17" s="24" t="s">
        <v>62</v>
      </c>
      <c r="D17" s="194"/>
      <c r="E17" s="25" t="s">
        <v>63</v>
      </c>
      <c r="F17" s="194"/>
      <c r="G17" s="26" t="s">
        <v>64</v>
      </c>
      <c r="H17" s="194"/>
      <c r="I17" s="27" t="s">
        <v>65</v>
      </c>
      <c r="J17" s="196" t="str">
        <f t="shared" si="1"/>
        <v/>
      </c>
      <c r="L17" s="28">
        <f t="shared" si="9"/>
        <v>0</v>
      </c>
      <c r="N17" s="29" t="str">
        <f t="shared" si="2"/>
        <v/>
      </c>
      <c r="O17" s="25" t="s">
        <v>63</v>
      </c>
      <c r="P17" s="29" t="str">
        <f t="shared" si="3"/>
        <v/>
      </c>
      <c r="R17" s="29" t="str">
        <f t="shared" si="4"/>
        <v/>
      </c>
      <c r="S17" s="25" t="s">
        <v>63</v>
      </c>
      <c r="T17" s="29" t="str">
        <f t="shared" si="5"/>
        <v/>
      </c>
      <c r="U17" s="26" t="s">
        <v>64</v>
      </c>
      <c r="V17" s="152" t="str">
        <f t="shared" si="6"/>
        <v/>
      </c>
      <c r="W17" s="27" t="s">
        <v>65</v>
      </c>
      <c r="X17" s="28">
        <f t="shared" si="0"/>
        <v>0</v>
      </c>
      <c r="Z17" s="28">
        <f t="shared" si="7"/>
        <v>0</v>
      </c>
      <c r="AA17" s="28">
        <f t="shared" si="8"/>
        <v>0</v>
      </c>
      <c r="AB17" s="30"/>
    </row>
    <row r="18" spans="2:28" ht="16.5" customHeight="1">
      <c r="B18" s="193"/>
      <c r="C18" s="24" t="s">
        <v>62</v>
      </c>
      <c r="D18" s="194"/>
      <c r="E18" s="25" t="s">
        <v>63</v>
      </c>
      <c r="F18" s="194"/>
      <c r="G18" s="26" t="s">
        <v>64</v>
      </c>
      <c r="H18" s="194"/>
      <c r="I18" s="27" t="s">
        <v>65</v>
      </c>
      <c r="J18" s="196" t="str">
        <f t="shared" si="1"/>
        <v/>
      </c>
      <c r="L18" s="130">
        <f t="shared" si="9"/>
        <v>0</v>
      </c>
      <c r="N18" s="29" t="str">
        <f t="shared" si="2"/>
        <v/>
      </c>
      <c r="O18" s="25" t="s">
        <v>63</v>
      </c>
      <c r="P18" s="29" t="str">
        <f t="shared" si="3"/>
        <v/>
      </c>
      <c r="R18" s="29" t="str">
        <f t="shared" si="4"/>
        <v/>
      </c>
      <c r="S18" s="25" t="s">
        <v>63</v>
      </c>
      <c r="T18" s="29" t="str">
        <f t="shared" si="5"/>
        <v/>
      </c>
      <c r="U18" s="26" t="s">
        <v>64</v>
      </c>
      <c r="V18" s="152" t="str">
        <f t="shared" si="6"/>
        <v/>
      </c>
      <c r="W18" s="27" t="s">
        <v>65</v>
      </c>
      <c r="X18" s="28">
        <f t="shared" si="0"/>
        <v>0</v>
      </c>
      <c r="Z18" s="28">
        <f t="shared" si="7"/>
        <v>0</v>
      </c>
      <c r="AA18" s="28">
        <f t="shared" si="8"/>
        <v>0</v>
      </c>
    </row>
    <row r="19" spans="2:28" ht="16.5" customHeight="1">
      <c r="B19" s="193"/>
      <c r="C19" s="24" t="s">
        <v>62</v>
      </c>
      <c r="D19" s="194"/>
      <c r="E19" s="25" t="s">
        <v>63</v>
      </c>
      <c r="F19" s="194"/>
      <c r="G19" s="26" t="s">
        <v>64</v>
      </c>
      <c r="H19" s="194"/>
      <c r="I19" s="27" t="s">
        <v>65</v>
      </c>
      <c r="J19" s="196" t="str">
        <f t="shared" si="1"/>
        <v/>
      </c>
      <c r="L19" s="28">
        <f t="shared" si="9"/>
        <v>0</v>
      </c>
      <c r="N19" s="29" t="str">
        <f t="shared" si="2"/>
        <v/>
      </c>
      <c r="O19" s="25" t="s">
        <v>63</v>
      </c>
      <c r="P19" s="29" t="str">
        <f t="shared" si="3"/>
        <v/>
      </c>
      <c r="R19" s="29" t="str">
        <f t="shared" si="4"/>
        <v/>
      </c>
      <c r="S19" s="25" t="s">
        <v>63</v>
      </c>
      <c r="T19" s="29" t="str">
        <f t="shared" si="5"/>
        <v/>
      </c>
      <c r="U19" s="26" t="s">
        <v>64</v>
      </c>
      <c r="V19" s="152" t="str">
        <f t="shared" si="6"/>
        <v/>
      </c>
      <c r="W19" s="27" t="s">
        <v>65</v>
      </c>
      <c r="X19" s="28">
        <f t="shared" si="0"/>
        <v>0</v>
      </c>
      <c r="Z19" s="28">
        <f t="shared" si="7"/>
        <v>0</v>
      </c>
      <c r="AA19" s="28">
        <f t="shared" si="8"/>
        <v>0</v>
      </c>
    </row>
    <row r="20" spans="2:28" ht="16.5" customHeight="1">
      <c r="B20" s="193"/>
      <c r="C20" s="24" t="s">
        <v>62</v>
      </c>
      <c r="D20" s="194"/>
      <c r="E20" s="25" t="s">
        <v>63</v>
      </c>
      <c r="F20" s="194"/>
      <c r="G20" s="26" t="s">
        <v>64</v>
      </c>
      <c r="H20" s="194"/>
      <c r="I20" s="27" t="s">
        <v>65</v>
      </c>
      <c r="J20" s="196" t="str">
        <f t="shared" si="1"/>
        <v/>
      </c>
      <c r="L20" s="28">
        <f t="shared" si="9"/>
        <v>0</v>
      </c>
      <c r="N20" s="29" t="str">
        <f t="shared" si="2"/>
        <v/>
      </c>
      <c r="O20" s="25" t="s">
        <v>63</v>
      </c>
      <c r="P20" s="29" t="str">
        <f t="shared" si="3"/>
        <v/>
      </c>
      <c r="R20" s="29" t="str">
        <f t="shared" si="4"/>
        <v/>
      </c>
      <c r="S20" s="25" t="s">
        <v>63</v>
      </c>
      <c r="T20" s="29" t="str">
        <f t="shared" si="5"/>
        <v/>
      </c>
      <c r="U20" s="26" t="s">
        <v>64</v>
      </c>
      <c r="V20" s="152" t="str">
        <f t="shared" si="6"/>
        <v/>
      </c>
      <c r="W20" s="27" t="s">
        <v>65</v>
      </c>
      <c r="X20" s="28">
        <f t="shared" si="0"/>
        <v>0</v>
      </c>
      <c r="Z20" s="28">
        <f t="shared" si="7"/>
        <v>0</v>
      </c>
      <c r="AA20" s="28">
        <f t="shared" si="8"/>
        <v>0</v>
      </c>
    </row>
    <row r="21" spans="2:28" ht="16.5" customHeight="1">
      <c r="B21" s="193"/>
      <c r="C21" s="24" t="s">
        <v>62</v>
      </c>
      <c r="D21" s="194"/>
      <c r="E21" s="25" t="s">
        <v>63</v>
      </c>
      <c r="F21" s="194"/>
      <c r="G21" s="26" t="s">
        <v>64</v>
      </c>
      <c r="H21" s="194"/>
      <c r="I21" s="27" t="s">
        <v>65</v>
      </c>
      <c r="J21" s="196" t="str">
        <f t="shared" si="1"/>
        <v/>
      </c>
      <c r="L21" s="28">
        <f t="shared" si="9"/>
        <v>0</v>
      </c>
      <c r="N21" s="29" t="str">
        <f t="shared" si="2"/>
        <v/>
      </c>
      <c r="O21" s="25" t="s">
        <v>63</v>
      </c>
      <c r="P21" s="29" t="str">
        <f t="shared" si="3"/>
        <v/>
      </c>
      <c r="R21" s="29" t="str">
        <f t="shared" si="4"/>
        <v/>
      </c>
      <c r="S21" s="25" t="s">
        <v>63</v>
      </c>
      <c r="T21" s="29" t="str">
        <f t="shared" si="5"/>
        <v/>
      </c>
      <c r="U21" s="26" t="s">
        <v>64</v>
      </c>
      <c r="V21" s="152" t="str">
        <f t="shared" si="6"/>
        <v/>
      </c>
      <c r="W21" s="27" t="s">
        <v>65</v>
      </c>
      <c r="X21" s="28">
        <f t="shared" si="0"/>
        <v>0</v>
      </c>
      <c r="Z21" s="28">
        <f t="shared" si="7"/>
        <v>0</v>
      </c>
      <c r="AA21" s="28">
        <f t="shared" si="8"/>
        <v>0</v>
      </c>
    </row>
    <row r="22" spans="2:28" ht="16.5" customHeight="1">
      <c r="B22" s="193"/>
      <c r="C22" s="24" t="s">
        <v>62</v>
      </c>
      <c r="D22" s="194"/>
      <c r="E22" s="25" t="s">
        <v>63</v>
      </c>
      <c r="F22" s="194"/>
      <c r="G22" s="26" t="s">
        <v>64</v>
      </c>
      <c r="H22" s="194"/>
      <c r="I22" s="27" t="s">
        <v>65</v>
      </c>
      <c r="J22" s="196" t="str">
        <f t="shared" si="1"/>
        <v/>
      </c>
      <c r="L22" s="28">
        <f t="shared" si="9"/>
        <v>0</v>
      </c>
      <c r="N22" s="29" t="str">
        <f t="shared" si="2"/>
        <v/>
      </c>
      <c r="O22" s="25" t="s">
        <v>63</v>
      </c>
      <c r="P22" s="29" t="str">
        <f t="shared" si="3"/>
        <v/>
      </c>
      <c r="R22" s="29" t="str">
        <f t="shared" si="4"/>
        <v/>
      </c>
      <c r="S22" s="25" t="s">
        <v>63</v>
      </c>
      <c r="T22" s="29" t="str">
        <f t="shared" si="5"/>
        <v/>
      </c>
      <c r="U22" s="26" t="s">
        <v>64</v>
      </c>
      <c r="V22" s="152" t="str">
        <f t="shared" si="6"/>
        <v/>
      </c>
      <c r="W22" s="27" t="s">
        <v>65</v>
      </c>
      <c r="X22" s="28">
        <f t="shared" si="0"/>
        <v>0</v>
      </c>
      <c r="Z22" s="28">
        <f t="shared" si="7"/>
        <v>0</v>
      </c>
      <c r="AA22" s="28">
        <f t="shared" si="8"/>
        <v>0</v>
      </c>
    </row>
    <row r="23" spans="2:28" ht="16.5" customHeight="1">
      <c r="B23" s="193"/>
      <c r="C23" s="24" t="s">
        <v>62</v>
      </c>
      <c r="D23" s="194"/>
      <c r="E23" s="25" t="s">
        <v>63</v>
      </c>
      <c r="F23" s="194"/>
      <c r="G23" s="26" t="s">
        <v>64</v>
      </c>
      <c r="H23" s="194"/>
      <c r="I23" s="27" t="s">
        <v>65</v>
      </c>
      <c r="J23" s="196" t="str">
        <f t="shared" si="1"/>
        <v/>
      </c>
      <c r="L23" s="28">
        <f t="shared" si="9"/>
        <v>0</v>
      </c>
      <c r="N23" s="29" t="str">
        <f t="shared" si="2"/>
        <v/>
      </c>
      <c r="O23" s="25" t="s">
        <v>63</v>
      </c>
      <c r="P23" s="29" t="str">
        <f t="shared" si="3"/>
        <v/>
      </c>
      <c r="R23" s="29" t="str">
        <f t="shared" si="4"/>
        <v/>
      </c>
      <c r="S23" s="25" t="s">
        <v>63</v>
      </c>
      <c r="T23" s="29" t="str">
        <f t="shared" si="5"/>
        <v/>
      </c>
      <c r="U23" s="26" t="s">
        <v>64</v>
      </c>
      <c r="V23" s="152" t="str">
        <f t="shared" si="6"/>
        <v/>
      </c>
      <c r="W23" s="27" t="s">
        <v>65</v>
      </c>
      <c r="X23" s="28">
        <f t="shared" si="0"/>
        <v>0</v>
      </c>
      <c r="Z23" s="28">
        <f t="shared" si="7"/>
        <v>0</v>
      </c>
      <c r="AA23" s="28">
        <f t="shared" si="8"/>
        <v>0</v>
      </c>
    </row>
    <row r="24" spans="2:28" ht="16.5" customHeight="1">
      <c r="B24" s="193"/>
      <c r="C24" s="24" t="s">
        <v>62</v>
      </c>
      <c r="D24" s="194"/>
      <c r="E24" s="25" t="s">
        <v>63</v>
      </c>
      <c r="F24" s="194"/>
      <c r="G24" s="26" t="s">
        <v>64</v>
      </c>
      <c r="H24" s="194"/>
      <c r="I24" s="27" t="s">
        <v>65</v>
      </c>
      <c r="J24" s="196" t="str">
        <f t="shared" si="1"/>
        <v/>
      </c>
      <c r="L24" s="28">
        <f t="shared" si="9"/>
        <v>0</v>
      </c>
      <c r="N24" s="29" t="str">
        <f t="shared" si="2"/>
        <v/>
      </c>
      <c r="O24" s="25" t="s">
        <v>63</v>
      </c>
      <c r="P24" s="29" t="str">
        <f t="shared" si="3"/>
        <v/>
      </c>
      <c r="R24" s="29" t="str">
        <f t="shared" si="4"/>
        <v/>
      </c>
      <c r="S24" s="25" t="s">
        <v>63</v>
      </c>
      <c r="T24" s="29" t="str">
        <f t="shared" si="5"/>
        <v/>
      </c>
      <c r="U24" s="26" t="s">
        <v>64</v>
      </c>
      <c r="V24" s="152" t="str">
        <f t="shared" si="6"/>
        <v/>
      </c>
      <c r="W24" s="27" t="s">
        <v>65</v>
      </c>
      <c r="X24" s="28">
        <f t="shared" si="0"/>
        <v>0</v>
      </c>
      <c r="Z24" s="28">
        <f t="shared" si="7"/>
        <v>0</v>
      </c>
      <c r="AA24" s="28">
        <f t="shared" si="8"/>
        <v>0</v>
      </c>
    </row>
    <row r="25" spans="2:28" ht="16.5" customHeight="1">
      <c r="B25" s="193"/>
      <c r="C25" s="24" t="s">
        <v>62</v>
      </c>
      <c r="D25" s="194"/>
      <c r="E25" s="25" t="s">
        <v>63</v>
      </c>
      <c r="F25" s="194"/>
      <c r="G25" s="26" t="s">
        <v>64</v>
      </c>
      <c r="H25" s="194"/>
      <c r="I25" s="27" t="s">
        <v>65</v>
      </c>
      <c r="J25" s="196" t="str">
        <f t="shared" si="1"/>
        <v/>
      </c>
      <c r="L25" s="28">
        <f t="shared" si="9"/>
        <v>0</v>
      </c>
      <c r="N25" s="29" t="str">
        <f t="shared" si="2"/>
        <v/>
      </c>
      <c r="O25" s="25" t="s">
        <v>63</v>
      </c>
      <c r="P25" s="29" t="str">
        <f t="shared" si="3"/>
        <v/>
      </c>
      <c r="R25" s="29" t="str">
        <f t="shared" si="4"/>
        <v/>
      </c>
      <c r="S25" s="25" t="s">
        <v>63</v>
      </c>
      <c r="T25" s="29" t="str">
        <f>IF(R25="","",IF(D25&lt;F25,IF(F25&lt;=P25,F25,P25),P25))</f>
        <v/>
      </c>
      <c r="U25" s="26" t="s">
        <v>64</v>
      </c>
      <c r="V25" s="152" t="str">
        <f t="shared" si="6"/>
        <v/>
      </c>
      <c r="W25" s="27" t="s">
        <v>65</v>
      </c>
      <c r="X25" s="28">
        <f t="shared" si="0"/>
        <v>0</v>
      </c>
      <c r="Z25" s="28">
        <f t="shared" si="7"/>
        <v>0</v>
      </c>
      <c r="AA25" s="28">
        <f t="shared" si="8"/>
        <v>0</v>
      </c>
    </row>
    <row r="26" spans="2:28" ht="16.5" customHeight="1">
      <c r="B26" s="193"/>
      <c r="C26" s="24" t="s">
        <v>62</v>
      </c>
      <c r="D26" s="194"/>
      <c r="E26" s="25" t="s">
        <v>63</v>
      </c>
      <c r="F26" s="194"/>
      <c r="G26" s="26" t="s">
        <v>64</v>
      </c>
      <c r="H26" s="194"/>
      <c r="I26" s="27" t="s">
        <v>65</v>
      </c>
      <c r="J26" s="196" t="str">
        <f t="shared" si="1"/>
        <v/>
      </c>
      <c r="L26" s="28">
        <f t="shared" si="9"/>
        <v>0</v>
      </c>
      <c r="N26" s="29" t="str">
        <f t="shared" si="2"/>
        <v/>
      </c>
      <c r="O26" s="25" t="s">
        <v>63</v>
      </c>
      <c r="P26" s="29" t="str">
        <f t="shared" si="3"/>
        <v/>
      </c>
      <c r="R26" s="29" t="str">
        <f t="shared" si="4"/>
        <v/>
      </c>
      <c r="S26" s="25" t="s">
        <v>63</v>
      </c>
      <c r="T26" s="29" t="str">
        <f t="shared" si="5"/>
        <v/>
      </c>
      <c r="U26" s="26" t="s">
        <v>64</v>
      </c>
      <c r="V26" s="152" t="str">
        <f t="shared" si="6"/>
        <v/>
      </c>
      <c r="W26" s="27" t="s">
        <v>65</v>
      </c>
      <c r="X26" s="28">
        <f t="shared" si="0"/>
        <v>0</v>
      </c>
      <c r="Z26" s="28">
        <f t="shared" si="7"/>
        <v>0</v>
      </c>
      <c r="AA26" s="28">
        <f t="shared" si="8"/>
        <v>0</v>
      </c>
    </row>
    <row r="27" spans="2:28" ht="16.5" customHeight="1">
      <c r="B27" s="193"/>
      <c r="C27" s="24" t="s">
        <v>62</v>
      </c>
      <c r="D27" s="194"/>
      <c r="E27" s="25" t="s">
        <v>63</v>
      </c>
      <c r="F27" s="194"/>
      <c r="G27" s="26" t="s">
        <v>64</v>
      </c>
      <c r="H27" s="194"/>
      <c r="I27" s="27" t="s">
        <v>65</v>
      </c>
      <c r="J27" s="196" t="str">
        <f t="shared" si="1"/>
        <v/>
      </c>
      <c r="L27" s="28">
        <f t="shared" si="9"/>
        <v>0</v>
      </c>
      <c r="N27" s="29" t="str">
        <f t="shared" si="2"/>
        <v/>
      </c>
      <c r="O27" s="25" t="s">
        <v>63</v>
      </c>
      <c r="P27" s="29" t="str">
        <f t="shared" si="3"/>
        <v/>
      </c>
      <c r="R27" s="29" t="str">
        <f t="shared" si="4"/>
        <v/>
      </c>
      <c r="S27" s="25" t="s">
        <v>63</v>
      </c>
      <c r="T27" s="29" t="str">
        <f t="shared" si="5"/>
        <v/>
      </c>
      <c r="U27" s="26" t="s">
        <v>64</v>
      </c>
      <c r="V27" s="152" t="str">
        <f t="shared" si="6"/>
        <v/>
      </c>
      <c r="W27" s="27" t="s">
        <v>65</v>
      </c>
      <c r="X27" s="28">
        <f t="shared" si="0"/>
        <v>0</v>
      </c>
      <c r="Z27" s="28">
        <f t="shared" si="7"/>
        <v>0</v>
      </c>
      <c r="AA27" s="28">
        <f t="shared" si="8"/>
        <v>0</v>
      </c>
    </row>
    <row r="28" spans="2:28" ht="16.5" customHeight="1">
      <c r="B28" s="193"/>
      <c r="C28" s="24" t="s">
        <v>62</v>
      </c>
      <c r="D28" s="194"/>
      <c r="E28" s="25" t="s">
        <v>63</v>
      </c>
      <c r="F28" s="194"/>
      <c r="G28" s="26" t="s">
        <v>64</v>
      </c>
      <c r="H28" s="194"/>
      <c r="I28" s="27" t="s">
        <v>65</v>
      </c>
      <c r="J28" s="196" t="str">
        <f t="shared" si="1"/>
        <v/>
      </c>
      <c r="L28" s="28">
        <f t="shared" si="9"/>
        <v>0</v>
      </c>
      <c r="N28" s="29" t="str">
        <f t="shared" si="2"/>
        <v/>
      </c>
      <c r="O28" s="25" t="s">
        <v>63</v>
      </c>
      <c r="P28" s="29" t="str">
        <f t="shared" si="3"/>
        <v/>
      </c>
      <c r="R28" s="29" t="str">
        <f t="shared" si="4"/>
        <v/>
      </c>
      <c r="S28" s="25" t="s">
        <v>63</v>
      </c>
      <c r="T28" s="29" t="str">
        <f t="shared" si="5"/>
        <v/>
      </c>
      <c r="U28" s="26" t="s">
        <v>64</v>
      </c>
      <c r="V28" s="152" t="str">
        <f t="shared" si="6"/>
        <v/>
      </c>
      <c r="W28" s="27" t="s">
        <v>65</v>
      </c>
      <c r="X28" s="28">
        <f t="shared" si="0"/>
        <v>0</v>
      </c>
      <c r="Z28" s="28">
        <f t="shared" si="7"/>
        <v>0</v>
      </c>
      <c r="AA28" s="28">
        <f t="shared" si="8"/>
        <v>0</v>
      </c>
    </row>
    <row r="29" spans="2:28" ht="16.5" customHeight="1">
      <c r="B29" s="193"/>
      <c r="C29" s="24" t="s">
        <v>62</v>
      </c>
      <c r="D29" s="194"/>
      <c r="E29" s="25" t="s">
        <v>63</v>
      </c>
      <c r="F29" s="194"/>
      <c r="G29" s="26" t="s">
        <v>64</v>
      </c>
      <c r="H29" s="194"/>
      <c r="I29" s="27" t="s">
        <v>65</v>
      </c>
      <c r="J29" s="196" t="str">
        <f t="shared" si="1"/>
        <v/>
      </c>
      <c r="L29" s="28">
        <f t="shared" si="9"/>
        <v>0</v>
      </c>
      <c r="N29" s="29" t="str">
        <f t="shared" si="2"/>
        <v/>
      </c>
      <c r="O29" s="25" t="s">
        <v>63</v>
      </c>
      <c r="P29" s="29" t="str">
        <f t="shared" si="3"/>
        <v/>
      </c>
      <c r="R29" s="29" t="str">
        <f t="shared" si="4"/>
        <v/>
      </c>
      <c r="S29" s="25" t="s">
        <v>63</v>
      </c>
      <c r="T29" s="29" t="str">
        <f t="shared" si="5"/>
        <v/>
      </c>
      <c r="U29" s="26" t="s">
        <v>64</v>
      </c>
      <c r="V29" s="152" t="str">
        <f t="shared" si="6"/>
        <v/>
      </c>
      <c r="W29" s="27" t="s">
        <v>65</v>
      </c>
      <c r="X29" s="28">
        <f t="shared" si="0"/>
        <v>0</v>
      </c>
      <c r="Z29" s="28">
        <f t="shared" si="7"/>
        <v>0</v>
      </c>
      <c r="AA29" s="28">
        <f t="shared" si="8"/>
        <v>0</v>
      </c>
    </row>
    <row r="30" spans="2:28" ht="16.5" customHeight="1">
      <c r="B30" s="193"/>
      <c r="C30" s="24" t="s">
        <v>62</v>
      </c>
      <c r="D30" s="194"/>
      <c r="E30" s="25" t="s">
        <v>63</v>
      </c>
      <c r="F30" s="194"/>
      <c r="G30" s="26" t="s">
        <v>64</v>
      </c>
      <c r="H30" s="194"/>
      <c r="I30" s="27" t="s">
        <v>65</v>
      </c>
      <c r="J30" s="196" t="str">
        <f t="shared" si="1"/>
        <v/>
      </c>
      <c r="L30" s="28">
        <f t="shared" si="9"/>
        <v>0</v>
      </c>
      <c r="N30" s="29" t="str">
        <f t="shared" si="2"/>
        <v/>
      </c>
      <c r="O30" s="25" t="s">
        <v>63</v>
      </c>
      <c r="P30" s="29" t="str">
        <f t="shared" si="3"/>
        <v/>
      </c>
      <c r="R30" s="29" t="str">
        <f t="shared" si="4"/>
        <v/>
      </c>
      <c r="S30" s="25" t="s">
        <v>63</v>
      </c>
      <c r="T30" s="29" t="str">
        <f t="shared" si="5"/>
        <v/>
      </c>
      <c r="U30" s="26" t="s">
        <v>64</v>
      </c>
      <c r="V30" s="152" t="str">
        <f t="shared" si="6"/>
        <v/>
      </c>
      <c r="W30" s="27" t="s">
        <v>65</v>
      </c>
      <c r="X30" s="28">
        <f t="shared" si="0"/>
        <v>0</v>
      </c>
      <c r="Z30" s="28">
        <f t="shared" si="7"/>
        <v>0</v>
      </c>
      <c r="AA30" s="28">
        <f t="shared" si="8"/>
        <v>0</v>
      </c>
    </row>
    <row r="31" spans="2:28" ht="16.5" customHeight="1">
      <c r="B31" s="193"/>
      <c r="C31" s="24" t="s">
        <v>62</v>
      </c>
      <c r="D31" s="194"/>
      <c r="E31" s="25" t="s">
        <v>63</v>
      </c>
      <c r="F31" s="194"/>
      <c r="G31" s="26" t="s">
        <v>64</v>
      </c>
      <c r="H31" s="194"/>
      <c r="I31" s="27" t="s">
        <v>65</v>
      </c>
      <c r="J31" s="196" t="str">
        <f t="shared" si="1"/>
        <v/>
      </c>
      <c r="L31" s="28">
        <f t="shared" si="9"/>
        <v>0</v>
      </c>
      <c r="N31" s="29" t="str">
        <f t="shared" si="2"/>
        <v/>
      </c>
      <c r="O31" s="25" t="s">
        <v>63</v>
      </c>
      <c r="P31" s="29" t="str">
        <f t="shared" si="3"/>
        <v/>
      </c>
      <c r="R31" s="29" t="str">
        <f t="shared" si="4"/>
        <v/>
      </c>
      <c r="S31" s="25" t="s">
        <v>63</v>
      </c>
      <c r="T31" s="29" t="str">
        <f t="shared" si="5"/>
        <v/>
      </c>
      <c r="U31" s="26" t="s">
        <v>64</v>
      </c>
      <c r="V31" s="152" t="str">
        <f t="shared" si="6"/>
        <v/>
      </c>
      <c r="W31" s="27" t="s">
        <v>65</v>
      </c>
      <c r="X31" s="28">
        <f t="shared" si="0"/>
        <v>0</v>
      </c>
      <c r="Z31" s="28">
        <f t="shared" si="7"/>
        <v>0</v>
      </c>
      <c r="AA31" s="28">
        <f t="shared" si="8"/>
        <v>0</v>
      </c>
    </row>
    <row r="32" spans="2:28" ht="16.5" customHeight="1">
      <c r="B32" s="193"/>
      <c r="C32" s="24" t="s">
        <v>62</v>
      </c>
      <c r="D32" s="194"/>
      <c r="E32" s="25" t="s">
        <v>63</v>
      </c>
      <c r="F32" s="194"/>
      <c r="G32" s="26" t="s">
        <v>64</v>
      </c>
      <c r="H32" s="194"/>
      <c r="I32" s="27" t="s">
        <v>65</v>
      </c>
      <c r="J32" s="196" t="str">
        <f t="shared" si="1"/>
        <v/>
      </c>
      <c r="L32" s="28">
        <f t="shared" si="9"/>
        <v>0</v>
      </c>
      <c r="N32" s="29" t="str">
        <f t="shared" si="2"/>
        <v/>
      </c>
      <c r="O32" s="25" t="s">
        <v>63</v>
      </c>
      <c r="P32" s="29" t="str">
        <f t="shared" si="3"/>
        <v/>
      </c>
      <c r="R32" s="29" t="str">
        <f t="shared" si="4"/>
        <v/>
      </c>
      <c r="S32" s="25" t="s">
        <v>63</v>
      </c>
      <c r="T32" s="29" t="str">
        <f t="shared" si="5"/>
        <v/>
      </c>
      <c r="U32" s="26" t="s">
        <v>64</v>
      </c>
      <c r="V32" s="152" t="str">
        <f t="shared" si="6"/>
        <v/>
      </c>
      <c r="W32" s="27" t="s">
        <v>65</v>
      </c>
      <c r="X32" s="28">
        <f t="shared" si="0"/>
        <v>0</v>
      </c>
      <c r="Z32" s="28">
        <f t="shared" si="7"/>
        <v>0</v>
      </c>
      <c r="AA32" s="28">
        <f t="shared" si="8"/>
        <v>0</v>
      </c>
    </row>
    <row r="33" spans="2:27" ht="16.5" customHeight="1">
      <c r="B33" s="193"/>
      <c r="C33" s="24" t="s">
        <v>62</v>
      </c>
      <c r="D33" s="194"/>
      <c r="E33" s="25" t="s">
        <v>63</v>
      </c>
      <c r="F33" s="194"/>
      <c r="G33" s="26" t="s">
        <v>64</v>
      </c>
      <c r="H33" s="194"/>
      <c r="I33" s="27" t="s">
        <v>65</v>
      </c>
      <c r="J33" s="196" t="str">
        <f t="shared" si="1"/>
        <v/>
      </c>
      <c r="L33" s="28">
        <f t="shared" si="9"/>
        <v>0</v>
      </c>
      <c r="N33" s="29" t="str">
        <f t="shared" si="2"/>
        <v/>
      </c>
      <c r="O33" s="25" t="s">
        <v>63</v>
      </c>
      <c r="P33" s="29" t="str">
        <f t="shared" si="3"/>
        <v/>
      </c>
      <c r="R33" s="29" t="str">
        <f t="shared" si="4"/>
        <v/>
      </c>
      <c r="S33" s="25" t="s">
        <v>63</v>
      </c>
      <c r="T33" s="29" t="str">
        <f t="shared" si="5"/>
        <v/>
      </c>
      <c r="U33" s="26" t="s">
        <v>64</v>
      </c>
      <c r="V33" s="152" t="str">
        <f t="shared" si="6"/>
        <v/>
      </c>
      <c r="W33" s="27" t="s">
        <v>65</v>
      </c>
      <c r="X33" s="28">
        <f t="shared" si="0"/>
        <v>0</v>
      </c>
      <c r="Z33" s="28">
        <f t="shared" si="7"/>
        <v>0</v>
      </c>
      <c r="AA33" s="28">
        <f t="shared" si="8"/>
        <v>0</v>
      </c>
    </row>
    <row r="34" spans="2:27" ht="16.5" customHeight="1">
      <c r="B34" s="193"/>
      <c r="C34" s="24" t="s">
        <v>62</v>
      </c>
      <c r="D34" s="194"/>
      <c r="E34" s="25" t="s">
        <v>63</v>
      </c>
      <c r="F34" s="194"/>
      <c r="G34" s="26" t="s">
        <v>64</v>
      </c>
      <c r="H34" s="194"/>
      <c r="I34" s="27" t="s">
        <v>65</v>
      </c>
      <c r="J34" s="196" t="str">
        <f t="shared" si="1"/>
        <v/>
      </c>
      <c r="L34" s="28">
        <f t="shared" si="9"/>
        <v>0</v>
      </c>
      <c r="N34" s="29" t="str">
        <f t="shared" si="2"/>
        <v/>
      </c>
      <c r="O34" s="25" t="s">
        <v>63</v>
      </c>
      <c r="P34" s="29" t="str">
        <f t="shared" si="3"/>
        <v/>
      </c>
      <c r="R34" s="29" t="str">
        <f t="shared" si="4"/>
        <v/>
      </c>
      <c r="S34" s="25" t="s">
        <v>63</v>
      </c>
      <c r="T34" s="29" t="str">
        <f t="shared" si="5"/>
        <v/>
      </c>
      <c r="U34" s="26" t="s">
        <v>64</v>
      </c>
      <c r="V34" s="152" t="str">
        <f t="shared" si="6"/>
        <v/>
      </c>
      <c r="W34" s="27" t="s">
        <v>65</v>
      </c>
      <c r="X34" s="28">
        <f t="shared" si="0"/>
        <v>0</v>
      </c>
      <c r="Z34" s="28">
        <f t="shared" si="7"/>
        <v>0</v>
      </c>
      <c r="AA34" s="28">
        <f t="shared" si="8"/>
        <v>0</v>
      </c>
    </row>
    <row r="35" spans="2:27" ht="16.5" customHeight="1">
      <c r="B35" s="193"/>
      <c r="C35" s="24" t="s">
        <v>62</v>
      </c>
      <c r="D35" s="194"/>
      <c r="E35" s="25" t="s">
        <v>63</v>
      </c>
      <c r="F35" s="194"/>
      <c r="G35" s="26" t="s">
        <v>64</v>
      </c>
      <c r="H35" s="194"/>
      <c r="I35" s="27" t="s">
        <v>65</v>
      </c>
      <c r="J35" s="196" t="str">
        <f t="shared" si="1"/>
        <v/>
      </c>
      <c r="L35" s="28">
        <f t="shared" si="9"/>
        <v>0</v>
      </c>
      <c r="N35" s="29" t="str">
        <f t="shared" si="2"/>
        <v/>
      </c>
      <c r="O35" s="25" t="s">
        <v>63</v>
      </c>
      <c r="P35" s="29" t="str">
        <f t="shared" si="3"/>
        <v/>
      </c>
      <c r="R35" s="29" t="str">
        <f t="shared" si="4"/>
        <v/>
      </c>
      <c r="S35" s="25" t="s">
        <v>63</v>
      </c>
      <c r="T35" s="29" t="str">
        <f t="shared" si="5"/>
        <v/>
      </c>
      <c r="U35" s="26" t="s">
        <v>64</v>
      </c>
      <c r="V35" s="152" t="str">
        <f t="shared" si="6"/>
        <v/>
      </c>
      <c r="W35" s="27" t="s">
        <v>65</v>
      </c>
      <c r="X35" s="28">
        <f t="shared" si="0"/>
        <v>0</v>
      </c>
      <c r="Z35" s="28">
        <f t="shared" si="7"/>
        <v>0</v>
      </c>
      <c r="AA35" s="28">
        <f t="shared" si="8"/>
        <v>0</v>
      </c>
    </row>
    <row r="36" spans="2:27" ht="16.5" customHeight="1">
      <c r="B36" s="193"/>
      <c r="C36" s="24" t="s">
        <v>62</v>
      </c>
      <c r="D36" s="194"/>
      <c r="E36" s="25" t="s">
        <v>63</v>
      </c>
      <c r="F36" s="194"/>
      <c r="G36" s="26" t="s">
        <v>64</v>
      </c>
      <c r="H36" s="194"/>
      <c r="I36" s="27" t="s">
        <v>65</v>
      </c>
      <c r="J36" s="196" t="str">
        <f t="shared" si="1"/>
        <v/>
      </c>
      <c r="L36" s="28">
        <f t="shared" si="9"/>
        <v>0</v>
      </c>
      <c r="N36" s="29" t="str">
        <f t="shared" si="2"/>
        <v/>
      </c>
      <c r="O36" s="25" t="s">
        <v>63</v>
      </c>
      <c r="P36" s="29" t="str">
        <f t="shared" si="3"/>
        <v/>
      </c>
      <c r="R36" s="29" t="str">
        <f t="shared" si="4"/>
        <v/>
      </c>
      <c r="S36" s="25" t="s">
        <v>63</v>
      </c>
      <c r="T36" s="29" t="str">
        <f t="shared" si="5"/>
        <v/>
      </c>
      <c r="U36" s="26" t="s">
        <v>64</v>
      </c>
      <c r="V36" s="152" t="str">
        <f t="shared" si="6"/>
        <v/>
      </c>
      <c r="W36" s="27" t="s">
        <v>65</v>
      </c>
      <c r="X36" s="28">
        <f t="shared" si="0"/>
        <v>0</v>
      </c>
      <c r="Z36" s="28">
        <f t="shared" si="7"/>
        <v>0</v>
      </c>
      <c r="AA36" s="28">
        <f t="shared" si="8"/>
        <v>0</v>
      </c>
    </row>
    <row r="37" spans="2:27" s="35" customFormat="1" ht="16.5" customHeight="1">
      <c r="B37" s="193"/>
      <c r="C37" s="31" t="s">
        <v>62</v>
      </c>
      <c r="D37" s="194"/>
      <c r="E37" s="32" t="s">
        <v>63</v>
      </c>
      <c r="F37" s="194"/>
      <c r="G37" s="33" t="s">
        <v>64</v>
      </c>
      <c r="H37" s="194"/>
      <c r="I37" s="34" t="s">
        <v>65</v>
      </c>
      <c r="J37" s="196" t="str">
        <f t="shared" si="1"/>
        <v/>
      </c>
      <c r="L37" s="28">
        <f t="shared" si="9"/>
        <v>0</v>
      </c>
      <c r="N37" s="29" t="str">
        <f t="shared" si="2"/>
        <v/>
      </c>
      <c r="O37" s="32" t="s">
        <v>63</v>
      </c>
      <c r="P37" s="29" t="str">
        <f t="shared" si="3"/>
        <v/>
      </c>
      <c r="R37" s="29" t="str">
        <f t="shared" si="4"/>
        <v/>
      </c>
      <c r="S37" s="32" t="s">
        <v>63</v>
      </c>
      <c r="T37" s="29" t="str">
        <f t="shared" si="5"/>
        <v/>
      </c>
      <c r="U37" s="33" t="s">
        <v>64</v>
      </c>
      <c r="V37" s="152" t="str">
        <f t="shared" si="6"/>
        <v/>
      </c>
      <c r="W37" s="34" t="s">
        <v>65</v>
      </c>
      <c r="X37" s="28">
        <f t="shared" si="0"/>
        <v>0</v>
      </c>
      <c r="Z37" s="28">
        <f t="shared" si="7"/>
        <v>0</v>
      </c>
      <c r="AA37" s="28">
        <f t="shared" si="8"/>
        <v>0</v>
      </c>
    </row>
    <row r="38" spans="2:27" s="35" customFormat="1" ht="16.5" customHeight="1">
      <c r="B38" s="193"/>
      <c r="C38" s="31" t="s">
        <v>62</v>
      </c>
      <c r="D38" s="194"/>
      <c r="E38" s="32" t="s">
        <v>63</v>
      </c>
      <c r="F38" s="194"/>
      <c r="G38" s="33" t="s">
        <v>64</v>
      </c>
      <c r="H38" s="194"/>
      <c r="I38" s="34" t="s">
        <v>65</v>
      </c>
      <c r="J38" s="196" t="str">
        <f t="shared" si="1"/>
        <v/>
      </c>
      <c r="L38" s="28">
        <f t="shared" si="9"/>
        <v>0</v>
      </c>
      <c r="N38" s="29" t="str">
        <f t="shared" si="2"/>
        <v/>
      </c>
      <c r="O38" s="32" t="s">
        <v>63</v>
      </c>
      <c r="P38" s="29" t="str">
        <f t="shared" si="3"/>
        <v/>
      </c>
      <c r="R38" s="29" t="str">
        <f t="shared" si="4"/>
        <v/>
      </c>
      <c r="S38" s="32" t="s">
        <v>63</v>
      </c>
      <c r="T38" s="29" t="str">
        <f t="shared" si="5"/>
        <v/>
      </c>
      <c r="U38" s="33" t="s">
        <v>64</v>
      </c>
      <c r="V38" s="152" t="str">
        <f t="shared" si="6"/>
        <v/>
      </c>
      <c r="W38" s="34" t="s">
        <v>65</v>
      </c>
      <c r="X38" s="28">
        <f t="shared" si="0"/>
        <v>0</v>
      </c>
      <c r="Z38" s="28">
        <f t="shared" si="7"/>
        <v>0</v>
      </c>
      <c r="AA38" s="28">
        <f t="shared" si="8"/>
        <v>0</v>
      </c>
    </row>
    <row r="39" spans="2:27" s="35" customFormat="1" ht="16.5" customHeight="1">
      <c r="B39" s="193"/>
      <c r="C39" s="31" t="s">
        <v>62</v>
      </c>
      <c r="D39" s="194"/>
      <c r="E39" s="32" t="s">
        <v>63</v>
      </c>
      <c r="F39" s="194"/>
      <c r="G39" s="33" t="s">
        <v>64</v>
      </c>
      <c r="H39" s="194"/>
      <c r="I39" s="34" t="s">
        <v>65</v>
      </c>
      <c r="J39" s="196" t="str">
        <f t="shared" si="1"/>
        <v/>
      </c>
      <c r="L39" s="28">
        <f t="shared" si="9"/>
        <v>0</v>
      </c>
      <c r="N39" s="29" t="str">
        <f t="shared" si="2"/>
        <v/>
      </c>
      <c r="O39" s="32" t="s">
        <v>63</v>
      </c>
      <c r="P39" s="29" t="str">
        <f t="shared" si="3"/>
        <v/>
      </c>
      <c r="R39" s="29" t="str">
        <f t="shared" si="4"/>
        <v/>
      </c>
      <c r="S39" s="32" t="s">
        <v>63</v>
      </c>
      <c r="T39" s="29" t="str">
        <f t="shared" si="5"/>
        <v/>
      </c>
      <c r="U39" s="33" t="s">
        <v>64</v>
      </c>
      <c r="V39" s="152" t="str">
        <f t="shared" si="6"/>
        <v/>
      </c>
      <c r="W39" s="34" t="s">
        <v>65</v>
      </c>
      <c r="X39" s="28">
        <f t="shared" si="0"/>
        <v>0</v>
      </c>
      <c r="Z39" s="28">
        <f t="shared" si="7"/>
        <v>0</v>
      </c>
      <c r="AA39" s="28">
        <f t="shared" si="8"/>
        <v>0</v>
      </c>
    </row>
    <row r="40" spans="2:27" s="35" customFormat="1" ht="16.5" customHeight="1">
      <c r="B40" s="193"/>
      <c r="C40" s="31" t="s">
        <v>62</v>
      </c>
      <c r="D40" s="194"/>
      <c r="E40" s="32" t="s">
        <v>63</v>
      </c>
      <c r="F40" s="194"/>
      <c r="G40" s="33" t="s">
        <v>64</v>
      </c>
      <c r="H40" s="194"/>
      <c r="I40" s="34" t="s">
        <v>65</v>
      </c>
      <c r="J40" s="196" t="str">
        <f t="shared" si="1"/>
        <v/>
      </c>
      <c r="L40" s="28">
        <f>IF(OR(D40="",F40=""),0,(IF(D40&gt;F40,1,0)-D40+F40-H40)*24)</f>
        <v>0</v>
      </c>
      <c r="N40" s="29" t="str">
        <f t="shared" si="2"/>
        <v/>
      </c>
      <c r="O40" s="32" t="s">
        <v>63</v>
      </c>
      <c r="P40" s="29" t="str">
        <f t="shared" si="3"/>
        <v/>
      </c>
      <c r="R40" s="29" t="str">
        <f>IF(OR(D40="",D40&lt;N40,P40&lt;=D40),"",D40)</f>
        <v/>
      </c>
      <c r="S40" s="32" t="s">
        <v>63</v>
      </c>
      <c r="T40" s="29" t="str">
        <f>IF(R40="","",IF(D40&lt;F40,IF(F40&lt;=P40,F40,P40),P40))</f>
        <v/>
      </c>
      <c r="U40" s="33" t="s">
        <v>64</v>
      </c>
      <c r="V40" s="152" t="str">
        <f t="shared" si="6"/>
        <v/>
      </c>
      <c r="W40" s="34" t="s">
        <v>65</v>
      </c>
      <c r="X40" s="28">
        <f t="shared" si="0"/>
        <v>0</v>
      </c>
      <c r="Z40" s="28">
        <f t="shared" si="7"/>
        <v>0</v>
      </c>
      <c r="AA40" s="28">
        <f t="shared" si="8"/>
        <v>0</v>
      </c>
    </row>
    <row r="41" spans="2:27" s="35" customFormat="1" ht="16.5" customHeight="1">
      <c r="B41" s="193"/>
      <c r="C41" s="31" t="s">
        <v>62</v>
      </c>
      <c r="D41" s="194"/>
      <c r="E41" s="32" t="s">
        <v>63</v>
      </c>
      <c r="F41" s="194"/>
      <c r="G41" s="33" t="s">
        <v>64</v>
      </c>
      <c r="H41" s="194"/>
      <c r="I41" s="34" t="s">
        <v>65</v>
      </c>
      <c r="J41" s="196" t="str">
        <f t="shared" si="1"/>
        <v/>
      </c>
      <c r="L41" s="28">
        <f>IF(OR(D41="",F41=""),0,(IF(D41&gt;F41,1,0)-D41+F41-H41)*24)</f>
        <v>0</v>
      </c>
      <c r="N41" s="29" t="str">
        <f t="shared" si="2"/>
        <v/>
      </c>
      <c r="O41" s="32" t="s">
        <v>63</v>
      </c>
      <c r="P41" s="29" t="str">
        <f t="shared" si="3"/>
        <v/>
      </c>
      <c r="R41" s="29" t="str">
        <f>IF(OR(D41="",D41&lt;N41,P41&lt;=D41),"",D41)</f>
        <v/>
      </c>
      <c r="S41" s="32" t="s">
        <v>63</v>
      </c>
      <c r="T41" s="29" t="str">
        <f>IF(R41="","",IF(D41&lt;F41,IF(F41&lt;=P41,F41,P41),P41))</f>
        <v/>
      </c>
      <c r="U41" s="33" t="s">
        <v>64</v>
      </c>
      <c r="V41" s="152" t="str">
        <f t="shared" si="6"/>
        <v/>
      </c>
      <c r="W41" s="34" t="s">
        <v>65</v>
      </c>
      <c r="X41" s="28">
        <f t="shared" si="0"/>
        <v>0</v>
      </c>
      <c r="Z41" s="28">
        <f t="shared" si="7"/>
        <v>0</v>
      </c>
      <c r="AA41" s="28">
        <f t="shared" si="8"/>
        <v>0</v>
      </c>
    </row>
    <row r="42" spans="2:27" s="35" customFormat="1" ht="16.5" customHeight="1">
      <c r="B42" s="193"/>
      <c r="C42" s="31" t="s">
        <v>62</v>
      </c>
      <c r="D42" s="194"/>
      <c r="E42" s="32" t="s">
        <v>63</v>
      </c>
      <c r="F42" s="194"/>
      <c r="G42" s="33" t="s">
        <v>64</v>
      </c>
      <c r="H42" s="194"/>
      <c r="I42" s="34" t="s">
        <v>65</v>
      </c>
      <c r="J42" s="196" t="str">
        <f t="shared" si="1"/>
        <v/>
      </c>
      <c r="L42" s="28">
        <f>IF(OR(D42="",F42=""),0,(IF(D42&gt;F42,1,0)-D42+F42-H42)*24)</f>
        <v>0</v>
      </c>
      <c r="N42" s="29" t="str">
        <f t="shared" si="2"/>
        <v/>
      </c>
      <c r="O42" s="32" t="s">
        <v>63</v>
      </c>
      <c r="P42" s="29" t="str">
        <f t="shared" si="3"/>
        <v/>
      </c>
      <c r="R42" s="29" t="str">
        <f>IF(OR(D42="",D42&lt;N42,P42&lt;=D42),"",D42)</f>
        <v/>
      </c>
      <c r="S42" s="32" t="s">
        <v>63</v>
      </c>
      <c r="T42" s="29" t="str">
        <f>IF(R42="","",IF(D42&lt;F42,IF(F42&lt;=P42,F42,P42),P42))</f>
        <v/>
      </c>
      <c r="U42" s="33" t="s">
        <v>64</v>
      </c>
      <c r="V42" s="152" t="str">
        <f t="shared" si="6"/>
        <v/>
      </c>
      <c r="W42" s="34" t="s">
        <v>65</v>
      </c>
      <c r="X42" s="28">
        <f t="shared" si="0"/>
        <v>0</v>
      </c>
      <c r="Z42" s="28">
        <f t="shared" si="7"/>
        <v>0</v>
      </c>
      <c r="AA42" s="28">
        <f t="shared" si="8"/>
        <v>0</v>
      </c>
    </row>
    <row r="43" spans="2:27" s="35" customFormat="1" ht="16.5" customHeight="1">
      <c r="B43" s="193"/>
      <c r="C43" s="31" t="s">
        <v>62</v>
      </c>
      <c r="D43" s="194"/>
      <c r="E43" s="32" t="s">
        <v>63</v>
      </c>
      <c r="F43" s="194"/>
      <c r="G43" s="33" t="s">
        <v>64</v>
      </c>
      <c r="H43" s="194"/>
      <c r="I43" s="34" t="s">
        <v>65</v>
      </c>
      <c r="J43" s="196" t="str">
        <f t="shared" si="1"/>
        <v/>
      </c>
      <c r="L43" s="28">
        <f t="shared" si="9"/>
        <v>0</v>
      </c>
      <c r="N43" s="29" t="str">
        <f t="shared" si="2"/>
        <v/>
      </c>
      <c r="O43" s="32" t="s">
        <v>63</v>
      </c>
      <c r="P43" s="29" t="str">
        <f t="shared" si="3"/>
        <v/>
      </c>
      <c r="R43" s="29" t="str">
        <f t="shared" si="4"/>
        <v/>
      </c>
      <c r="S43" s="32" t="s">
        <v>63</v>
      </c>
      <c r="T43" s="29" t="str">
        <f t="shared" si="5"/>
        <v/>
      </c>
      <c r="U43" s="33" t="s">
        <v>64</v>
      </c>
      <c r="V43" s="152" t="str">
        <f t="shared" si="6"/>
        <v/>
      </c>
      <c r="W43" s="34" t="s">
        <v>65</v>
      </c>
      <c r="X43" s="28">
        <f t="shared" si="0"/>
        <v>0</v>
      </c>
      <c r="Z43" s="28">
        <f t="shared" si="7"/>
        <v>0</v>
      </c>
      <c r="AA43" s="28">
        <f t="shared" si="8"/>
        <v>0</v>
      </c>
    </row>
    <row r="44" spans="2:27" s="35" customFormat="1" ht="16.5" customHeight="1">
      <c r="B44" s="193"/>
      <c r="C44" s="31" t="s">
        <v>62</v>
      </c>
      <c r="D44" s="194"/>
      <c r="E44" s="32" t="s">
        <v>63</v>
      </c>
      <c r="F44" s="194"/>
      <c r="G44" s="33" t="s">
        <v>64</v>
      </c>
      <c r="H44" s="194"/>
      <c r="I44" s="34" t="s">
        <v>65</v>
      </c>
      <c r="J44" s="196" t="str">
        <f t="shared" si="1"/>
        <v/>
      </c>
      <c r="L44" s="28">
        <f t="shared" si="9"/>
        <v>0</v>
      </c>
      <c r="N44" s="29" t="str">
        <f t="shared" si="2"/>
        <v/>
      </c>
      <c r="O44" s="32" t="s">
        <v>63</v>
      </c>
      <c r="P44" s="29" t="str">
        <f t="shared" si="3"/>
        <v/>
      </c>
      <c r="R44" s="29" t="str">
        <f t="shared" si="4"/>
        <v/>
      </c>
      <c r="S44" s="32" t="s">
        <v>63</v>
      </c>
      <c r="T44" s="29" t="str">
        <f t="shared" si="5"/>
        <v/>
      </c>
      <c r="U44" s="33" t="s">
        <v>64</v>
      </c>
      <c r="V44" s="152" t="str">
        <f t="shared" si="6"/>
        <v/>
      </c>
      <c r="W44" s="34" t="s">
        <v>65</v>
      </c>
      <c r="X44" s="28">
        <f t="shared" si="0"/>
        <v>0</v>
      </c>
      <c r="Z44" s="28">
        <f t="shared" si="7"/>
        <v>0</v>
      </c>
      <c r="AA44" s="28">
        <f t="shared" si="8"/>
        <v>0</v>
      </c>
    </row>
    <row r="45" spans="2:27" s="35" customFormat="1" ht="16.5" customHeight="1">
      <c r="B45" s="193"/>
      <c r="C45" s="31" t="s">
        <v>62</v>
      </c>
      <c r="D45" s="194"/>
      <c r="E45" s="32" t="s">
        <v>63</v>
      </c>
      <c r="F45" s="194"/>
      <c r="G45" s="33" t="s">
        <v>64</v>
      </c>
      <c r="H45" s="194"/>
      <c r="I45" s="34" t="s">
        <v>65</v>
      </c>
      <c r="J45" s="196" t="str">
        <f t="shared" si="1"/>
        <v/>
      </c>
      <c r="L45" s="28">
        <f t="shared" si="9"/>
        <v>0</v>
      </c>
      <c r="N45" s="29" t="str">
        <f t="shared" si="2"/>
        <v/>
      </c>
      <c r="O45" s="32" t="s">
        <v>63</v>
      </c>
      <c r="P45" s="29" t="str">
        <f t="shared" si="3"/>
        <v/>
      </c>
      <c r="R45" s="29" t="str">
        <f t="shared" si="4"/>
        <v/>
      </c>
      <c r="S45" s="32" t="s">
        <v>63</v>
      </c>
      <c r="T45" s="29" t="str">
        <f t="shared" si="5"/>
        <v/>
      </c>
      <c r="U45" s="33" t="s">
        <v>64</v>
      </c>
      <c r="V45" s="152" t="str">
        <f t="shared" si="6"/>
        <v/>
      </c>
      <c r="W45" s="34" t="s">
        <v>65</v>
      </c>
      <c r="X45" s="28">
        <f t="shared" si="0"/>
        <v>0</v>
      </c>
      <c r="Z45" s="28">
        <f t="shared" si="7"/>
        <v>0</v>
      </c>
      <c r="AA45" s="28">
        <f t="shared" si="8"/>
        <v>0</v>
      </c>
    </row>
    <row r="46" spans="2:27" s="35" customFormat="1" ht="16.5" customHeight="1">
      <c r="B46" s="193"/>
      <c r="C46" s="31" t="s">
        <v>62</v>
      </c>
      <c r="D46" s="194"/>
      <c r="E46" s="32" t="s">
        <v>63</v>
      </c>
      <c r="F46" s="194"/>
      <c r="G46" s="33" t="s">
        <v>64</v>
      </c>
      <c r="H46" s="194"/>
      <c r="I46" s="34" t="s">
        <v>65</v>
      </c>
      <c r="J46" s="196" t="str">
        <f t="shared" si="1"/>
        <v/>
      </c>
      <c r="L46" s="28">
        <f t="shared" si="9"/>
        <v>0</v>
      </c>
      <c r="N46" s="29" t="str">
        <f t="shared" si="2"/>
        <v/>
      </c>
      <c r="O46" s="32" t="s">
        <v>63</v>
      </c>
      <c r="P46" s="29" t="str">
        <f t="shared" si="3"/>
        <v/>
      </c>
      <c r="R46" s="29" t="str">
        <f t="shared" si="4"/>
        <v/>
      </c>
      <c r="S46" s="32" t="s">
        <v>63</v>
      </c>
      <c r="T46" s="29" t="str">
        <f t="shared" si="5"/>
        <v/>
      </c>
      <c r="U46" s="33" t="s">
        <v>64</v>
      </c>
      <c r="V46" s="152" t="str">
        <f t="shared" si="6"/>
        <v/>
      </c>
      <c r="W46" s="34" t="s">
        <v>65</v>
      </c>
      <c r="X46" s="28">
        <f t="shared" si="0"/>
        <v>0</v>
      </c>
      <c r="Z46" s="28">
        <f t="shared" si="7"/>
        <v>0</v>
      </c>
      <c r="AA46" s="28">
        <f t="shared" si="8"/>
        <v>0</v>
      </c>
    </row>
    <row r="47" spans="2:27" s="35" customFormat="1" ht="16.5" customHeight="1">
      <c r="B47" s="193"/>
      <c r="C47" s="31" t="s">
        <v>62</v>
      </c>
      <c r="D47" s="194"/>
      <c r="E47" s="32" t="s">
        <v>63</v>
      </c>
      <c r="F47" s="194"/>
      <c r="G47" s="33" t="s">
        <v>64</v>
      </c>
      <c r="H47" s="194"/>
      <c r="I47" s="34" t="s">
        <v>65</v>
      </c>
      <c r="J47" s="196" t="str">
        <f t="shared" si="1"/>
        <v/>
      </c>
      <c r="L47" s="28">
        <f t="shared" si="9"/>
        <v>0</v>
      </c>
      <c r="N47" s="29" t="str">
        <f t="shared" si="2"/>
        <v/>
      </c>
      <c r="O47" s="32" t="s">
        <v>63</v>
      </c>
      <c r="P47" s="29" t="str">
        <f t="shared" si="3"/>
        <v/>
      </c>
      <c r="R47" s="29" t="str">
        <f t="shared" si="4"/>
        <v/>
      </c>
      <c r="S47" s="32" t="s">
        <v>63</v>
      </c>
      <c r="T47" s="29" t="str">
        <f t="shared" si="5"/>
        <v/>
      </c>
      <c r="U47" s="33" t="s">
        <v>64</v>
      </c>
      <c r="V47" s="152" t="str">
        <f t="shared" si="6"/>
        <v/>
      </c>
      <c r="W47" s="34" t="s">
        <v>65</v>
      </c>
      <c r="X47" s="28">
        <f t="shared" si="0"/>
        <v>0</v>
      </c>
      <c r="Z47" s="28">
        <f t="shared" si="7"/>
        <v>0</v>
      </c>
      <c r="AA47" s="28">
        <f t="shared" si="8"/>
        <v>0</v>
      </c>
    </row>
    <row r="48" spans="2:27" s="35" customFormat="1" ht="16.5" customHeight="1">
      <c r="B48" s="193"/>
      <c r="C48" s="31" t="s">
        <v>62</v>
      </c>
      <c r="D48" s="194"/>
      <c r="E48" s="32" t="s">
        <v>63</v>
      </c>
      <c r="F48" s="194"/>
      <c r="G48" s="33" t="s">
        <v>64</v>
      </c>
      <c r="H48" s="194"/>
      <c r="I48" s="34" t="s">
        <v>65</v>
      </c>
      <c r="J48" s="196" t="str">
        <f t="shared" si="1"/>
        <v/>
      </c>
      <c r="L48" s="28">
        <f t="shared" si="9"/>
        <v>0</v>
      </c>
      <c r="N48" s="29" t="str">
        <f t="shared" si="2"/>
        <v/>
      </c>
      <c r="O48" s="32" t="s">
        <v>63</v>
      </c>
      <c r="P48" s="29" t="str">
        <f t="shared" si="3"/>
        <v/>
      </c>
      <c r="R48" s="29" t="str">
        <f t="shared" si="4"/>
        <v/>
      </c>
      <c r="S48" s="32" t="s">
        <v>63</v>
      </c>
      <c r="T48" s="29" t="str">
        <f t="shared" si="5"/>
        <v/>
      </c>
      <c r="U48" s="33" t="s">
        <v>64</v>
      </c>
      <c r="V48" s="152" t="str">
        <f t="shared" si="6"/>
        <v/>
      </c>
      <c r="W48" s="34" t="s">
        <v>65</v>
      </c>
      <c r="X48" s="28">
        <f t="shared" si="0"/>
        <v>0</v>
      </c>
      <c r="Z48" s="28">
        <f t="shared" si="7"/>
        <v>0</v>
      </c>
      <c r="AA48" s="28">
        <f t="shared" si="8"/>
        <v>0</v>
      </c>
    </row>
    <row r="49" spans="2:27" s="35" customFormat="1" ht="16.5" customHeight="1">
      <c r="B49" s="193"/>
      <c r="C49" s="31" t="s">
        <v>62</v>
      </c>
      <c r="D49" s="194"/>
      <c r="E49" s="32" t="s">
        <v>63</v>
      </c>
      <c r="F49" s="194"/>
      <c r="G49" s="33" t="s">
        <v>64</v>
      </c>
      <c r="H49" s="194"/>
      <c r="I49" s="34" t="s">
        <v>65</v>
      </c>
      <c r="J49" s="196" t="str">
        <f t="shared" si="1"/>
        <v/>
      </c>
      <c r="L49" s="28">
        <f t="shared" si="9"/>
        <v>0</v>
      </c>
      <c r="N49" s="29" t="str">
        <f t="shared" si="2"/>
        <v/>
      </c>
      <c r="O49" s="32" t="s">
        <v>63</v>
      </c>
      <c r="P49" s="29" t="str">
        <f t="shared" si="3"/>
        <v/>
      </c>
      <c r="R49" s="29" t="str">
        <f t="shared" si="4"/>
        <v/>
      </c>
      <c r="S49" s="32" t="s">
        <v>63</v>
      </c>
      <c r="T49" s="29" t="str">
        <f t="shared" si="5"/>
        <v/>
      </c>
      <c r="U49" s="33" t="s">
        <v>64</v>
      </c>
      <c r="V49" s="152" t="str">
        <f t="shared" si="6"/>
        <v/>
      </c>
      <c r="W49" s="34" t="s">
        <v>65</v>
      </c>
      <c r="X49" s="28">
        <f t="shared" si="0"/>
        <v>0</v>
      </c>
      <c r="Z49" s="28">
        <f t="shared" si="7"/>
        <v>0</v>
      </c>
      <c r="AA49" s="28">
        <f t="shared" si="8"/>
        <v>0</v>
      </c>
    </row>
    <row r="50" spans="2:27" s="35" customFormat="1" ht="16.5" customHeight="1">
      <c r="B50" s="193"/>
      <c r="C50" s="31" t="s">
        <v>62</v>
      </c>
      <c r="D50" s="194"/>
      <c r="E50" s="32" t="s">
        <v>63</v>
      </c>
      <c r="F50" s="194"/>
      <c r="G50" s="33" t="s">
        <v>64</v>
      </c>
      <c r="H50" s="194"/>
      <c r="I50" s="34" t="s">
        <v>65</v>
      </c>
      <c r="J50" s="196" t="str">
        <f t="shared" si="1"/>
        <v/>
      </c>
      <c r="L50" s="28">
        <f t="shared" si="9"/>
        <v>0</v>
      </c>
      <c r="N50" s="29" t="str">
        <f t="shared" si="2"/>
        <v/>
      </c>
      <c r="O50" s="32" t="s">
        <v>63</v>
      </c>
      <c r="P50" s="29" t="str">
        <f t="shared" si="3"/>
        <v/>
      </c>
      <c r="R50" s="29" t="str">
        <f t="shared" si="4"/>
        <v/>
      </c>
      <c r="S50" s="32" t="s">
        <v>63</v>
      </c>
      <c r="T50" s="29" t="str">
        <f t="shared" si="5"/>
        <v/>
      </c>
      <c r="U50" s="33" t="s">
        <v>64</v>
      </c>
      <c r="V50" s="152" t="str">
        <f t="shared" si="6"/>
        <v/>
      </c>
      <c r="W50" s="34" t="s">
        <v>65</v>
      </c>
      <c r="X50" s="28">
        <f t="shared" si="0"/>
        <v>0</v>
      </c>
      <c r="Z50" s="28">
        <f t="shared" si="7"/>
        <v>0</v>
      </c>
      <c r="AA50" s="28">
        <f t="shared" si="8"/>
        <v>0</v>
      </c>
    </row>
    <row r="51" spans="2:27" s="35" customFormat="1" ht="16.5" customHeight="1">
      <c r="B51" s="193"/>
      <c r="C51" s="31" t="s">
        <v>62</v>
      </c>
      <c r="D51" s="195"/>
      <c r="E51" s="32" t="s">
        <v>63</v>
      </c>
      <c r="F51" s="195"/>
      <c r="G51" s="33" t="s">
        <v>64</v>
      </c>
      <c r="H51" s="195"/>
      <c r="I51" s="34" t="s">
        <v>65</v>
      </c>
      <c r="J51" s="196" t="str">
        <f t="shared" si="1"/>
        <v/>
      </c>
      <c r="L51" s="28">
        <f t="shared" si="9"/>
        <v>0</v>
      </c>
      <c r="N51" s="29" t="str">
        <f t="shared" si="2"/>
        <v/>
      </c>
      <c r="O51" s="32" t="s">
        <v>63</v>
      </c>
      <c r="P51" s="29" t="str">
        <f t="shared" si="3"/>
        <v/>
      </c>
      <c r="R51" s="29" t="str">
        <f t="shared" si="4"/>
        <v/>
      </c>
      <c r="S51" s="32" t="s">
        <v>63</v>
      </c>
      <c r="T51" s="29" t="str">
        <f t="shared" si="5"/>
        <v/>
      </c>
      <c r="U51" s="33" t="s">
        <v>64</v>
      </c>
      <c r="V51" s="152" t="str">
        <f t="shared" si="6"/>
        <v/>
      </c>
      <c r="W51" s="34" t="s">
        <v>65</v>
      </c>
      <c r="X51" s="28">
        <f t="shared" si="0"/>
        <v>0</v>
      </c>
      <c r="Z51" s="28">
        <f t="shared" si="7"/>
        <v>0</v>
      </c>
      <c r="AA51" s="28">
        <f t="shared" si="8"/>
        <v>0</v>
      </c>
    </row>
    <row r="52" spans="2:27" s="35" customFormat="1" ht="16.5" customHeight="1">
      <c r="B52" s="193"/>
      <c r="C52" s="31" t="s">
        <v>62</v>
      </c>
      <c r="D52" s="194"/>
      <c r="E52" s="32" t="s">
        <v>63</v>
      </c>
      <c r="F52" s="194"/>
      <c r="G52" s="33" t="s">
        <v>64</v>
      </c>
      <c r="H52" s="194"/>
      <c r="I52" s="34" t="s">
        <v>65</v>
      </c>
      <c r="J52" s="196" t="str">
        <f t="shared" si="1"/>
        <v/>
      </c>
      <c r="L52" s="28">
        <f t="shared" si="9"/>
        <v>0</v>
      </c>
      <c r="N52" s="29" t="str">
        <f t="shared" si="2"/>
        <v/>
      </c>
      <c r="O52" s="32" t="s">
        <v>63</v>
      </c>
      <c r="P52" s="29" t="str">
        <f t="shared" si="3"/>
        <v/>
      </c>
      <c r="R52" s="29" t="str">
        <f t="shared" si="4"/>
        <v/>
      </c>
      <c r="S52" s="32" t="s">
        <v>63</v>
      </c>
      <c r="T52" s="29" t="str">
        <f t="shared" si="5"/>
        <v/>
      </c>
      <c r="U52" s="33" t="s">
        <v>64</v>
      </c>
      <c r="V52" s="152" t="str">
        <f t="shared" si="6"/>
        <v/>
      </c>
      <c r="W52" s="34" t="s">
        <v>65</v>
      </c>
      <c r="X52" s="28">
        <f t="shared" si="0"/>
        <v>0</v>
      </c>
      <c r="Z52" s="28">
        <f t="shared" si="7"/>
        <v>0</v>
      </c>
      <c r="AA52" s="28">
        <f t="shared" si="8"/>
        <v>0</v>
      </c>
    </row>
    <row r="53" spans="2:27" s="35" customFormat="1" ht="16.5" customHeight="1">
      <c r="B53" s="193"/>
      <c r="C53" s="31" t="s">
        <v>62</v>
      </c>
      <c r="D53" s="194"/>
      <c r="E53" s="32" t="s">
        <v>63</v>
      </c>
      <c r="F53" s="194"/>
      <c r="G53" s="33" t="s">
        <v>64</v>
      </c>
      <c r="H53" s="194"/>
      <c r="I53" s="34" t="s">
        <v>65</v>
      </c>
      <c r="J53" s="196" t="str">
        <f t="shared" si="1"/>
        <v/>
      </c>
      <c r="L53" s="28">
        <f t="shared" si="9"/>
        <v>0</v>
      </c>
      <c r="N53" s="29" t="str">
        <f t="shared" si="2"/>
        <v/>
      </c>
      <c r="O53" s="32" t="s">
        <v>63</v>
      </c>
      <c r="P53" s="29" t="str">
        <f t="shared" si="3"/>
        <v/>
      </c>
      <c r="R53" s="29" t="str">
        <f t="shared" si="4"/>
        <v/>
      </c>
      <c r="S53" s="32" t="s">
        <v>63</v>
      </c>
      <c r="T53" s="29" t="str">
        <f t="shared" si="5"/>
        <v/>
      </c>
      <c r="U53" s="33" t="s">
        <v>64</v>
      </c>
      <c r="V53" s="152" t="str">
        <f t="shared" si="6"/>
        <v/>
      </c>
      <c r="W53" s="34" t="s">
        <v>65</v>
      </c>
      <c r="X53" s="28">
        <f t="shared" si="0"/>
        <v>0</v>
      </c>
      <c r="Z53" s="28">
        <f t="shared" si="7"/>
        <v>0</v>
      </c>
      <c r="AA53" s="28">
        <f t="shared" si="8"/>
        <v>0</v>
      </c>
    </row>
    <row r="54" spans="2:27" s="35" customFormat="1" ht="16.5" customHeight="1">
      <c r="B54" s="193"/>
      <c r="C54" s="31" t="s">
        <v>62</v>
      </c>
      <c r="D54" s="195"/>
      <c r="E54" s="32" t="s">
        <v>63</v>
      </c>
      <c r="F54" s="195"/>
      <c r="G54" s="33" t="s">
        <v>64</v>
      </c>
      <c r="H54" s="195"/>
      <c r="I54" s="34" t="s">
        <v>65</v>
      </c>
      <c r="J54" s="196" t="str">
        <f t="shared" si="1"/>
        <v/>
      </c>
      <c r="L54" s="28">
        <f t="shared" si="9"/>
        <v>0</v>
      </c>
      <c r="N54" s="29" t="str">
        <f t="shared" si="2"/>
        <v/>
      </c>
      <c r="O54" s="32" t="s">
        <v>63</v>
      </c>
      <c r="P54" s="29" t="str">
        <f t="shared" si="3"/>
        <v/>
      </c>
      <c r="R54" s="29" t="str">
        <f t="shared" si="4"/>
        <v/>
      </c>
      <c r="S54" s="32" t="s">
        <v>63</v>
      </c>
      <c r="T54" s="29" t="str">
        <f t="shared" si="5"/>
        <v/>
      </c>
      <c r="U54" s="33" t="s">
        <v>64</v>
      </c>
      <c r="V54" s="152" t="str">
        <f t="shared" si="6"/>
        <v/>
      </c>
      <c r="W54" s="34" t="s">
        <v>65</v>
      </c>
      <c r="X54" s="28">
        <f t="shared" si="0"/>
        <v>0</v>
      </c>
      <c r="Z54" s="28">
        <f t="shared" si="7"/>
        <v>0</v>
      </c>
      <c r="AA54" s="28">
        <f t="shared" si="8"/>
        <v>0</v>
      </c>
    </row>
    <row r="55" spans="2:27" ht="16.5" customHeight="1">
      <c r="B55" s="36" t="s">
        <v>66</v>
      </c>
      <c r="C55" s="24" t="s">
        <v>67</v>
      </c>
      <c r="D55" s="37"/>
      <c r="E55" s="38"/>
      <c r="F55" s="38"/>
      <c r="G55" s="38"/>
      <c r="H55" s="38"/>
      <c r="I55" s="38"/>
      <c r="J55" s="38"/>
      <c r="K55" s="38"/>
      <c r="L55" s="39" t="s">
        <v>101</v>
      </c>
      <c r="N55" s="37"/>
      <c r="O55" s="38"/>
      <c r="P55" s="40"/>
      <c r="R55" s="41"/>
      <c r="S55" s="42"/>
      <c r="T55" s="42"/>
      <c r="U55" s="42"/>
      <c r="V55" s="42"/>
      <c r="W55" s="42"/>
      <c r="X55" s="39" t="s">
        <v>101</v>
      </c>
      <c r="Z55" s="28" t="str">
        <f t="shared" si="7"/>
        <v>-</v>
      </c>
      <c r="AA55" s="28"/>
    </row>
    <row r="56" spans="2:27" ht="8.1" customHeight="1"/>
    <row r="57" spans="2:27" ht="15" customHeight="1">
      <c r="B57" s="43" t="s">
        <v>68</v>
      </c>
      <c r="C57" s="44"/>
    </row>
    <row r="58" spans="2:27" ht="15" customHeight="1">
      <c r="B58" s="45" t="s">
        <v>69</v>
      </c>
      <c r="C58" s="44"/>
    </row>
    <row r="59" spans="2:27" ht="15" customHeight="1">
      <c r="B59" s="45"/>
      <c r="C59" s="44"/>
    </row>
    <row r="60" spans="2:27" ht="15" customHeight="1">
      <c r="B60" s="45"/>
      <c r="C60" s="44"/>
    </row>
  </sheetData>
  <sheetProtection password="C6C5" sheet="1" formatRows="0" insertRows="0" deleteRows="0" selectLockedCells="1"/>
  <mergeCells count="9">
    <mergeCell ref="G10:I10"/>
    <mergeCell ref="U10:W10"/>
    <mergeCell ref="B1:D1"/>
    <mergeCell ref="V1:X1"/>
    <mergeCell ref="D9:L9"/>
    <mergeCell ref="N9:P9"/>
    <mergeCell ref="R9:X9"/>
    <mergeCell ref="J4:L4"/>
    <mergeCell ref="C4:G4"/>
  </mergeCells>
  <phoneticPr fontId="23"/>
  <conditionalFormatting sqref="D11">
    <cfRule type="cellIs" dxfId="10" priority="13" operator="equal">
      <formula>""</formula>
    </cfRule>
  </conditionalFormatting>
  <conditionalFormatting sqref="F6">
    <cfRule type="expression" dxfId="9" priority="2">
      <formula>AND($D6&lt;&gt;"",F6="")</formula>
    </cfRule>
  </conditionalFormatting>
  <conditionalFormatting sqref="F11:F38">
    <cfRule type="expression" dxfId="8" priority="12">
      <formula>AND($D11&lt;&gt;"",F11="")</formula>
    </cfRule>
  </conditionalFormatting>
  <conditionalFormatting sqref="H11:H38">
    <cfRule type="expression" dxfId="7" priority="10">
      <formula>AND($D11&lt;&gt;"",H11="")</formula>
    </cfRule>
    <cfRule type="expression" dxfId="6" priority="11">
      <formula>AND(H11&lt;&gt;"",L11&lt;=0)</formula>
    </cfRule>
  </conditionalFormatting>
  <conditionalFormatting sqref="J11:J54">
    <cfRule type="expression" dxfId="5" priority="9">
      <formula>AND($D11&lt;&gt;"",J11="")</formula>
    </cfRule>
  </conditionalFormatting>
  <conditionalFormatting sqref="L11:L55 X11:X55">
    <cfRule type="cellIs" dxfId="4" priority="15" operator="equal">
      <formula>0</formula>
    </cfRule>
  </conditionalFormatting>
  <conditionalFormatting sqref="Z11:AA55">
    <cfRule type="cellIs" dxfId="3" priority="14" operator="equal">
      <formula>0</formula>
    </cfRule>
  </conditionalFormatting>
  <conditionalFormatting sqref="D6">
    <cfRule type="cellIs" dxfId="2" priority="1" operator="equal">
      <formula>""</formula>
    </cfRule>
  </conditionalFormatting>
  <dataValidations count="1">
    <dataValidation allowBlank="1" showInputMessage="1" sqref="J55:J1048576 J1:J10 A1:B1048576 C4 C1:I3 K1:XFD1048576 H4:I4 C5:I1048576"/>
  </dataValidations>
  <printOptions horizontalCentered="1"/>
  <pageMargins left="0.19685039370078741" right="0.19685039370078741" top="0.39370078740157483" bottom="0.19685039370078741" header="0.31496062992125984" footer="0.31496062992125984"/>
  <pageSetup paperSize="9" scale="97"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003"/>
  <sheetViews>
    <sheetView view="pageBreakPreview" zoomScale="112" zoomScaleNormal="100" zoomScaleSheetLayoutView="112" workbookViewId="0">
      <selection activeCell="E13" sqref="E13"/>
    </sheetView>
  </sheetViews>
  <sheetFormatPr defaultColWidth="9" defaultRowHeight="13.5"/>
  <cols>
    <col min="1" max="1" width="1.875" style="14" customWidth="1"/>
    <col min="2" max="2" width="5.5" bestFit="1" customWidth="1"/>
    <col min="3" max="3" width="22.25" bestFit="1" customWidth="1"/>
    <col min="4" max="4" width="15.125" bestFit="1" customWidth="1"/>
    <col min="5" max="5" width="24.875" customWidth="1"/>
    <col min="6" max="6" width="2" style="14" customWidth="1"/>
    <col min="7" max="7" width="8.375" customWidth="1"/>
    <col min="8" max="8" width="23.75" bestFit="1" customWidth="1"/>
    <col min="9" max="9" width="5.5" customWidth="1"/>
    <col min="10" max="10" width="18.75" bestFit="1" customWidth="1"/>
    <col min="11" max="11" width="6" bestFit="1" customWidth="1"/>
    <col min="12" max="12" width="7" customWidth="1"/>
    <col min="13" max="13" width="22.25" bestFit="1" customWidth="1"/>
    <col min="14" max="14" width="23.75" bestFit="1" customWidth="1"/>
    <col min="15" max="15" width="4.5" customWidth="1"/>
    <col min="16" max="16" width="22.25" bestFit="1" customWidth="1"/>
    <col min="17" max="17" width="23.75" bestFit="1" customWidth="1"/>
    <col min="18" max="18" width="4.5" customWidth="1"/>
    <col min="19" max="19" width="22.25" bestFit="1" customWidth="1"/>
    <col min="20" max="20" width="23.75" bestFit="1" customWidth="1"/>
    <col min="21" max="21" width="4.5" customWidth="1"/>
    <col min="22" max="22" width="22.25" bestFit="1" customWidth="1"/>
    <col min="23" max="23" width="23.75" bestFit="1" customWidth="1"/>
    <col min="24" max="24" width="4.5" customWidth="1"/>
    <col min="25" max="25" width="22.25" bestFit="1" customWidth="1"/>
    <col min="26" max="26" width="23.75" bestFit="1" customWidth="1"/>
    <col min="27" max="27" width="4.5" customWidth="1"/>
    <col min="28" max="28" width="22.25" bestFit="1" customWidth="1"/>
    <col min="29" max="29" width="23.75" bestFit="1" customWidth="1"/>
  </cols>
  <sheetData>
    <row r="1" spans="2:12" ht="14.25" thickBot="1">
      <c r="B1" s="14"/>
      <c r="C1" s="14"/>
      <c r="D1" s="14"/>
      <c r="E1" s="14"/>
    </row>
    <row r="2" spans="2:12" ht="15" thickTop="1" thickBot="1">
      <c r="B2" s="64"/>
      <c r="C2" s="65" t="s">
        <v>128</v>
      </c>
      <c r="D2" s="65" t="s">
        <v>127</v>
      </c>
      <c r="E2" s="66"/>
      <c r="H2" s="67" t="s">
        <v>129</v>
      </c>
      <c r="I2" s="68"/>
      <c r="J2" s="69" t="s">
        <v>115</v>
      </c>
      <c r="K2" s="69" t="s">
        <v>116</v>
      </c>
      <c r="L2" s="49"/>
    </row>
    <row r="3" spans="2:12">
      <c r="B3" s="70">
        <v>1</v>
      </c>
      <c r="C3" s="71" t="e">
        <f t="shared" ref="C3:C66" si="0">VLOOKUP(B3,$I:$K,2,FALSE)</f>
        <v>#N/A</v>
      </c>
      <c r="D3" s="71" t="e">
        <f t="shared" ref="D3:D66" si="1">VLOOKUP(B3,$I:$K,3,FALSE)</f>
        <v>#N/A</v>
      </c>
      <c r="E3" s="72" t="e">
        <f>SUMIF($C:$C,C3,$D:$D)</f>
        <v>#N/A</v>
      </c>
      <c r="F3" s="79"/>
      <c r="H3" s="50" t="s">
        <v>117</v>
      </c>
      <c r="I3" s="51" t="e">
        <f>IF(J3=0,I2,I2+1)</f>
        <v>#REF!</v>
      </c>
      <c r="J3" s="51" t="e">
        <f>#REF!</f>
        <v>#REF!</v>
      </c>
      <c r="K3" s="51" t="e">
        <f>IF(OR(#REF!="管理者",#REF!="サービス管理責任者"),0,#REF!)</f>
        <v>#REF!</v>
      </c>
    </row>
    <row r="4" spans="2:12">
      <c r="B4" s="73">
        <v>2</v>
      </c>
      <c r="C4" s="74" t="e">
        <f t="shared" si="0"/>
        <v>#N/A</v>
      </c>
      <c r="D4" s="74" t="e">
        <f t="shared" si="1"/>
        <v>#N/A</v>
      </c>
      <c r="E4" s="75" t="e">
        <f t="shared" ref="E4:E67" si="2">SUMIF($C:$C,C4,$D:$D)</f>
        <v>#N/A</v>
      </c>
      <c r="F4" s="79"/>
      <c r="H4" s="52"/>
      <c r="I4" s="51" t="e">
        <f t="shared" ref="I4:I68" si="3">IF(J4=0,I3,I3+1)</f>
        <v>#REF!</v>
      </c>
      <c r="J4" s="51" t="e">
        <f>#REF!</f>
        <v>#REF!</v>
      </c>
      <c r="K4" s="51" t="e">
        <f>IF(OR(#REF!="管理者",#REF!="サービス管理責任者"),0,#REF!)</f>
        <v>#REF!</v>
      </c>
    </row>
    <row r="5" spans="2:12">
      <c r="B5" s="73">
        <v>3</v>
      </c>
      <c r="C5" s="74" t="e">
        <f t="shared" si="0"/>
        <v>#N/A</v>
      </c>
      <c r="D5" s="74" t="e">
        <f t="shared" si="1"/>
        <v>#N/A</v>
      </c>
      <c r="E5" s="75" t="e">
        <f t="shared" si="2"/>
        <v>#N/A</v>
      </c>
      <c r="F5" s="79"/>
      <c r="H5" s="52"/>
      <c r="I5" s="51" t="e">
        <f t="shared" si="3"/>
        <v>#REF!</v>
      </c>
      <c r="J5" s="51" t="e">
        <f>#REF!</f>
        <v>#REF!</v>
      </c>
      <c r="K5" s="51" t="e">
        <f>IF(OR(#REF!="管理者",#REF!="サービス管理責任者"),0,#REF!)</f>
        <v>#REF!</v>
      </c>
    </row>
    <row r="6" spans="2:12">
      <c r="B6" s="73">
        <v>4</v>
      </c>
      <c r="C6" s="74" t="e">
        <f t="shared" si="0"/>
        <v>#N/A</v>
      </c>
      <c r="D6" s="74" t="e">
        <f t="shared" si="1"/>
        <v>#N/A</v>
      </c>
      <c r="E6" s="75" t="e">
        <f t="shared" si="2"/>
        <v>#N/A</v>
      </c>
      <c r="F6" s="79"/>
      <c r="H6" s="52"/>
      <c r="I6" s="51" t="e">
        <f t="shared" si="3"/>
        <v>#REF!</v>
      </c>
      <c r="J6" s="51" t="e">
        <f>#REF!</f>
        <v>#REF!</v>
      </c>
      <c r="K6" s="51" t="e">
        <f>IF(OR(#REF!="管理者",#REF!="サービス管理責任者"),0,#REF!)</f>
        <v>#REF!</v>
      </c>
    </row>
    <row r="7" spans="2:12">
      <c r="B7" s="73">
        <v>5</v>
      </c>
      <c r="C7" s="74" t="e">
        <f t="shared" si="0"/>
        <v>#N/A</v>
      </c>
      <c r="D7" s="74" t="e">
        <f t="shared" si="1"/>
        <v>#N/A</v>
      </c>
      <c r="E7" s="75" t="e">
        <f t="shared" si="2"/>
        <v>#N/A</v>
      </c>
      <c r="F7" s="79"/>
      <c r="H7" s="52"/>
      <c r="I7" s="51" t="e">
        <f t="shared" si="3"/>
        <v>#REF!</v>
      </c>
      <c r="J7" s="51" t="e">
        <f>#REF!</f>
        <v>#REF!</v>
      </c>
      <c r="K7" s="51" t="e">
        <f>IF(OR(#REF!="管理者",#REF!="サービス管理責任者"),0,#REF!)</f>
        <v>#REF!</v>
      </c>
    </row>
    <row r="8" spans="2:12">
      <c r="B8" s="73">
        <v>6</v>
      </c>
      <c r="C8" s="74" t="e">
        <f t="shared" si="0"/>
        <v>#N/A</v>
      </c>
      <c r="D8" s="74" t="e">
        <f t="shared" si="1"/>
        <v>#N/A</v>
      </c>
      <c r="E8" s="75" t="e">
        <f t="shared" si="2"/>
        <v>#N/A</v>
      </c>
      <c r="F8" s="79"/>
      <c r="H8" s="52"/>
      <c r="I8" s="51" t="e">
        <f t="shared" si="3"/>
        <v>#REF!</v>
      </c>
      <c r="J8" s="51" t="e">
        <f>#REF!</f>
        <v>#REF!</v>
      </c>
      <c r="K8" s="51" t="e">
        <f>IF(OR(#REF!="管理者",#REF!="サービス管理責任者"),0,#REF!)</f>
        <v>#REF!</v>
      </c>
    </row>
    <row r="9" spans="2:12">
      <c r="B9" s="73">
        <v>7</v>
      </c>
      <c r="C9" s="74" t="e">
        <f t="shared" si="0"/>
        <v>#N/A</v>
      </c>
      <c r="D9" s="74" t="e">
        <f t="shared" si="1"/>
        <v>#N/A</v>
      </c>
      <c r="E9" s="75" t="e">
        <f t="shared" si="2"/>
        <v>#N/A</v>
      </c>
      <c r="F9" s="79"/>
      <c r="H9" s="52"/>
      <c r="I9" s="51" t="e">
        <f t="shared" si="3"/>
        <v>#REF!</v>
      </c>
      <c r="J9" s="51" t="e">
        <f>#REF!</f>
        <v>#REF!</v>
      </c>
      <c r="K9" s="51" t="e">
        <f>IF(OR(#REF!="管理者",#REF!="サービス管理責任者"),0,#REF!)</f>
        <v>#REF!</v>
      </c>
    </row>
    <row r="10" spans="2:12">
      <c r="B10" s="73">
        <v>8</v>
      </c>
      <c r="C10" s="74" t="e">
        <f t="shared" si="0"/>
        <v>#N/A</v>
      </c>
      <c r="D10" s="74" t="e">
        <f t="shared" si="1"/>
        <v>#N/A</v>
      </c>
      <c r="E10" s="75" t="e">
        <f t="shared" si="2"/>
        <v>#N/A</v>
      </c>
      <c r="F10" s="79"/>
      <c r="H10" s="52"/>
      <c r="I10" s="51" t="e">
        <f t="shared" si="3"/>
        <v>#REF!</v>
      </c>
      <c r="J10" s="51" t="e">
        <f>#REF!</f>
        <v>#REF!</v>
      </c>
      <c r="K10" s="51" t="e">
        <f>IF(OR(#REF!="管理者",#REF!="サービス管理責任者"),0,#REF!)</f>
        <v>#REF!</v>
      </c>
    </row>
    <row r="11" spans="2:12">
      <c r="B11" s="73">
        <v>9</v>
      </c>
      <c r="C11" s="74" t="e">
        <f t="shared" si="0"/>
        <v>#N/A</v>
      </c>
      <c r="D11" s="74" t="e">
        <f t="shared" si="1"/>
        <v>#N/A</v>
      </c>
      <c r="E11" s="75" t="e">
        <f t="shared" si="2"/>
        <v>#N/A</v>
      </c>
      <c r="F11" s="79"/>
      <c r="H11" s="52"/>
      <c r="I11" s="51" t="e">
        <f t="shared" si="3"/>
        <v>#REF!</v>
      </c>
      <c r="J11" s="51" t="e">
        <f>#REF!</f>
        <v>#REF!</v>
      </c>
      <c r="K11" s="51" t="e">
        <f>IF(OR(#REF!="管理者",#REF!="サービス管理責任者"),0,#REF!)</f>
        <v>#REF!</v>
      </c>
    </row>
    <row r="12" spans="2:12">
      <c r="B12" s="73">
        <v>10</v>
      </c>
      <c r="C12" s="74" t="e">
        <f t="shared" si="0"/>
        <v>#N/A</v>
      </c>
      <c r="D12" s="74" t="e">
        <f t="shared" si="1"/>
        <v>#N/A</v>
      </c>
      <c r="E12" s="75" t="e">
        <f t="shared" si="2"/>
        <v>#N/A</v>
      </c>
      <c r="F12" s="79"/>
      <c r="H12" s="52"/>
      <c r="I12" s="51" t="e">
        <f t="shared" si="3"/>
        <v>#REF!</v>
      </c>
      <c r="J12" s="51" t="e">
        <f>#REF!</f>
        <v>#REF!</v>
      </c>
      <c r="K12" s="51" t="e">
        <f>IF(OR(#REF!="管理者",#REF!="サービス管理責任者"),0,#REF!)</f>
        <v>#REF!</v>
      </c>
    </row>
    <row r="13" spans="2:12">
      <c r="B13" s="73">
        <v>11</v>
      </c>
      <c r="C13" s="74" t="e">
        <f t="shared" si="0"/>
        <v>#N/A</v>
      </c>
      <c r="D13" s="74" t="e">
        <f t="shared" si="1"/>
        <v>#N/A</v>
      </c>
      <c r="E13" s="75" t="e">
        <f t="shared" si="2"/>
        <v>#N/A</v>
      </c>
      <c r="F13" s="79"/>
      <c r="H13" s="52"/>
      <c r="I13" s="51" t="e">
        <f t="shared" si="3"/>
        <v>#REF!</v>
      </c>
      <c r="J13" s="51" t="e">
        <f>#REF!</f>
        <v>#REF!</v>
      </c>
      <c r="K13" s="51" t="e">
        <f>IF(OR(#REF!="管理者",#REF!="サービス管理責任者"),0,#REF!)</f>
        <v>#REF!</v>
      </c>
    </row>
    <row r="14" spans="2:12">
      <c r="B14" s="73">
        <v>12</v>
      </c>
      <c r="C14" s="74" t="e">
        <f t="shared" si="0"/>
        <v>#N/A</v>
      </c>
      <c r="D14" s="74" t="e">
        <f t="shared" si="1"/>
        <v>#N/A</v>
      </c>
      <c r="E14" s="75" t="e">
        <f t="shared" si="2"/>
        <v>#N/A</v>
      </c>
      <c r="F14" s="79"/>
      <c r="H14" s="52"/>
      <c r="I14" s="51" t="e">
        <f t="shared" si="3"/>
        <v>#REF!</v>
      </c>
      <c r="J14" s="51" t="e">
        <f>#REF!</f>
        <v>#REF!</v>
      </c>
      <c r="K14" s="51" t="e">
        <f>IF(OR(#REF!="管理者",#REF!="サービス管理責任者"),0,#REF!)</f>
        <v>#REF!</v>
      </c>
    </row>
    <row r="15" spans="2:12">
      <c r="B15" s="73">
        <v>13</v>
      </c>
      <c r="C15" s="74" t="e">
        <f t="shared" si="0"/>
        <v>#N/A</v>
      </c>
      <c r="D15" s="74" t="e">
        <f t="shared" si="1"/>
        <v>#N/A</v>
      </c>
      <c r="E15" s="75" t="e">
        <f t="shared" si="2"/>
        <v>#N/A</v>
      </c>
      <c r="F15" s="79"/>
      <c r="H15" s="52"/>
      <c r="I15" s="51" t="e">
        <f t="shared" si="3"/>
        <v>#REF!</v>
      </c>
      <c r="J15" s="51" t="e">
        <f>#REF!</f>
        <v>#REF!</v>
      </c>
      <c r="K15" s="51" t="e">
        <f>IF(OR(#REF!="管理者",#REF!="サービス管理責任者"),0,#REF!)</f>
        <v>#REF!</v>
      </c>
    </row>
    <row r="16" spans="2:12">
      <c r="B16" s="73">
        <v>14</v>
      </c>
      <c r="C16" s="74" t="e">
        <f t="shared" si="0"/>
        <v>#N/A</v>
      </c>
      <c r="D16" s="74" t="e">
        <f t="shared" si="1"/>
        <v>#N/A</v>
      </c>
      <c r="E16" s="75" t="e">
        <f t="shared" si="2"/>
        <v>#N/A</v>
      </c>
      <c r="F16" s="79"/>
      <c r="H16" s="52"/>
      <c r="I16" s="51" t="e">
        <f t="shared" si="3"/>
        <v>#REF!</v>
      </c>
      <c r="J16" s="51" t="e">
        <f>#REF!</f>
        <v>#REF!</v>
      </c>
      <c r="K16" s="51" t="e">
        <f>IF(OR(#REF!="管理者",#REF!="サービス管理責任者"),0,#REF!)</f>
        <v>#REF!</v>
      </c>
    </row>
    <row r="17" spans="2:11">
      <c r="B17" s="73">
        <v>15</v>
      </c>
      <c r="C17" s="74" t="e">
        <f t="shared" si="0"/>
        <v>#N/A</v>
      </c>
      <c r="D17" s="74" t="e">
        <f t="shared" si="1"/>
        <v>#N/A</v>
      </c>
      <c r="E17" s="75" t="e">
        <f t="shared" si="2"/>
        <v>#N/A</v>
      </c>
      <c r="F17" s="79"/>
      <c r="H17" s="52"/>
      <c r="I17" s="51" t="e">
        <f t="shared" si="3"/>
        <v>#REF!</v>
      </c>
      <c r="J17" s="51" t="e">
        <f>#REF!</f>
        <v>#REF!</v>
      </c>
      <c r="K17" s="51" t="e">
        <f>IF(OR(#REF!="管理者",#REF!="サービス管理責任者"),0,#REF!)</f>
        <v>#REF!</v>
      </c>
    </row>
    <row r="18" spans="2:11">
      <c r="B18" s="73">
        <v>16</v>
      </c>
      <c r="C18" s="74" t="e">
        <f t="shared" si="0"/>
        <v>#N/A</v>
      </c>
      <c r="D18" s="74" t="e">
        <f t="shared" si="1"/>
        <v>#N/A</v>
      </c>
      <c r="E18" s="75" t="e">
        <f t="shared" si="2"/>
        <v>#N/A</v>
      </c>
      <c r="F18" s="79"/>
      <c r="H18" s="52"/>
      <c r="I18" s="51" t="e">
        <f t="shared" si="3"/>
        <v>#REF!</v>
      </c>
      <c r="J18" s="51" t="e">
        <f>#REF!</f>
        <v>#REF!</v>
      </c>
      <c r="K18" s="51" t="e">
        <f>IF(OR(#REF!="管理者",#REF!="サービス管理責任者"),0,#REF!)</f>
        <v>#REF!</v>
      </c>
    </row>
    <row r="19" spans="2:11">
      <c r="B19" s="73">
        <v>17</v>
      </c>
      <c r="C19" s="74" t="e">
        <f t="shared" si="0"/>
        <v>#N/A</v>
      </c>
      <c r="D19" s="74" t="e">
        <f t="shared" si="1"/>
        <v>#N/A</v>
      </c>
      <c r="E19" s="75" t="e">
        <f t="shared" si="2"/>
        <v>#N/A</v>
      </c>
      <c r="F19" s="79"/>
      <c r="H19" s="52"/>
      <c r="I19" s="51" t="e">
        <f t="shared" si="3"/>
        <v>#REF!</v>
      </c>
      <c r="J19" s="51" t="e">
        <f>#REF!</f>
        <v>#REF!</v>
      </c>
      <c r="K19" s="51" t="e">
        <f>IF(OR(#REF!="管理者",#REF!="サービス管理責任者"),0,#REF!)</f>
        <v>#REF!</v>
      </c>
    </row>
    <row r="20" spans="2:11">
      <c r="B20" s="73">
        <v>18</v>
      </c>
      <c r="C20" s="74" t="e">
        <f t="shared" si="0"/>
        <v>#N/A</v>
      </c>
      <c r="D20" s="74" t="e">
        <f t="shared" si="1"/>
        <v>#N/A</v>
      </c>
      <c r="E20" s="75" t="e">
        <f t="shared" si="2"/>
        <v>#N/A</v>
      </c>
      <c r="F20" s="79"/>
      <c r="H20" s="52"/>
      <c r="I20" s="51" t="e">
        <f t="shared" si="3"/>
        <v>#REF!</v>
      </c>
      <c r="J20" s="51" t="e">
        <f>#REF!</f>
        <v>#REF!</v>
      </c>
      <c r="K20" s="51" t="e">
        <f>IF(OR(#REF!="管理者",#REF!="サービス管理責任者"),0,#REF!)</f>
        <v>#REF!</v>
      </c>
    </row>
    <row r="21" spans="2:11">
      <c r="B21" s="73">
        <v>19</v>
      </c>
      <c r="C21" s="74" t="e">
        <f t="shared" si="0"/>
        <v>#N/A</v>
      </c>
      <c r="D21" s="74" t="e">
        <f t="shared" si="1"/>
        <v>#N/A</v>
      </c>
      <c r="E21" s="75" t="e">
        <f t="shared" si="2"/>
        <v>#N/A</v>
      </c>
      <c r="F21" s="79"/>
      <c r="H21" s="52"/>
      <c r="I21" s="51" t="e">
        <f t="shared" si="3"/>
        <v>#REF!</v>
      </c>
      <c r="J21" s="51" t="e">
        <f>#REF!</f>
        <v>#REF!</v>
      </c>
      <c r="K21" s="51" t="e">
        <f>IF(OR(#REF!="管理者",#REF!="サービス管理責任者"),0,#REF!)</f>
        <v>#REF!</v>
      </c>
    </row>
    <row r="22" spans="2:11">
      <c r="B22" s="73">
        <v>20</v>
      </c>
      <c r="C22" s="74" t="e">
        <f t="shared" si="0"/>
        <v>#N/A</v>
      </c>
      <c r="D22" s="74" t="e">
        <f t="shared" si="1"/>
        <v>#N/A</v>
      </c>
      <c r="E22" s="75" t="e">
        <f t="shared" si="2"/>
        <v>#N/A</v>
      </c>
      <c r="F22" s="79"/>
      <c r="H22" s="52"/>
      <c r="I22" s="51" t="e">
        <f t="shared" si="3"/>
        <v>#REF!</v>
      </c>
      <c r="J22" s="51" t="e">
        <f>#REF!</f>
        <v>#REF!</v>
      </c>
      <c r="K22" s="51" t="e">
        <f>IF(OR(#REF!="管理者",#REF!="サービス管理責任者"),0,#REF!)</f>
        <v>#REF!</v>
      </c>
    </row>
    <row r="23" spans="2:11">
      <c r="B23" s="73">
        <v>21</v>
      </c>
      <c r="C23" s="74" t="e">
        <f t="shared" si="0"/>
        <v>#N/A</v>
      </c>
      <c r="D23" s="74" t="e">
        <f t="shared" si="1"/>
        <v>#N/A</v>
      </c>
      <c r="E23" s="75" t="e">
        <f t="shared" si="2"/>
        <v>#N/A</v>
      </c>
      <c r="F23" s="79"/>
      <c r="H23" s="52"/>
      <c r="I23" s="51" t="e">
        <f t="shared" si="3"/>
        <v>#REF!</v>
      </c>
      <c r="J23" s="51" t="e">
        <f>#REF!</f>
        <v>#REF!</v>
      </c>
      <c r="K23" s="51" t="e">
        <f>IF(OR(#REF!="管理者",#REF!="サービス管理責任者"),0,#REF!)</f>
        <v>#REF!</v>
      </c>
    </row>
    <row r="24" spans="2:11">
      <c r="B24" s="73">
        <v>22</v>
      </c>
      <c r="C24" s="74" t="e">
        <f t="shared" si="0"/>
        <v>#N/A</v>
      </c>
      <c r="D24" s="74" t="e">
        <f t="shared" si="1"/>
        <v>#N/A</v>
      </c>
      <c r="E24" s="75" t="e">
        <f t="shared" si="2"/>
        <v>#N/A</v>
      </c>
      <c r="F24" s="79"/>
      <c r="H24" s="52"/>
      <c r="I24" s="51" t="e">
        <f t="shared" si="3"/>
        <v>#REF!</v>
      </c>
      <c r="J24" s="51" t="e">
        <f>#REF!</f>
        <v>#REF!</v>
      </c>
      <c r="K24" s="51" t="e">
        <f>IF(OR(#REF!="管理者",#REF!="サービス管理責任者"),0,#REF!)</f>
        <v>#REF!</v>
      </c>
    </row>
    <row r="25" spans="2:11">
      <c r="B25" s="73">
        <v>23</v>
      </c>
      <c r="C25" s="74" t="e">
        <f t="shared" si="0"/>
        <v>#N/A</v>
      </c>
      <c r="D25" s="74" t="e">
        <f t="shared" si="1"/>
        <v>#N/A</v>
      </c>
      <c r="E25" s="75" t="e">
        <f t="shared" si="2"/>
        <v>#N/A</v>
      </c>
      <c r="F25" s="79"/>
      <c r="H25" s="52"/>
      <c r="I25" s="51" t="e">
        <f t="shared" si="3"/>
        <v>#REF!</v>
      </c>
      <c r="J25" s="51" t="e">
        <f>#REF!</f>
        <v>#REF!</v>
      </c>
      <c r="K25" s="51" t="e">
        <f>IF(OR(#REF!="管理者",#REF!="サービス管理責任者"),0,#REF!)</f>
        <v>#REF!</v>
      </c>
    </row>
    <row r="26" spans="2:11">
      <c r="B26" s="73">
        <v>24</v>
      </c>
      <c r="C26" s="74" t="e">
        <f t="shared" si="0"/>
        <v>#N/A</v>
      </c>
      <c r="D26" s="74" t="e">
        <f t="shared" si="1"/>
        <v>#N/A</v>
      </c>
      <c r="E26" s="75" t="e">
        <f t="shared" si="2"/>
        <v>#N/A</v>
      </c>
      <c r="F26" s="79"/>
      <c r="H26" s="52"/>
      <c r="I26" s="51" t="e">
        <f t="shared" si="3"/>
        <v>#REF!</v>
      </c>
      <c r="J26" s="51" t="e">
        <f>#REF!</f>
        <v>#REF!</v>
      </c>
      <c r="K26" s="51" t="e">
        <f>IF(OR(#REF!="管理者",#REF!="サービス管理責任者"),0,#REF!)</f>
        <v>#REF!</v>
      </c>
    </row>
    <row r="27" spans="2:11">
      <c r="B27" s="73">
        <v>25</v>
      </c>
      <c r="C27" s="74" t="e">
        <f t="shared" si="0"/>
        <v>#N/A</v>
      </c>
      <c r="D27" s="74" t="e">
        <f t="shared" si="1"/>
        <v>#N/A</v>
      </c>
      <c r="E27" s="75" t="e">
        <f t="shared" si="2"/>
        <v>#N/A</v>
      </c>
      <c r="F27" s="79"/>
      <c r="H27" s="52"/>
      <c r="I27" s="51" t="e">
        <f t="shared" si="3"/>
        <v>#REF!</v>
      </c>
      <c r="J27" s="51" t="e">
        <f>#REF!</f>
        <v>#REF!</v>
      </c>
      <c r="K27" s="51" t="e">
        <f>IF(OR(#REF!="管理者",#REF!="サービス管理責任者"),0,#REF!)</f>
        <v>#REF!</v>
      </c>
    </row>
    <row r="28" spans="2:11">
      <c r="B28" s="73">
        <v>26</v>
      </c>
      <c r="C28" s="74" t="e">
        <f t="shared" si="0"/>
        <v>#N/A</v>
      </c>
      <c r="D28" s="74" t="e">
        <f t="shared" si="1"/>
        <v>#N/A</v>
      </c>
      <c r="E28" s="75" t="e">
        <f t="shared" si="2"/>
        <v>#N/A</v>
      </c>
      <c r="F28" s="79"/>
      <c r="H28" s="52"/>
      <c r="I28" s="51" t="e">
        <f t="shared" si="3"/>
        <v>#REF!</v>
      </c>
      <c r="J28" s="51" t="e">
        <f>#REF!</f>
        <v>#REF!</v>
      </c>
      <c r="K28" s="51" t="e">
        <f>IF(OR(#REF!="管理者",#REF!="サービス管理責任者"),0,#REF!)</f>
        <v>#REF!</v>
      </c>
    </row>
    <row r="29" spans="2:11">
      <c r="B29" s="73">
        <v>27</v>
      </c>
      <c r="C29" s="74" t="e">
        <f t="shared" si="0"/>
        <v>#N/A</v>
      </c>
      <c r="D29" s="74" t="e">
        <f t="shared" si="1"/>
        <v>#N/A</v>
      </c>
      <c r="E29" s="75" t="e">
        <f t="shared" si="2"/>
        <v>#N/A</v>
      </c>
      <c r="F29" s="79"/>
      <c r="H29" s="52"/>
      <c r="I29" s="51" t="e">
        <f t="shared" si="3"/>
        <v>#REF!</v>
      </c>
      <c r="J29" s="51" t="e">
        <f>#REF!</f>
        <v>#REF!</v>
      </c>
      <c r="K29" s="51" t="e">
        <f>IF(OR(#REF!="管理者",#REF!="サービス管理責任者"),0,#REF!)</f>
        <v>#REF!</v>
      </c>
    </row>
    <row r="30" spans="2:11">
      <c r="B30" s="73">
        <v>28</v>
      </c>
      <c r="C30" s="74" t="e">
        <f t="shared" si="0"/>
        <v>#N/A</v>
      </c>
      <c r="D30" s="74" t="e">
        <f t="shared" si="1"/>
        <v>#N/A</v>
      </c>
      <c r="E30" s="75" t="e">
        <f t="shared" si="2"/>
        <v>#N/A</v>
      </c>
      <c r="F30" s="79"/>
      <c r="H30" s="52"/>
      <c r="I30" s="51" t="e">
        <f t="shared" si="3"/>
        <v>#REF!</v>
      </c>
      <c r="J30" s="51" t="e">
        <f>#REF!</f>
        <v>#REF!</v>
      </c>
      <c r="K30" s="51" t="e">
        <f>IF(OR(#REF!="管理者",#REF!="サービス管理責任者"),0,#REF!)</f>
        <v>#REF!</v>
      </c>
    </row>
    <row r="31" spans="2:11">
      <c r="B31" s="73">
        <v>29</v>
      </c>
      <c r="C31" s="74" t="e">
        <f t="shared" si="0"/>
        <v>#N/A</v>
      </c>
      <c r="D31" s="74" t="e">
        <f t="shared" si="1"/>
        <v>#N/A</v>
      </c>
      <c r="E31" s="75" t="e">
        <f t="shared" si="2"/>
        <v>#N/A</v>
      </c>
      <c r="F31" s="79"/>
      <c r="H31" s="52"/>
      <c r="I31" s="51" t="e">
        <f t="shared" si="3"/>
        <v>#REF!</v>
      </c>
      <c r="J31" s="51" t="e">
        <f>#REF!</f>
        <v>#REF!</v>
      </c>
      <c r="K31" s="51" t="e">
        <f>IF(OR(#REF!="管理者",#REF!="サービス管理責任者"),0,#REF!)</f>
        <v>#REF!</v>
      </c>
    </row>
    <row r="32" spans="2:11">
      <c r="B32" s="73">
        <v>30</v>
      </c>
      <c r="C32" s="74" t="e">
        <f t="shared" si="0"/>
        <v>#N/A</v>
      </c>
      <c r="D32" s="74" t="e">
        <f t="shared" si="1"/>
        <v>#N/A</v>
      </c>
      <c r="E32" s="75" t="e">
        <f t="shared" si="2"/>
        <v>#N/A</v>
      </c>
      <c r="F32" s="79"/>
      <c r="H32" s="52"/>
      <c r="I32" s="51" t="e">
        <f t="shared" si="3"/>
        <v>#REF!</v>
      </c>
      <c r="J32" s="51" t="e">
        <f>#REF!</f>
        <v>#REF!</v>
      </c>
      <c r="K32" s="51" t="e">
        <f>IF(OR(#REF!="管理者",#REF!="サービス管理責任者"),0,#REF!)</f>
        <v>#REF!</v>
      </c>
    </row>
    <row r="33" spans="2:11">
      <c r="B33" s="73">
        <v>31</v>
      </c>
      <c r="C33" s="74" t="e">
        <f t="shared" si="0"/>
        <v>#N/A</v>
      </c>
      <c r="D33" s="74" t="e">
        <f t="shared" si="1"/>
        <v>#N/A</v>
      </c>
      <c r="E33" s="75" t="e">
        <f t="shared" si="2"/>
        <v>#N/A</v>
      </c>
      <c r="F33" s="79"/>
      <c r="H33" s="52"/>
      <c r="I33" s="51" t="e">
        <f t="shared" si="3"/>
        <v>#REF!</v>
      </c>
      <c r="J33" s="51" t="e">
        <f>#REF!</f>
        <v>#REF!</v>
      </c>
      <c r="K33" s="51" t="e">
        <f>IF(OR(#REF!="管理者",#REF!="サービス管理責任者"),0,#REF!)</f>
        <v>#REF!</v>
      </c>
    </row>
    <row r="34" spans="2:11">
      <c r="B34" s="73">
        <v>32</v>
      </c>
      <c r="C34" s="74" t="e">
        <f t="shared" si="0"/>
        <v>#N/A</v>
      </c>
      <c r="D34" s="74" t="e">
        <f t="shared" si="1"/>
        <v>#N/A</v>
      </c>
      <c r="E34" s="75" t="e">
        <f t="shared" si="2"/>
        <v>#N/A</v>
      </c>
      <c r="F34" s="79"/>
      <c r="H34" s="52"/>
      <c r="I34" s="51" t="e">
        <f t="shared" si="3"/>
        <v>#REF!</v>
      </c>
      <c r="J34" s="51" t="e">
        <f>#REF!</f>
        <v>#REF!</v>
      </c>
      <c r="K34" s="51" t="e">
        <f>IF(OR(#REF!="管理者",#REF!="サービス管理責任者"),0,#REF!)</f>
        <v>#REF!</v>
      </c>
    </row>
    <row r="35" spans="2:11">
      <c r="B35" s="73">
        <v>33</v>
      </c>
      <c r="C35" s="74" t="e">
        <f t="shared" si="0"/>
        <v>#N/A</v>
      </c>
      <c r="D35" s="74" t="e">
        <f t="shared" si="1"/>
        <v>#N/A</v>
      </c>
      <c r="E35" s="75" t="e">
        <f t="shared" si="2"/>
        <v>#N/A</v>
      </c>
      <c r="F35" s="79"/>
      <c r="H35" s="52"/>
      <c r="I35" s="51" t="e">
        <f t="shared" si="3"/>
        <v>#REF!</v>
      </c>
      <c r="J35" s="51" t="e">
        <f>#REF!</f>
        <v>#REF!</v>
      </c>
      <c r="K35" s="51" t="e">
        <f>IF(OR(#REF!="管理者",#REF!="サービス管理責任者"),0,#REF!)</f>
        <v>#REF!</v>
      </c>
    </row>
    <row r="36" spans="2:11">
      <c r="B36" s="73">
        <v>34</v>
      </c>
      <c r="C36" s="74" t="e">
        <f t="shared" si="0"/>
        <v>#N/A</v>
      </c>
      <c r="D36" s="74" t="e">
        <f t="shared" si="1"/>
        <v>#N/A</v>
      </c>
      <c r="E36" s="75" t="e">
        <f t="shared" si="2"/>
        <v>#N/A</v>
      </c>
      <c r="F36" s="79"/>
      <c r="H36" s="52"/>
      <c r="I36" s="51" t="e">
        <f t="shared" si="3"/>
        <v>#REF!</v>
      </c>
      <c r="J36" s="51" t="e">
        <f>#REF!</f>
        <v>#REF!</v>
      </c>
      <c r="K36" s="51" t="e">
        <f>IF(OR(#REF!="管理者",#REF!="サービス管理責任者"),0,#REF!)</f>
        <v>#REF!</v>
      </c>
    </row>
    <row r="37" spans="2:11">
      <c r="B37" s="73">
        <v>35</v>
      </c>
      <c r="C37" s="74" t="e">
        <f t="shared" si="0"/>
        <v>#N/A</v>
      </c>
      <c r="D37" s="74" t="e">
        <f t="shared" si="1"/>
        <v>#N/A</v>
      </c>
      <c r="E37" s="75" t="e">
        <f t="shared" si="2"/>
        <v>#N/A</v>
      </c>
      <c r="F37" s="79"/>
      <c r="H37" s="52"/>
      <c r="I37" s="51" t="e">
        <f t="shared" si="3"/>
        <v>#REF!</v>
      </c>
      <c r="J37" s="51" t="e">
        <f>#REF!</f>
        <v>#REF!</v>
      </c>
      <c r="K37" s="51" t="e">
        <f>IF(OR(#REF!="管理者",#REF!="サービス管理責任者"),0,#REF!)</f>
        <v>#REF!</v>
      </c>
    </row>
    <row r="38" spans="2:11">
      <c r="B38" s="73">
        <v>36</v>
      </c>
      <c r="C38" s="74" t="e">
        <f t="shared" si="0"/>
        <v>#N/A</v>
      </c>
      <c r="D38" s="74" t="e">
        <f t="shared" si="1"/>
        <v>#N/A</v>
      </c>
      <c r="E38" s="75" t="e">
        <f t="shared" si="2"/>
        <v>#N/A</v>
      </c>
      <c r="F38" s="79"/>
      <c r="H38" s="52"/>
      <c r="I38" s="51" t="e">
        <f t="shared" si="3"/>
        <v>#REF!</v>
      </c>
      <c r="J38" s="51" t="e">
        <f>#REF!</f>
        <v>#REF!</v>
      </c>
      <c r="K38" s="51" t="e">
        <f>IF(OR(#REF!="管理者",#REF!="サービス管理責任者"),0,#REF!)</f>
        <v>#REF!</v>
      </c>
    </row>
    <row r="39" spans="2:11">
      <c r="B39" s="73">
        <v>37</v>
      </c>
      <c r="C39" s="74" t="e">
        <f t="shared" si="0"/>
        <v>#N/A</v>
      </c>
      <c r="D39" s="74" t="e">
        <f t="shared" si="1"/>
        <v>#N/A</v>
      </c>
      <c r="E39" s="75" t="e">
        <f t="shared" si="2"/>
        <v>#N/A</v>
      </c>
      <c r="F39" s="79"/>
      <c r="H39" s="52"/>
      <c r="I39" s="51" t="e">
        <f t="shared" si="3"/>
        <v>#REF!</v>
      </c>
      <c r="J39" s="51" t="e">
        <f>#REF!</f>
        <v>#REF!</v>
      </c>
      <c r="K39" s="51" t="e">
        <f>IF(OR(#REF!="管理者",#REF!="サービス管理責任者"),0,#REF!)</f>
        <v>#REF!</v>
      </c>
    </row>
    <row r="40" spans="2:11">
      <c r="B40" s="73">
        <v>38</v>
      </c>
      <c r="C40" s="74" t="e">
        <f t="shared" si="0"/>
        <v>#N/A</v>
      </c>
      <c r="D40" s="74" t="e">
        <f t="shared" si="1"/>
        <v>#N/A</v>
      </c>
      <c r="E40" s="75" t="e">
        <f t="shared" si="2"/>
        <v>#N/A</v>
      </c>
      <c r="F40" s="79"/>
      <c r="H40" s="52"/>
      <c r="I40" s="51" t="e">
        <f t="shared" si="3"/>
        <v>#REF!</v>
      </c>
      <c r="J40" s="51" t="e">
        <f>#REF!</f>
        <v>#REF!</v>
      </c>
      <c r="K40" s="51" t="e">
        <f>IF(OR(#REF!="管理者",#REF!="サービス管理責任者"),0,#REF!)</f>
        <v>#REF!</v>
      </c>
    </row>
    <row r="41" spans="2:11">
      <c r="B41" s="73">
        <v>39</v>
      </c>
      <c r="C41" s="74" t="e">
        <f t="shared" si="0"/>
        <v>#N/A</v>
      </c>
      <c r="D41" s="74" t="e">
        <f t="shared" si="1"/>
        <v>#N/A</v>
      </c>
      <c r="E41" s="75" t="e">
        <f t="shared" si="2"/>
        <v>#N/A</v>
      </c>
      <c r="F41" s="79"/>
      <c r="H41" s="52"/>
      <c r="I41" s="51" t="e">
        <f t="shared" si="3"/>
        <v>#REF!</v>
      </c>
      <c r="J41" s="51" t="e">
        <f>#REF!</f>
        <v>#REF!</v>
      </c>
      <c r="K41" s="51" t="e">
        <f>IF(OR(#REF!="管理者",#REF!="サービス管理責任者"),0,#REF!)</f>
        <v>#REF!</v>
      </c>
    </row>
    <row r="42" spans="2:11">
      <c r="B42" s="73">
        <v>40</v>
      </c>
      <c r="C42" s="74" t="e">
        <f t="shared" si="0"/>
        <v>#N/A</v>
      </c>
      <c r="D42" s="74" t="e">
        <f t="shared" si="1"/>
        <v>#N/A</v>
      </c>
      <c r="E42" s="75" t="e">
        <f t="shared" si="2"/>
        <v>#N/A</v>
      </c>
      <c r="F42" s="79"/>
      <c r="H42" s="52"/>
      <c r="I42" s="51" t="e">
        <f t="shared" si="3"/>
        <v>#REF!</v>
      </c>
      <c r="J42" s="51" t="e">
        <f>#REF!</f>
        <v>#REF!</v>
      </c>
      <c r="K42" s="51" t="e">
        <f>IF(OR(#REF!="管理者",#REF!="サービス管理責任者"),0,#REF!)</f>
        <v>#REF!</v>
      </c>
    </row>
    <row r="43" spans="2:11">
      <c r="B43" s="73">
        <v>41</v>
      </c>
      <c r="C43" s="74" t="e">
        <f t="shared" si="0"/>
        <v>#N/A</v>
      </c>
      <c r="D43" s="74" t="e">
        <f t="shared" si="1"/>
        <v>#N/A</v>
      </c>
      <c r="E43" s="75" t="e">
        <f t="shared" si="2"/>
        <v>#N/A</v>
      </c>
      <c r="F43" s="79"/>
      <c r="H43" s="52"/>
      <c r="I43" s="51" t="e">
        <f t="shared" si="3"/>
        <v>#REF!</v>
      </c>
      <c r="J43" s="51" t="e">
        <f>#REF!</f>
        <v>#REF!</v>
      </c>
      <c r="K43" s="51" t="e">
        <f>IF(OR(#REF!="管理者",#REF!="サービス管理責任者"),0,#REF!)</f>
        <v>#REF!</v>
      </c>
    </row>
    <row r="44" spans="2:11">
      <c r="B44" s="73">
        <v>42</v>
      </c>
      <c r="C44" s="74" t="e">
        <f t="shared" si="0"/>
        <v>#N/A</v>
      </c>
      <c r="D44" s="74" t="e">
        <f t="shared" si="1"/>
        <v>#N/A</v>
      </c>
      <c r="E44" s="75" t="e">
        <f t="shared" si="2"/>
        <v>#N/A</v>
      </c>
      <c r="F44" s="79"/>
      <c r="H44" s="52"/>
      <c r="I44" s="51" t="e">
        <f t="shared" si="3"/>
        <v>#REF!</v>
      </c>
      <c r="J44" s="51" t="e">
        <f>#REF!</f>
        <v>#REF!</v>
      </c>
      <c r="K44" s="51" t="e">
        <f>IF(OR(#REF!="管理者",#REF!="サービス管理責任者"),0,#REF!)</f>
        <v>#REF!</v>
      </c>
    </row>
    <row r="45" spans="2:11">
      <c r="B45" s="73">
        <v>43</v>
      </c>
      <c r="C45" s="74" t="e">
        <f t="shared" si="0"/>
        <v>#N/A</v>
      </c>
      <c r="D45" s="74" t="e">
        <f t="shared" si="1"/>
        <v>#N/A</v>
      </c>
      <c r="E45" s="75" t="e">
        <f t="shared" si="2"/>
        <v>#N/A</v>
      </c>
      <c r="F45" s="79"/>
      <c r="H45" s="52"/>
      <c r="I45" s="51" t="e">
        <f t="shared" si="3"/>
        <v>#REF!</v>
      </c>
      <c r="J45" s="51" t="e">
        <f>#REF!</f>
        <v>#REF!</v>
      </c>
      <c r="K45" s="51" t="e">
        <f>IF(OR(#REF!="管理者",#REF!="サービス管理責任者"),0,#REF!)</f>
        <v>#REF!</v>
      </c>
    </row>
    <row r="46" spans="2:11">
      <c r="B46" s="73">
        <v>44</v>
      </c>
      <c r="C46" s="74" t="e">
        <f t="shared" si="0"/>
        <v>#N/A</v>
      </c>
      <c r="D46" s="74" t="e">
        <f t="shared" si="1"/>
        <v>#N/A</v>
      </c>
      <c r="E46" s="75" t="e">
        <f t="shared" si="2"/>
        <v>#N/A</v>
      </c>
      <c r="F46" s="79"/>
      <c r="H46" s="52"/>
      <c r="I46" s="51" t="e">
        <f t="shared" si="3"/>
        <v>#REF!</v>
      </c>
      <c r="J46" s="51" t="e">
        <f>#REF!</f>
        <v>#REF!</v>
      </c>
      <c r="K46" s="51" t="e">
        <f>IF(OR(#REF!="管理者",#REF!="サービス管理責任者"),0,#REF!)</f>
        <v>#REF!</v>
      </c>
    </row>
    <row r="47" spans="2:11">
      <c r="B47" s="73">
        <v>45</v>
      </c>
      <c r="C47" s="74" t="e">
        <f t="shared" si="0"/>
        <v>#N/A</v>
      </c>
      <c r="D47" s="74" t="e">
        <f t="shared" si="1"/>
        <v>#N/A</v>
      </c>
      <c r="E47" s="75" t="e">
        <f t="shared" si="2"/>
        <v>#N/A</v>
      </c>
      <c r="F47" s="79"/>
      <c r="H47" s="52"/>
      <c r="I47" s="51" t="e">
        <f t="shared" si="3"/>
        <v>#REF!</v>
      </c>
      <c r="J47" s="51" t="e">
        <f>#REF!</f>
        <v>#REF!</v>
      </c>
      <c r="K47" s="51" t="e">
        <f>IF(OR(#REF!="管理者",#REF!="サービス管理責任者"),0,#REF!)</f>
        <v>#REF!</v>
      </c>
    </row>
    <row r="48" spans="2:11">
      <c r="B48" s="73">
        <v>46</v>
      </c>
      <c r="C48" s="74" t="e">
        <f t="shared" si="0"/>
        <v>#N/A</v>
      </c>
      <c r="D48" s="74" t="e">
        <f t="shared" si="1"/>
        <v>#N/A</v>
      </c>
      <c r="E48" s="75" t="e">
        <f t="shared" si="2"/>
        <v>#N/A</v>
      </c>
      <c r="F48" s="79"/>
      <c r="H48" s="52"/>
      <c r="I48" s="51" t="e">
        <f t="shared" si="3"/>
        <v>#REF!</v>
      </c>
      <c r="J48" s="51" t="e">
        <f>#REF!</f>
        <v>#REF!</v>
      </c>
      <c r="K48" s="51" t="e">
        <f>IF(OR(#REF!="管理者",#REF!="サービス管理責任者"),0,#REF!)</f>
        <v>#REF!</v>
      </c>
    </row>
    <row r="49" spans="2:11">
      <c r="B49" s="73">
        <v>47</v>
      </c>
      <c r="C49" s="74" t="e">
        <f t="shared" si="0"/>
        <v>#N/A</v>
      </c>
      <c r="D49" s="74" t="e">
        <f t="shared" si="1"/>
        <v>#N/A</v>
      </c>
      <c r="E49" s="75" t="e">
        <f t="shared" si="2"/>
        <v>#N/A</v>
      </c>
      <c r="F49" s="79"/>
      <c r="H49" s="52"/>
      <c r="I49" s="51" t="e">
        <f t="shared" si="3"/>
        <v>#REF!</v>
      </c>
      <c r="J49" s="51" t="e">
        <f>#REF!</f>
        <v>#REF!</v>
      </c>
      <c r="K49" s="51" t="e">
        <f>IF(OR(#REF!="管理者",#REF!="サービス管理責任者"),0,#REF!)</f>
        <v>#REF!</v>
      </c>
    </row>
    <row r="50" spans="2:11">
      <c r="B50" s="73">
        <v>48</v>
      </c>
      <c r="C50" s="74" t="e">
        <f t="shared" si="0"/>
        <v>#N/A</v>
      </c>
      <c r="D50" s="74" t="e">
        <f t="shared" si="1"/>
        <v>#N/A</v>
      </c>
      <c r="E50" s="75" t="e">
        <f t="shared" si="2"/>
        <v>#N/A</v>
      </c>
      <c r="F50" s="79"/>
      <c r="H50" s="52"/>
      <c r="I50" s="51" t="e">
        <f t="shared" si="3"/>
        <v>#REF!</v>
      </c>
      <c r="J50" s="51" t="e">
        <f>#REF!</f>
        <v>#REF!</v>
      </c>
      <c r="K50" s="51" t="e">
        <f>IF(OR(#REF!="管理者",#REF!="サービス管理責任者"),0,#REF!)</f>
        <v>#REF!</v>
      </c>
    </row>
    <row r="51" spans="2:11">
      <c r="B51" s="73">
        <v>49</v>
      </c>
      <c r="C51" s="74" t="e">
        <f t="shared" si="0"/>
        <v>#N/A</v>
      </c>
      <c r="D51" s="74" t="e">
        <f t="shared" si="1"/>
        <v>#N/A</v>
      </c>
      <c r="E51" s="75" t="e">
        <f t="shared" si="2"/>
        <v>#N/A</v>
      </c>
      <c r="F51" s="79"/>
      <c r="H51" s="52"/>
      <c r="I51" s="51" t="e">
        <f t="shared" si="3"/>
        <v>#REF!</v>
      </c>
      <c r="J51" s="51" t="e">
        <f>#REF!</f>
        <v>#REF!</v>
      </c>
      <c r="K51" s="51" t="e">
        <f>IF(OR(#REF!="管理者",#REF!="サービス管理責任者"),0,#REF!)</f>
        <v>#REF!</v>
      </c>
    </row>
    <row r="52" spans="2:11">
      <c r="B52" s="73">
        <v>50</v>
      </c>
      <c r="C52" s="74" t="e">
        <f t="shared" si="0"/>
        <v>#N/A</v>
      </c>
      <c r="D52" s="74" t="e">
        <f t="shared" si="1"/>
        <v>#N/A</v>
      </c>
      <c r="E52" s="75" t="e">
        <f t="shared" si="2"/>
        <v>#N/A</v>
      </c>
      <c r="F52" s="79"/>
      <c r="H52" s="52"/>
      <c r="I52" s="51" t="e">
        <f t="shared" si="3"/>
        <v>#REF!</v>
      </c>
      <c r="J52" s="51" t="e">
        <f>#REF!</f>
        <v>#REF!</v>
      </c>
      <c r="K52" s="51" t="e">
        <f>IF(OR(#REF!="管理者",#REF!="サービス管理責任者"),0,#REF!)</f>
        <v>#REF!</v>
      </c>
    </row>
    <row r="53" spans="2:11">
      <c r="B53" s="73">
        <v>51</v>
      </c>
      <c r="C53" s="74" t="e">
        <f t="shared" si="0"/>
        <v>#N/A</v>
      </c>
      <c r="D53" s="74" t="e">
        <f t="shared" si="1"/>
        <v>#N/A</v>
      </c>
      <c r="E53" s="75" t="e">
        <f t="shared" si="2"/>
        <v>#N/A</v>
      </c>
      <c r="F53" s="79"/>
      <c r="H53" s="52"/>
      <c r="I53" s="51" t="e">
        <f t="shared" si="3"/>
        <v>#REF!</v>
      </c>
      <c r="J53" s="51" t="e">
        <f>#REF!</f>
        <v>#REF!</v>
      </c>
      <c r="K53" s="51" t="e">
        <f>IF(OR(#REF!="管理者",#REF!="サービス管理責任者"),0,#REF!)</f>
        <v>#REF!</v>
      </c>
    </row>
    <row r="54" spans="2:11">
      <c r="B54" s="73">
        <v>52</v>
      </c>
      <c r="C54" s="74" t="e">
        <f t="shared" si="0"/>
        <v>#N/A</v>
      </c>
      <c r="D54" s="74" t="e">
        <f t="shared" si="1"/>
        <v>#N/A</v>
      </c>
      <c r="E54" s="75" t="e">
        <f t="shared" si="2"/>
        <v>#N/A</v>
      </c>
      <c r="F54" s="79"/>
      <c r="H54" s="52"/>
      <c r="I54" s="51" t="e">
        <f t="shared" si="3"/>
        <v>#REF!</v>
      </c>
      <c r="J54" s="51" t="e">
        <f>#REF!</f>
        <v>#REF!</v>
      </c>
      <c r="K54" s="51" t="e">
        <f>IF(OR(#REF!="管理者",#REF!="サービス管理責任者"),0,#REF!)</f>
        <v>#REF!</v>
      </c>
    </row>
    <row r="55" spans="2:11">
      <c r="B55" s="73">
        <v>53</v>
      </c>
      <c r="C55" s="74" t="e">
        <f t="shared" si="0"/>
        <v>#N/A</v>
      </c>
      <c r="D55" s="74" t="e">
        <f t="shared" si="1"/>
        <v>#N/A</v>
      </c>
      <c r="E55" s="75" t="e">
        <f t="shared" si="2"/>
        <v>#N/A</v>
      </c>
      <c r="F55" s="79"/>
      <c r="H55" s="52"/>
      <c r="I55" s="51" t="e">
        <f t="shared" si="3"/>
        <v>#REF!</v>
      </c>
      <c r="J55" s="51" t="e">
        <f>#REF!</f>
        <v>#REF!</v>
      </c>
      <c r="K55" s="51" t="e">
        <f>IF(OR(#REF!="管理者",#REF!="サービス管理責任者"),0,#REF!)</f>
        <v>#REF!</v>
      </c>
    </row>
    <row r="56" spans="2:11">
      <c r="B56" s="73">
        <v>54</v>
      </c>
      <c r="C56" s="74" t="e">
        <f t="shared" si="0"/>
        <v>#N/A</v>
      </c>
      <c r="D56" s="74" t="e">
        <f t="shared" si="1"/>
        <v>#N/A</v>
      </c>
      <c r="E56" s="75" t="e">
        <f t="shared" si="2"/>
        <v>#N/A</v>
      </c>
      <c r="F56" s="79"/>
      <c r="H56" s="52"/>
      <c r="I56" s="51" t="e">
        <f t="shared" si="3"/>
        <v>#REF!</v>
      </c>
      <c r="J56" s="51" t="e">
        <f>#REF!</f>
        <v>#REF!</v>
      </c>
      <c r="K56" s="51" t="e">
        <f>IF(OR(#REF!="管理者",#REF!="サービス管理責任者"),0,#REF!)</f>
        <v>#REF!</v>
      </c>
    </row>
    <row r="57" spans="2:11">
      <c r="B57" s="73">
        <v>55</v>
      </c>
      <c r="C57" s="74" t="e">
        <f t="shared" si="0"/>
        <v>#N/A</v>
      </c>
      <c r="D57" s="74" t="e">
        <f t="shared" si="1"/>
        <v>#N/A</v>
      </c>
      <c r="E57" s="75" t="e">
        <f t="shared" si="2"/>
        <v>#N/A</v>
      </c>
      <c r="F57" s="79"/>
      <c r="H57" s="52"/>
      <c r="I57" s="51" t="e">
        <f t="shared" si="3"/>
        <v>#REF!</v>
      </c>
      <c r="J57" s="51" t="e">
        <f>#REF!</f>
        <v>#REF!</v>
      </c>
      <c r="K57" s="51" t="e">
        <f>IF(OR(#REF!="管理者",#REF!="サービス管理責任者"),0,#REF!)</f>
        <v>#REF!</v>
      </c>
    </row>
    <row r="58" spans="2:11">
      <c r="B58" s="73">
        <v>56</v>
      </c>
      <c r="C58" s="74" t="e">
        <f t="shared" si="0"/>
        <v>#N/A</v>
      </c>
      <c r="D58" s="74" t="e">
        <f t="shared" si="1"/>
        <v>#N/A</v>
      </c>
      <c r="E58" s="75" t="e">
        <f t="shared" si="2"/>
        <v>#N/A</v>
      </c>
      <c r="F58" s="79"/>
      <c r="H58" s="52"/>
      <c r="I58" s="51" t="e">
        <f t="shared" si="3"/>
        <v>#REF!</v>
      </c>
      <c r="J58" s="51" t="e">
        <f>#REF!</f>
        <v>#REF!</v>
      </c>
      <c r="K58" s="51" t="e">
        <f>IF(OR(#REF!="管理者",#REF!="サービス管理責任者"),0,#REF!)</f>
        <v>#REF!</v>
      </c>
    </row>
    <row r="59" spans="2:11">
      <c r="B59" s="73">
        <v>57</v>
      </c>
      <c r="C59" s="74" t="e">
        <f t="shared" si="0"/>
        <v>#N/A</v>
      </c>
      <c r="D59" s="74" t="e">
        <f t="shared" si="1"/>
        <v>#N/A</v>
      </c>
      <c r="E59" s="75" t="e">
        <f t="shared" si="2"/>
        <v>#N/A</v>
      </c>
      <c r="F59" s="79"/>
      <c r="H59" s="52"/>
      <c r="I59" s="51" t="e">
        <f t="shared" si="3"/>
        <v>#REF!</v>
      </c>
      <c r="J59" s="51" t="e">
        <f>#REF!</f>
        <v>#REF!</v>
      </c>
      <c r="K59" s="51" t="e">
        <f>IF(OR(#REF!="管理者",#REF!="サービス管理責任者"),0,#REF!)</f>
        <v>#REF!</v>
      </c>
    </row>
    <row r="60" spans="2:11">
      <c r="B60" s="73">
        <v>58</v>
      </c>
      <c r="C60" s="74" t="e">
        <f t="shared" si="0"/>
        <v>#N/A</v>
      </c>
      <c r="D60" s="74" t="e">
        <f t="shared" si="1"/>
        <v>#N/A</v>
      </c>
      <c r="E60" s="75" t="e">
        <f t="shared" si="2"/>
        <v>#N/A</v>
      </c>
      <c r="F60" s="79"/>
      <c r="H60" s="52"/>
      <c r="I60" s="51" t="e">
        <f t="shared" si="3"/>
        <v>#REF!</v>
      </c>
      <c r="J60" s="51" t="e">
        <f>#REF!</f>
        <v>#REF!</v>
      </c>
      <c r="K60" s="51" t="e">
        <f>IF(OR(#REF!="管理者",#REF!="サービス管理責任者"),0,#REF!)</f>
        <v>#REF!</v>
      </c>
    </row>
    <row r="61" spans="2:11">
      <c r="B61" s="73">
        <v>59</v>
      </c>
      <c r="C61" s="74" t="e">
        <f t="shared" si="0"/>
        <v>#N/A</v>
      </c>
      <c r="D61" s="74" t="e">
        <f t="shared" si="1"/>
        <v>#N/A</v>
      </c>
      <c r="E61" s="75" t="e">
        <f t="shared" si="2"/>
        <v>#N/A</v>
      </c>
      <c r="F61" s="79"/>
      <c r="H61" s="52"/>
      <c r="I61" s="51" t="e">
        <f t="shared" si="3"/>
        <v>#REF!</v>
      </c>
      <c r="J61" s="51" t="e">
        <f>#REF!</f>
        <v>#REF!</v>
      </c>
      <c r="K61" s="51" t="e">
        <f>IF(OR(#REF!="管理者",#REF!="サービス管理責任者"),0,#REF!)</f>
        <v>#REF!</v>
      </c>
    </row>
    <row r="62" spans="2:11">
      <c r="B62" s="73">
        <v>60</v>
      </c>
      <c r="C62" s="74" t="e">
        <f t="shared" si="0"/>
        <v>#N/A</v>
      </c>
      <c r="D62" s="74" t="e">
        <f t="shared" si="1"/>
        <v>#N/A</v>
      </c>
      <c r="E62" s="75" t="e">
        <f t="shared" si="2"/>
        <v>#N/A</v>
      </c>
      <c r="F62" s="79"/>
      <c r="H62" s="52"/>
      <c r="I62" s="51" t="e">
        <f t="shared" si="3"/>
        <v>#REF!</v>
      </c>
      <c r="J62" s="51" t="e">
        <f>#REF!</f>
        <v>#REF!</v>
      </c>
      <c r="K62" s="51" t="e">
        <f>IF(OR(#REF!="管理者",#REF!="サービス管理責任者"),0,#REF!)</f>
        <v>#REF!</v>
      </c>
    </row>
    <row r="63" spans="2:11">
      <c r="B63" s="73">
        <v>61</v>
      </c>
      <c r="C63" s="74" t="e">
        <f t="shared" si="0"/>
        <v>#N/A</v>
      </c>
      <c r="D63" s="74" t="e">
        <f t="shared" si="1"/>
        <v>#N/A</v>
      </c>
      <c r="E63" s="75" t="e">
        <f t="shared" si="2"/>
        <v>#N/A</v>
      </c>
      <c r="F63" s="79"/>
      <c r="H63" s="52"/>
      <c r="I63" s="51" t="e">
        <f>IF(J63=0,I61,I61+1)</f>
        <v>#REF!</v>
      </c>
      <c r="J63" s="51" t="e">
        <f>#REF!</f>
        <v>#REF!</v>
      </c>
      <c r="K63" s="51" t="e">
        <f>IF(OR(#REF!="管理者",#REF!="サービス管理責任者"),0,#REF!)</f>
        <v>#REF!</v>
      </c>
    </row>
    <row r="64" spans="2:11">
      <c r="B64" s="73">
        <v>62</v>
      </c>
      <c r="C64" s="74" t="e">
        <f t="shared" si="0"/>
        <v>#N/A</v>
      </c>
      <c r="D64" s="74" t="e">
        <f t="shared" si="1"/>
        <v>#N/A</v>
      </c>
      <c r="E64" s="75" t="e">
        <f t="shared" si="2"/>
        <v>#N/A</v>
      </c>
      <c r="F64" s="79"/>
      <c r="H64" s="52"/>
      <c r="I64" s="51" t="e">
        <f>IF(J64=0,I62,I62+1)</f>
        <v>#REF!</v>
      </c>
      <c r="J64" s="51" t="e">
        <f>#REF!</f>
        <v>#REF!</v>
      </c>
      <c r="K64" s="51" t="e">
        <f>IF(OR(#REF!="管理者",#REF!="サービス管理責任者"),0,#REF!)</f>
        <v>#REF!</v>
      </c>
    </row>
    <row r="65" spans="2:11">
      <c r="B65" s="73">
        <v>63</v>
      </c>
      <c r="C65" s="74" t="e">
        <f t="shared" si="0"/>
        <v>#N/A</v>
      </c>
      <c r="D65" s="74" t="e">
        <f t="shared" si="1"/>
        <v>#N/A</v>
      </c>
      <c r="E65" s="75" t="e">
        <f t="shared" si="2"/>
        <v>#N/A</v>
      </c>
      <c r="F65" s="79"/>
      <c r="H65" s="52"/>
      <c r="I65" s="51" t="e">
        <f t="shared" si="3"/>
        <v>#REF!</v>
      </c>
      <c r="J65" s="51" t="e">
        <f>#REF!</f>
        <v>#REF!</v>
      </c>
      <c r="K65" s="51" t="e">
        <f>IF(OR(#REF!="管理者",#REF!="サービス管理責任者"),0,#REF!)</f>
        <v>#REF!</v>
      </c>
    </row>
    <row r="66" spans="2:11">
      <c r="B66" s="73">
        <v>64</v>
      </c>
      <c r="C66" s="74" t="e">
        <f t="shared" si="0"/>
        <v>#N/A</v>
      </c>
      <c r="D66" s="74" t="e">
        <f t="shared" si="1"/>
        <v>#N/A</v>
      </c>
      <c r="E66" s="75" t="e">
        <f t="shared" si="2"/>
        <v>#N/A</v>
      </c>
      <c r="F66" s="79"/>
      <c r="H66" s="52"/>
      <c r="I66" s="51" t="e">
        <f t="shared" si="3"/>
        <v>#REF!</v>
      </c>
      <c r="J66" s="51" t="e">
        <f>#REF!</f>
        <v>#REF!</v>
      </c>
      <c r="K66" s="51" t="e">
        <f>IF(OR(#REF!="管理者",#REF!="サービス管理責任者"),0,#REF!)</f>
        <v>#REF!</v>
      </c>
    </row>
    <row r="67" spans="2:11">
      <c r="B67" s="73">
        <v>65</v>
      </c>
      <c r="C67" s="74" t="e">
        <f t="shared" ref="C67:C130" si="4">VLOOKUP(B67,$I:$K,2,FALSE)</f>
        <v>#N/A</v>
      </c>
      <c r="D67" s="74" t="e">
        <f t="shared" ref="D67:D130" si="5">VLOOKUP(B67,$I:$K,3,FALSE)</f>
        <v>#N/A</v>
      </c>
      <c r="E67" s="75" t="e">
        <f t="shared" si="2"/>
        <v>#N/A</v>
      </c>
      <c r="F67" s="79"/>
      <c r="H67" s="52"/>
      <c r="I67" s="51" t="e">
        <f t="shared" si="3"/>
        <v>#REF!</v>
      </c>
      <c r="J67" s="51" t="e">
        <f>#REF!</f>
        <v>#REF!</v>
      </c>
      <c r="K67" s="51" t="e">
        <f>IF(OR(#REF!="管理者",#REF!="サービス管理責任者"),0,#REF!)</f>
        <v>#REF!</v>
      </c>
    </row>
    <row r="68" spans="2:11">
      <c r="B68" s="73">
        <v>66</v>
      </c>
      <c r="C68" s="74" t="e">
        <f t="shared" si="4"/>
        <v>#N/A</v>
      </c>
      <c r="D68" s="74" t="e">
        <f t="shared" si="5"/>
        <v>#N/A</v>
      </c>
      <c r="E68" s="75" t="e">
        <f t="shared" ref="E68:E131" si="6">SUMIF($C:$C,C68,$D:$D)</f>
        <v>#N/A</v>
      </c>
      <c r="F68" s="79"/>
      <c r="H68" s="52"/>
      <c r="I68" s="51" t="e">
        <f t="shared" si="3"/>
        <v>#REF!</v>
      </c>
      <c r="J68" s="51" t="e">
        <f>#REF!</f>
        <v>#REF!</v>
      </c>
      <c r="K68" s="51" t="e">
        <f>IF(OR(#REF!="管理者",#REF!="サービス管理責任者"),0,#REF!)</f>
        <v>#REF!</v>
      </c>
    </row>
    <row r="69" spans="2:11">
      <c r="B69" s="73">
        <v>67</v>
      </c>
      <c r="C69" s="74" t="e">
        <f t="shared" si="4"/>
        <v>#N/A</v>
      </c>
      <c r="D69" s="74" t="e">
        <f t="shared" si="5"/>
        <v>#N/A</v>
      </c>
      <c r="E69" s="75" t="e">
        <f t="shared" si="6"/>
        <v>#N/A</v>
      </c>
      <c r="F69" s="79"/>
      <c r="H69" s="52"/>
      <c r="I69" s="51" t="e">
        <f t="shared" ref="I69:I132" si="7">IF(J69=0,I68,I68+1)</f>
        <v>#REF!</v>
      </c>
      <c r="J69" s="51" t="e">
        <f>#REF!</f>
        <v>#REF!</v>
      </c>
      <c r="K69" s="51" t="e">
        <f>IF(OR(#REF!="管理者",#REF!="サービス管理責任者"),0,#REF!)</f>
        <v>#REF!</v>
      </c>
    </row>
    <row r="70" spans="2:11">
      <c r="B70" s="73">
        <v>68</v>
      </c>
      <c r="C70" s="74" t="e">
        <f t="shared" si="4"/>
        <v>#N/A</v>
      </c>
      <c r="D70" s="74" t="e">
        <f t="shared" si="5"/>
        <v>#N/A</v>
      </c>
      <c r="E70" s="75" t="e">
        <f t="shared" si="6"/>
        <v>#N/A</v>
      </c>
      <c r="F70" s="79"/>
      <c r="H70" s="52"/>
      <c r="I70" s="51" t="e">
        <f t="shared" si="7"/>
        <v>#REF!</v>
      </c>
      <c r="J70" s="51" t="e">
        <f>#REF!</f>
        <v>#REF!</v>
      </c>
      <c r="K70" s="51" t="e">
        <f>IF(OR(#REF!="管理者",#REF!="サービス管理責任者"),0,#REF!)</f>
        <v>#REF!</v>
      </c>
    </row>
    <row r="71" spans="2:11">
      <c r="B71" s="73">
        <v>69</v>
      </c>
      <c r="C71" s="74" t="e">
        <f t="shared" si="4"/>
        <v>#N/A</v>
      </c>
      <c r="D71" s="74" t="e">
        <f t="shared" si="5"/>
        <v>#N/A</v>
      </c>
      <c r="E71" s="75" t="e">
        <f t="shared" si="6"/>
        <v>#N/A</v>
      </c>
      <c r="F71" s="79"/>
      <c r="H71" s="52"/>
      <c r="I71" s="51" t="e">
        <f t="shared" si="7"/>
        <v>#REF!</v>
      </c>
      <c r="J71" s="51" t="e">
        <f>#REF!</f>
        <v>#REF!</v>
      </c>
      <c r="K71" s="51" t="e">
        <f>IF(OR(#REF!="管理者",#REF!="サービス管理責任者"),0,#REF!)</f>
        <v>#REF!</v>
      </c>
    </row>
    <row r="72" spans="2:11">
      <c r="B72" s="73">
        <v>70</v>
      </c>
      <c r="C72" s="74" t="e">
        <f t="shared" si="4"/>
        <v>#N/A</v>
      </c>
      <c r="D72" s="74" t="e">
        <f t="shared" si="5"/>
        <v>#N/A</v>
      </c>
      <c r="E72" s="75" t="e">
        <f t="shared" si="6"/>
        <v>#N/A</v>
      </c>
      <c r="F72" s="79"/>
      <c r="H72" s="52"/>
      <c r="I72" s="51" t="e">
        <f t="shared" si="7"/>
        <v>#REF!</v>
      </c>
      <c r="J72" s="51" t="e">
        <f>#REF!</f>
        <v>#REF!</v>
      </c>
      <c r="K72" s="51" t="e">
        <f>IF(OR(#REF!="管理者",#REF!="サービス管理責任者"),0,#REF!)</f>
        <v>#REF!</v>
      </c>
    </row>
    <row r="73" spans="2:11">
      <c r="B73" s="73">
        <v>71</v>
      </c>
      <c r="C73" s="74" t="e">
        <f t="shared" si="4"/>
        <v>#N/A</v>
      </c>
      <c r="D73" s="74" t="e">
        <f t="shared" si="5"/>
        <v>#N/A</v>
      </c>
      <c r="E73" s="75" t="e">
        <f t="shared" si="6"/>
        <v>#N/A</v>
      </c>
      <c r="F73" s="79"/>
      <c r="H73" s="52"/>
      <c r="I73" s="51" t="e">
        <f t="shared" si="7"/>
        <v>#REF!</v>
      </c>
      <c r="J73" s="51" t="e">
        <f>#REF!</f>
        <v>#REF!</v>
      </c>
      <c r="K73" s="51" t="e">
        <f>IF(OR(#REF!="管理者",#REF!="サービス管理責任者"),0,#REF!)</f>
        <v>#REF!</v>
      </c>
    </row>
    <row r="74" spans="2:11">
      <c r="B74" s="73">
        <v>72</v>
      </c>
      <c r="C74" s="74" t="e">
        <f t="shared" si="4"/>
        <v>#N/A</v>
      </c>
      <c r="D74" s="74" t="e">
        <f t="shared" si="5"/>
        <v>#N/A</v>
      </c>
      <c r="E74" s="75" t="e">
        <f t="shared" si="6"/>
        <v>#N/A</v>
      </c>
      <c r="F74" s="79"/>
      <c r="H74" s="52"/>
      <c r="I74" s="51" t="e">
        <f t="shared" si="7"/>
        <v>#REF!</v>
      </c>
      <c r="J74" s="51" t="e">
        <f>#REF!</f>
        <v>#REF!</v>
      </c>
      <c r="K74" s="51" t="e">
        <f>IF(OR(#REF!="管理者",#REF!="サービス管理責任者"),0,#REF!)</f>
        <v>#REF!</v>
      </c>
    </row>
    <row r="75" spans="2:11">
      <c r="B75" s="73">
        <v>73</v>
      </c>
      <c r="C75" s="74" t="e">
        <f t="shared" si="4"/>
        <v>#N/A</v>
      </c>
      <c r="D75" s="74" t="e">
        <f t="shared" si="5"/>
        <v>#N/A</v>
      </c>
      <c r="E75" s="75" t="e">
        <f t="shared" si="6"/>
        <v>#N/A</v>
      </c>
      <c r="F75" s="79"/>
      <c r="H75" s="52"/>
      <c r="I75" s="51" t="e">
        <f t="shared" si="7"/>
        <v>#REF!</v>
      </c>
      <c r="J75" s="51" t="e">
        <f>#REF!</f>
        <v>#REF!</v>
      </c>
      <c r="K75" s="51" t="e">
        <f>IF(OR(#REF!="管理者",#REF!="サービス管理責任者"),0,#REF!)</f>
        <v>#REF!</v>
      </c>
    </row>
    <row r="76" spans="2:11">
      <c r="B76" s="73">
        <v>74</v>
      </c>
      <c r="C76" s="74" t="e">
        <f t="shared" si="4"/>
        <v>#N/A</v>
      </c>
      <c r="D76" s="74" t="e">
        <f t="shared" si="5"/>
        <v>#N/A</v>
      </c>
      <c r="E76" s="75" t="e">
        <f t="shared" si="6"/>
        <v>#N/A</v>
      </c>
      <c r="F76" s="79"/>
      <c r="H76" s="52"/>
      <c r="I76" s="51" t="e">
        <f t="shared" si="7"/>
        <v>#REF!</v>
      </c>
      <c r="J76" s="51" t="e">
        <f>#REF!</f>
        <v>#REF!</v>
      </c>
      <c r="K76" s="51" t="e">
        <f>IF(OR(#REF!="管理者",#REF!="サービス管理責任者"),0,#REF!)</f>
        <v>#REF!</v>
      </c>
    </row>
    <row r="77" spans="2:11">
      <c r="B77" s="73">
        <v>75</v>
      </c>
      <c r="C77" s="74" t="e">
        <f t="shared" si="4"/>
        <v>#N/A</v>
      </c>
      <c r="D77" s="74" t="e">
        <f t="shared" si="5"/>
        <v>#N/A</v>
      </c>
      <c r="E77" s="75" t="e">
        <f t="shared" si="6"/>
        <v>#N/A</v>
      </c>
      <c r="F77" s="79"/>
      <c r="H77" s="52"/>
      <c r="I77" s="51" t="e">
        <f t="shared" si="7"/>
        <v>#REF!</v>
      </c>
      <c r="J77" s="51" t="e">
        <f>#REF!</f>
        <v>#REF!</v>
      </c>
      <c r="K77" s="51" t="e">
        <f>IF(OR(#REF!="管理者",#REF!="サービス管理責任者"),0,#REF!)</f>
        <v>#REF!</v>
      </c>
    </row>
    <row r="78" spans="2:11">
      <c r="B78" s="73">
        <v>76</v>
      </c>
      <c r="C78" s="74" t="e">
        <f t="shared" si="4"/>
        <v>#N/A</v>
      </c>
      <c r="D78" s="74" t="e">
        <f t="shared" si="5"/>
        <v>#N/A</v>
      </c>
      <c r="E78" s="75" t="e">
        <f t="shared" si="6"/>
        <v>#N/A</v>
      </c>
      <c r="F78" s="79"/>
      <c r="H78" s="52"/>
      <c r="I78" s="51" t="e">
        <f t="shared" si="7"/>
        <v>#REF!</v>
      </c>
      <c r="J78" s="51" t="e">
        <f>#REF!</f>
        <v>#REF!</v>
      </c>
      <c r="K78" s="51" t="e">
        <f>IF(OR(#REF!="管理者",#REF!="サービス管理責任者"),0,#REF!)</f>
        <v>#REF!</v>
      </c>
    </row>
    <row r="79" spans="2:11">
      <c r="B79" s="73">
        <v>77</v>
      </c>
      <c r="C79" s="74" t="e">
        <f t="shared" si="4"/>
        <v>#N/A</v>
      </c>
      <c r="D79" s="74" t="e">
        <f t="shared" si="5"/>
        <v>#N/A</v>
      </c>
      <c r="E79" s="75" t="e">
        <f t="shared" si="6"/>
        <v>#N/A</v>
      </c>
      <c r="F79" s="79"/>
      <c r="H79" s="52"/>
      <c r="I79" s="51" t="e">
        <f t="shared" si="7"/>
        <v>#REF!</v>
      </c>
      <c r="J79" s="51" t="e">
        <f>#REF!</f>
        <v>#REF!</v>
      </c>
      <c r="K79" s="51" t="e">
        <f>IF(OR(#REF!="管理者",#REF!="サービス管理責任者"),0,#REF!)</f>
        <v>#REF!</v>
      </c>
    </row>
    <row r="80" spans="2:11">
      <c r="B80" s="73">
        <v>78</v>
      </c>
      <c r="C80" s="74" t="e">
        <f t="shared" si="4"/>
        <v>#N/A</v>
      </c>
      <c r="D80" s="74" t="e">
        <f t="shared" si="5"/>
        <v>#N/A</v>
      </c>
      <c r="E80" s="75" t="e">
        <f t="shared" si="6"/>
        <v>#N/A</v>
      </c>
      <c r="F80" s="79"/>
      <c r="H80" s="52"/>
      <c r="I80" s="51" t="e">
        <f t="shared" si="7"/>
        <v>#REF!</v>
      </c>
      <c r="J80" s="51" t="e">
        <f>#REF!</f>
        <v>#REF!</v>
      </c>
      <c r="K80" s="51" t="e">
        <f>IF(OR(#REF!="管理者",#REF!="サービス管理責任者"),0,#REF!)</f>
        <v>#REF!</v>
      </c>
    </row>
    <row r="81" spans="2:11">
      <c r="B81" s="73">
        <v>79</v>
      </c>
      <c r="C81" s="74" t="e">
        <f t="shared" si="4"/>
        <v>#N/A</v>
      </c>
      <c r="D81" s="74" t="e">
        <f t="shared" si="5"/>
        <v>#N/A</v>
      </c>
      <c r="E81" s="75" t="e">
        <f t="shared" si="6"/>
        <v>#N/A</v>
      </c>
      <c r="F81" s="79"/>
      <c r="H81" s="52"/>
      <c r="I81" s="51" t="e">
        <f t="shared" si="7"/>
        <v>#REF!</v>
      </c>
      <c r="J81" s="51" t="e">
        <f>#REF!</f>
        <v>#REF!</v>
      </c>
      <c r="K81" s="51" t="e">
        <f>IF(OR(#REF!="管理者",#REF!="サービス管理責任者"),0,#REF!)</f>
        <v>#REF!</v>
      </c>
    </row>
    <row r="82" spans="2:11">
      <c r="B82" s="73">
        <v>80</v>
      </c>
      <c r="C82" s="74" t="e">
        <f t="shared" si="4"/>
        <v>#N/A</v>
      </c>
      <c r="D82" s="74" t="e">
        <f t="shared" si="5"/>
        <v>#N/A</v>
      </c>
      <c r="E82" s="75" t="e">
        <f t="shared" si="6"/>
        <v>#N/A</v>
      </c>
      <c r="F82" s="79"/>
      <c r="H82" s="52"/>
      <c r="I82" s="51" t="e">
        <f t="shared" si="7"/>
        <v>#REF!</v>
      </c>
      <c r="J82" s="51" t="e">
        <f>#REF!</f>
        <v>#REF!</v>
      </c>
      <c r="K82" s="51" t="e">
        <f>IF(OR(#REF!="管理者",#REF!="サービス管理責任者"),0,#REF!)</f>
        <v>#REF!</v>
      </c>
    </row>
    <row r="83" spans="2:11">
      <c r="B83" s="73">
        <v>81</v>
      </c>
      <c r="C83" s="74" t="e">
        <f t="shared" si="4"/>
        <v>#N/A</v>
      </c>
      <c r="D83" s="74" t="e">
        <f t="shared" si="5"/>
        <v>#N/A</v>
      </c>
      <c r="E83" s="75" t="e">
        <f t="shared" si="6"/>
        <v>#N/A</v>
      </c>
      <c r="F83" s="79"/>
      <c r="H83" s="52"/>
      <c r="I83" s="51" t="e">
        <f t="shared" si="7"/>
        <v>#REF!</v>
      </c>
      <c r="J83" s="51" t="e">
        <f>#REF!</f>
        <v>#REF!</v>
      </c>
      <c r="K83" s="51" t="e">
        <f>IF(OR(#REF!="管理者",#REF!="サービス管理責任者"),0,#REF!)</f>
        <v>#REF!</v>
      </c>
    </row>
    <row r="84" spans="2:11">
      <c r="B84" s="73">
        <v>82</v>
      </c>
      <c r="C84" s="74" t="e">
        <f t="shared" si="4"/>
        <v>#N/A</v>
      </c>
      <c r="D84" s="74" t="e">
        <f t="shared" si="5"/>
        <v>#N/A</v>
      </c>
      <c r="E84" s="75" t="e">
        <f t="shared" si="6"/>
        <v>#N/A</v>
      </c>
      <c r="F84" s="79"/>
      <c r="H84" s="52"/>
      <c r="I84" s="51" t="e">
        <f t="shared" si="7"/>
        <v>#REF!</v>
      </c>
      <c r="J84" s="51" t="e">
        <f>#REF!</f>
        <v>#REF!</v>
      </c>
      <c r="K84" s="51" t="e">
        <f>IF(OR(#REF!="管理者",#REF!="サービス管理責任者"),0,#REF!)</f>
        <v>#REF!</v>
      </c>
    </row>
    <row r="85" spans="2:11">
      <c r="B85" s="73">
        <v>83</v>
      </c>
      <c r="C85" s="74" t="e">
        <f t="shared" si="4"/>
        <v>#N/A</v>
      </c>
      <c r="D85" s="74" t="e">
        <f t="shared" si="5"/>
        <v>#N/A</v>
      </c>
      <c r="E85" s="75" t="e">
        <f t="shared" si="6"/>
        <v>#N/A</v>
      </c>
      <c r="F85" s="79"/>
      <c r="H85" s="52"/>
      <c r="I85" s="51" t="e">
        <f t="shared" si="7"/>
        <v>#REF!</v>
      </c>
      <c r="J85" s="51" t="e">
        <f>#REF!</f>
        <v>#REF!</v>
      </c>
      <c r="K85" s="51" t="e">
        <f>IF(OR(#REF!="管理者",#REF!="サービス管理責任者"),0,#REF!)</f>
        <v>#REF!</v>
      </c>
    </row>
    <row r="86" spans="2:11">
      <c r="B86" s="73">
        <v>84</v>
      </c>
      <c r="C86" s="74" t="e">
        <f t="shared" si="4"/>
        <v>#N/A</v>
      </c>
      <c r="D86" s="74" t="e">
        <f t="shared" si="5"/>
        <v>#N/A</v>
      </c>
      <c r="E86" s="75" t="e">
        <f t="shared" si="6"/>
        <v>#N/A</v>
      </c>
      <c r="F86" s="79"/>
      <c r="H86" s="52"/>
      <c r="I86" s="51" t="e">
        <f t="shared" si="7"/>
        <v>#REF!</v>
      </c>
      <c r="J86" s="51" t="e">
        <f>#REF!</f>
        <v>#REF!</v>
      </c>
      <c r="K86" s="51" t="e">
        <f>IF(OR(#REF!="管理者",#REF!="サービス管理責任者"),0,#REF!)</f>
        <v>#REF!</v>
      </c>
    </row>
    <row r="87" spans="2:11">
      <c r="B87" s="73">
        <v>85</v>
      </c>
      <c r="C87" s="74" t="e">
        <f t="shared" si="4"/>
        <v>#N/A</v>
      </c>
      <c r="D87" s="74" t="e">
        <f t="shared" si="5"/>
        <v>#N/A</v>
      </c>
      <c r="E87" s="75" t="e">
        <f t="shared" si="6"/>
        <v>#N/A</v>
      </c>
      <c r="F87" s="79"/>
      <c r="H87" s="52"/>
      <c r="I87" s="51" t="e">
        <f t="shared" si="7"/>
        <v>#REF!</v>
      </c>
      <c r="J87" s="51" t="e">
        <f>#REF!</f>
        <v>#REF!</v>
      </c>
      <c r="K87" s="51" t="e">
        <f>IF(OR(#REF!="管理者",#REF!="サービス管理責任者"),0,#REF!)</f>
        <v>#REF!</v>
      </c>
    </row>
    <row r="88" spans="2:11">
      <c r="B88" s="73">
        <v>86</v>
      </c>
      <c r="C88" s="74" t="e">
        <f t="shared" si="4"/>
        <v>#N/A</v>
      </c>
      <c r="D88" s="74" t="e">
        <f t="shared" si="5"/>
        <v>#N/A</v>
      </c>
      <c r="E88" s="75" t="e">
        <f t="shared" si="6"/>
        <v>#N/A</v>
      </c>
      <c r="F88" s="79"/>
      <c r="H88" s="52"/>
      <c r="I88" s="51" t="e">
        <f t="shared" si="7"/>
        <v>#REF!</v>
      </c>
      <c r="J88" s="51" t="e">
        <f>#REF!</f>
        <v>#REF!</v>
      </c>
      <c r="K88" s="51" t="e">
        <f>IF(OR(#REF!="管理者",#REF!="サービス管理責任者"),0,#REF!)</f>
        <v>#REF!</v>
      </c>
    </row>
    <row r="89" spans="2:11">
      <c r="B89" s="73">
        <v>87</v>
      </c>
      <c r="C89" s="74" t="e">
        <f t="shared" si="4"/>
        <v>#N/A</v>
      </c>
      <c r="D89" s="74" t="e">
        <f t="shared" si="5"/>
        <v>#N/A</v>
      </c>
      <c r="E89" s="75" t="e">
        <f t="shared" si="6"/>
        <v>#N/A</v>
      </c>
      <c r="F89" s="79"/>
      <c r="H89" s="52"/>
      <c r="I89" s="51" t="e">
        <f t="shared" si="7"/>
        <v>#REF!</v>
      </c>
      <c r="J89" s="51" t="e">
        <f>#REF!</f>
        <v>#REF!</v>
      </c>
      <c r="K89" s="51" t="e">
        <f>IF(OR(#REF!="管理者",#REF!="サービス管理責任者"),0,#REF!)</f>
        <v>#REF!</v>
      </c>
    </row>
    <row r="90" spans="2:11">
      <c r="B90" s="73">
        <v>88</v>
      </c>
      <c r="C90" s="74" t="e">
        <f t="shared" si="4"/>
        <v>#N/A</v>
      </c>
      <c r="D90" s="74" t="e">
        <f t="shared" si="5"/>
        <v>#N/A</v>
      </c>
      <c r="E90" s="75" t="e">
        <f t="shared" si="6"/>
        <v>#N/A</v>
      </c>
      <c r="F90" s="79"/>
      <c r="H90" s="52"/>
      <c r="I90" s="51" t="e">
        <f t="shared" si="7"/>
        <v>#REF!</v>
      </c>
      <c r="J90" s="51" t="e">
        <f>#REF!</f>
        <v>#REF!</v>
      </c>
      <c r="K90" s="51" t="e">
        <f>IF(OR(#REF!="管理者",#REF!="サービス管理責任者"),0,#REF!)</f>
        <v>#REF!</v>
      </c>
    </row>
    <row r="91" spans="2:11">
      <c r="B91" s="73">
        <v>89</v>
      </c>
      <c r="C91" s="74" t="e">
        <f t="shared" si="4"/>
        <v>#N/A</v>
      </c>
      <c r="D91" s="74" t="e">
        <f t="shared" si="5"/>
        <v>#N/A</v>
      </c>
      <c r="E91" s="75" t="e">
        <f t="shared" si="6"/>
        <v>#N/A</v>
      </c>
      <c r="F91" s="79"/>
      <c r="H91" s="52"/>
      <c r="I91" s="51" t="e">
        <f t="shared" si="7"/>
        <v>#REF!</v>
      </c>
      <c r="J91" s="51" t="e">
        <f>#REF!</f>
        <v>#REF!</v>
      </c>
      <c r="K91" s="51" t="e">
        <f>IF(OR(#REF!="管理者",#REF!="サービス管理責任者"),0,#REF!)</f>
        <v>#REF!</v>
      </c>
    </row>
    <row r="92" spans="2:11">
      <c r="B92" s="73">
        <v>90</v>
      </c>
      <c r="C92" s="74" t="e">
        <f t="shared" si="4"/>
        <v>#N/A</v>
      </c>
      <c r="D92" s="74" t="e">
        <f t="shared" si="5"/>
        <v>#N/A</v>
      </c>
      <c r="E92" s="75" t="e">
        <f t="shared" si="6"/>
        <v>#N/A</v>
      </c>
      <c r="F92" s="79"/>
      <c r="H92" s="52"/>
      <c r="I92" s="51" t="e">
        <f t="shared" si="7"/>
        <v>#REF!</v>
      </c>
      <c r="J92" s="51" t="e">
        <f>#REF!</f>
        <v>#REF!</v>
      </c>
      <c r="K92" s="51" t="e">
        <f>IF(OR(#REF!="管理者",#REF!="サービス管理責任者"),0,#REF!)</f>
        <v>#REF!</v>
      </c>
    </row>
    <row r="93" spans="2:11">
      <c r="B93" s="73">
        <v>91</v>
      </c>
      <c r="C93" s="74" t="e">
        <f t="shared" si="4"/>
        <v>#N/A</v>
      </c>
      <c r="D93" s="74" t="e">
        <f t="shared" si="5"/>
        <v>#N/A</v>
      </c>
      <c r="E93" s="75" t="e">
        <f t="shared" si="6"/>
        <v>#N/A</v>
      </c>
      <c r="F93" s="79"/>
      <c r="H93" s="52"/>
      <c r="I93" s="51" t="e">
        <f t="shared" si="7"/>
        <v>#REF!</v>
      </c>
      <c r="J93" s="51" t="e">
        <f>#REF!</f>
        <v>#REF!</v>
      </c>
      <c r="K93" s="51" t="e">
        <f>IF(OR(#REF!="管理者",#REF!="サービス管理責任者"),0,#REF!)</f>
        <v>#REF!</v>
      </c>
    </row>
    <row r="94" spans="2:11">
      <c r="B94" s="73">
        <v>92</v>
      </c>
      <c r="C94" s="74" t="e">
        <f t="shared" si="4"/>
        <v>#N/A</v>
      </c>
      <c r="D94" s="74" t="e">
        <f t="shared" si="5"/>
        <v>#N/A</v>
      </c>
      <c r="E94" s="75" t="e">
        <f t="shared" si="6"/>
        <v>#N/A</v>
      </c>
      <c r="F94" s="79"/>
      <c r="H94" s="52"/>
      <c r="I94" s="51" t="e">
        <f t="shared" si="7"/>
        <v>#REF!</v>
      </c>
      <c r="J94" s="51" t="e">
        <f>#REF!</f>
        <v>#REF!</v>
      </c>
      <c r="K94" s="51" t="e">
        <f>IF(OR(#REF!="管理者",#REF!="サービス管理責任者"),0,#REF!)</f>
        <v>#REF!</v>
      </c>
    </row>
    <row r="95" spans="2:11">
      <c r="B95" s="73">
        <v>93</v>
      </c>
      <c r="C95" s="74" t="e">
        <f t="shared" si="4"/>
        <v>#N/A</v>
      </c>
      <c r="D95" s="74" t="e">
        <f t="shared" si="5"/>
        <v>#N/A</v>
      </c>
      <c r="E95" s="75" t="e">
        <f t="shared" si="6"/>
        <v>#N/A</v>
      </c>
      <c r="F95" s="79"/>
      <c r="H95" s="52"/>
      <c r="I95" s="51" t="e">
        <f t="shared" si="7"/>
        <v>#REF!</v>
      </c>
      <c r="J95" s="51" t="e">
        <f>#REF!</f>
        <v>#REF!</v>
      </c>
      <c r="K95" s="51" t="e">
        <f>IF(OR(#REF!="管理者",#REF!="サービス管理責任者"),0,#REF!)</f>
        <v>#REF!</v>
      </c>
    </row>
    <row r="96" spans="2:11">
      <c r="B96" s="73">
        <v>94</v>
      </c>
      <c r="C96" s="74" t="e">
        <f t="shared" si="4"/>
        <v>#N/A</v>
      </c>
      <c r="D96" s="74" t="e">
        <f t="shared" si="5"/>
        <v>#N/A</v>
      </c>
      <c r="E96" s="75" t="e">
        <f t="shared" si="6"/>
        <v>#N/A</v>
      </c>
      <c r="F96" s="79"/>
      <c r="H96" s="52"/>
      <c r="I96" s="51" t="e">
        <f t="shared" si="7"/>
        <v>#REF!</v>
      </c>
      <c r="J96" s="51" t="e">
        <f>#REF!</f>
        <v>#REF!</v>
      </c>
      <c r="K96" s="51" t="e">
        <f>IF(OR(#REF!="管理者",#REF!="サービス管理責任者"),0,#REF!)</f>
        <v>#REF!</v>
      </c>
    </row>
    <row r="97" spans="2:11">
      <c r="B97" s="73">
        <v>95</v>
      </c>
      <c r="C97" s="74" t="e">
        <f t="shared" si="4"/>
        <v>#N/A</v>
      </c>
      <c r="D97" s="74" t="e">
        <f t="shared" si="5"/>
        <v>#N/A</v>
      </c>
      <c r="E97" s="75" t="e">
        <f t="shared" si="6"/>
        <v>#N/A</v>
      </c>
      <c r="F97" s="79"/>
      <c r="H97" s="52"/>
      <c r="I97" s="51" t="e">
        <f t="shared" si="7"/>
        <v>#REF!</v>
      </c>
      <c r="J97" s="51" t="e">
        <f>#REF!</f>
        <v>#REF!</v>
      </c>
      <c r="K97" s="51" t="e">
        <f>IF(OR(#REF!="管理者",#REF!="サービス管理責任者"),0,#REF!)</f>
        <v>#REF!</v>
      </c>
    </row>
    <row r="98" spans="2:11">
      <c r="B98" s="73">
        <v>96</v>
      </c>
      <c r="C98" s="74" t="e">
        <f t="shared" si="4"/>
        <v>#N/A</v>
      </c>
      <c r="D98" s="74" t="e">
        <f t="shared" si="5"/>
        <v>#N/A</v>
      </c>
      <c r="E98" s="75" t="e">
        <f t="shared" si="6"/>
        <v>#N/A</v>
      </c>
      <c r="F98" s="79"/>
      <c r="H98" s="52"/>
      <c r="I98" s="51" t="e">
        <f t="shared" si="7"/>
        <v>#REF!</v>
      </c>
      <c r="J98" s="51" t="e">
        <f>#REF!</f>
        <v>#REF!</v>
      </c>
      <c r="K98" s="51" t="e">
        <f>IF(OR(#REF!="管理者",#REF!="サービス管理責任者"),0,#REF!)</f>
        <v>#REF!</v>
      </c>
    </row>
    <row r="99" spans="2:11">
      <c r="B99" s="73">
        <v>97</v>
      </c>
      <c r="C99" s="74" t="e">
        <f t="shared" si="4"/>
        <v>#N/A</v>
      </c>
      <c r="D99" s="74" t="e">
        <f t="shared" si="5"/>
        <v>#N/A</v>
      </c>
      <c r="E99" s="75" t="e">
        <f t="shared" si="6"/>
        <v>#N/A</v>
      </c>
      <c r="F99" s="79"/>
      <c r="H99" s="52"/>
      <c r="I99" s="51" t="e">
        <f t="shared" si="7"/>
        <v>#REF!</v>
      </c>
      <c r="J99" s="51" t="e">
        <f>#REF!</f>
        <v>#REF!</v>
      </c>
      <c r="K99" s="51" t="e">
        <f>IF(OR(#REF!="管理者",#REF!="サービス管理責任者"),0,#REF!)</f>
        <v>#REF!</v>
      </c>
    </row>
    <row r="100" spans="2:11">
      <c r="B100" s="73">
        <v>98</v>
      </c>
      <c r="C100" s="74" t="e">
        <f t="shared" si="4"/>
        <v>#N/A</v>
      </c>
      <c r="D100" s="74" t="e">
        <f t="shared" si="5"/>
        <v>#N/A</v>
      </c>
      <c r="E100" s="75" t="e">
        <f t="shared" si="6"/>
        <v>#N/A</v>
      </c>
      <c r="F100" s="79"/>
      <c r="H100" s="52"/>
      <c r="I100" s="51" t="e">
        <f t="shared" si="7"/>
        <v>#REF!</v>
      </c>
      <c r="J100" s="51" t="e">
        <f>#REF!</f>
        <v>#REF!</v>
      </c>
      <c r="K100" s="51" t="e">
        <f>IF(OR(#REF!="管理者",#REF!="サービス管理責任者"),0,#REF!)</f>
        <v>#REF!</v>
      </c>
    </row>
    <row r="101" spans="2:11">
      <c r="B101" s="73">
        <v>99</v>
      </c>
      <c r="C101" s="74" t="e">
        <f t="shared" si="4"/>
        <v>#N/A</v>
      </c>
      <c r="D101" s="74" t="e">
        <f t="shared" si="5"/>
        <v>#N/A</v>
      </c>
      <c r="E101" s="75" t="e">
        <f t="shared" si="6"/>
        <v>#N/A</v>
      </c>
      <c r="F101" s="79"/>
      <c r="H101" s="52"/>
      <c r="I101" s="51" t="e">
        <f t="shared" si="7"/>
        <v>#REF!</v>
      </c>
      <c r="J101" s="51" t="e">
        <f>#REF!</f>
        <v>#REF!</v>
      </c>
      <c r="K101" s="51" t="e">
        <f>IF(OR(#REF!="管理者",#REF!="サービス管理責任者"),0,#REF!)</f>
        <v>#REF!</v>
      </c>
    </row>
    <row r="102" spans="2:11">
      <c r="B102" s="73">
        <v>100</v>
      </c>
      <c r="C102" s="74" t="e">
        <f t="shared" si="4"/>
        <v>#N/A</v>
      </c>
      <c r="D102" s="74" t="e">
        <f t="shared" si="5"/>
        <v>#N/A</v>
      </c>
      <c r="E102" s="75" t="e">
        <f t="shared" si="6"/>
        <v>#N/A</v>
      </c>
      <c r="F102" s="79"/>
      <c r="H102" s="52"/>
      <c r="I102" s="51" t="e">
        <f t="shared" si="7"/>
        <v>#REF!</v>
      </c>
      <c r="J102" s="51" t="e">
        <f>#REF!</f>
        <v>#REF!</v>
      </c>
      <c r="K102" s="51" t="e">
        <f>IF(OR(#REF!="管理者",#REF!="サービス管理責任者"),0,#REF!)</f>
        <v>#REF!</v>
      </c>
    </row>
    <row r="103" spans="2:11">
      <c r="B103" s="73">
        <v>101</v>
      </c>
      <c r="C103" s="74" t="e">
        <f t="shared" si="4"/>
        <v>#N/A</v>
      </c>
      <c r="D103" s="74" t="e">
        <f t="shared" si="5"/>
        <v>#N/A</v>
      </c>
      <c r="E103" s="75" t="e">
        <f t="shared" si="6"/>
        <v>#N/A</v>
      </c>
      <c r="F103" s="79"/>
      <c r="H103" s="52"/>
      <c r="I103" s="51" t="e">
        <f t="shared" si="7"/>
        <v>#REF!</v>
      </c>
      <c r="J103" s="51" t="e">
        <f>#REF!</f>
        <v>#REF!</v>
      </c>
      <c r="K103" s="51" t="e">
        <f>IF(OR(#REF!="管理者",#REF!="サービス管理責任者"),0,#REF!)</f>
        <v>#REF!</v>
      </c>
    </row>
    <row r="104" spans="2:11">
      <c r="B104" s="73">
        <v>102</v>
      </c>
      <c r="C104" s="74" t="e">
        <f t="shared" si="4"/>
        <v>#N/A</v>
      </c>
      <c r="D104" s="74" t="e">
        <f t="shared" si="5"/>
        <v>#N/A</v>
      </c>
      <c r="E104" s="75" t="e">
        <f t="shared" si="6"/>
        <v>#N/A</v>
      </c>
      <c r="F104" s="79"/>
      <c r="H104" s="52"/>
      <c r="I104" s="51" t="e">
        <f t="shared" si="7"/>
        <v>#REF!</v>
      </c>
      <c r="J104" s="51" t="e">
        <f>#REF!</f>
        <v>#REF!</v>
      </c>
      <c r="K104" s="51" t="e">
        <f>IF(OR(#REF!="管理者",#REF!="サービス管理責任者"),0,#REF!)</f>
        <v>#REF!</v>
      </c>
    </row>
    <row r="105" spans="2:11">
      <c r="B105" s="73">
        <v>103</v>
      </c>
      <c r="C105" s="74" t="e">
        <f t="shared" si="4"/>
        <v>#N/A</v>
      </c>
      <c r="D105" s="74" t="e">
        <f t="shared" si="5"/>
        <v>#N/A</v>
      </c>
      <c r="E105" s="75" t="e">
        <f t="shared" si="6"/>
        <v>#N/A</v>
      </c>
      <c r="F105" s="79"/>
      <c r="H105" s="52"/>
      <c r="I105" s="51" t="e">
        <f t="shared" si="7"/>
        <v>#REF!</v>
      </c>
      <c r="J105" s="51" t="e">
        <f>#REF!</f>
        <v>#REF!</v>
      </c>
      <c r="K105" s="51" t="e">
        <f>IF(OR(#REF!="管理者",#REF!="サービス管理責任者"),0,#REF!)</f>
        <v>#REF!</v>
      </c>
    </row>
    <row r="106" spans="2:11">
      <c r="B106" s="73">
        <v>104</v>
      </c>
      <c r="C106" s="74" t="e">
        <f t="shared" si="4"/>
        <v>#N/A</v>
      </c>
      <c r="D106" s="74" t="e">
        <f t="shared" si="5"/>
        <v>#N/A</v>
      </c>
      <c r="E106" s="75" t="e">
        <f t="shared" si="6"/>
        <v>#N/A</v>
      </c>
      <c r="F106" s="79"/>
      <c r="H106" s="52"/>
      <c r="I106" s="51" t="e">
        <f t="shared" si="7"/>
        <v>#REF!</v>
      </c>
      <c r="J106" s="51" t="e">
        <f>#REF!</f>
        <v>#REF!</v>
      </c>
      <c r="K106" s="51" t="e">
        <f>IF(OR(#REF!="管理者",#REF!="サービス管理責任者"),0,#REF!)</f>
        <v>#REF!</v>
      </c>
    </row>
    <row r="107" spans="2:11">
      <c r="B107" s="73">
        <v>105</v>
      </c>
      <c r="C107" s="74" t="e">
        <f t="shared" si="4"/>
        <v>#N/A</v>
      </c>
      <c r="D107" s="74" t="e">
        <f t="shared" si="5"/>
        <v>#N/A</v>
      </c>
      <c r="E107" s="75" t="e">
        <f t="shared" si="6"/>
        <v>#N/A</v>
      </c>
      <c r="F107" s="79"/>
      <c r="H107" s="52"/>
      <c r="I107" s="51" t="e">
        <f t="shared" si="7"/>
        <v>#REF!</v>
      </c>
      <c r="J107" s="51" t="e">
        <f>#REF!</f>
        <v>#REF!</v>
      </c>
      <c r="K107" s="51" t="e">
        <f>IF(OR(#REF!="管理者",#REF!="サービス管理責任者"),0,#REF!)</f>
        <v>#REF!</v>
      </c>
    </row>
    <row r="108" spans="2:11">
      <c r="B108" s="73">
        <v>106</v>
      </c>
      <c r="C108" s="74" t="e">
        <f t="shared" si="4"/>
        <v>#N/A</v>
      </c>
      <c r="D108" s="74" t="e">
        <f t="shared" si="5"/>
        <v>#N/A</v>
      </c>
      <c r="E108" s="75" t="e">
        <f t="shared" si="6"/>
        <v>#N/A</v>
      </c>
      <c r="F108" s="79"/>
      <c r="H108" s="52"/>
      <c r="I108" s="51" t="e">
        <f t="shared" si="7"/>
        <v>#REF!</v>
      </c>
      <c r="J108" s="51" t="e">
        <f>#REF!</f>
        <v>#REF!</v>
      </c>
      <c r="K108" s="51" t="e">
        <f>IF(OR(#REF!="管理者",#REF!="サービス管理責任者"),0,#REF!)</f>
        <v>#REF!</v>
      </c>
    </row>
    <row r="109" spans="2:11">
      <c r="B109" s="73">
        <v>107</v>
      </c>
      <c r="C109" s="74" t="e">
        <f t="shared" si="4"/>
        <v>#N/A</v>
      </c>
      <c r="D109" s="74" t="e">
        <f t="shared" si="5"/>
        <v>#N/A</v>
      </c>
      <c r="E109" s="75" t="e">
        <f t="shared" si="6"/>
        <v>#N/A</v>
      </c>
      <c r="F109" s="79"/>
      <c r="H109" s="52"/>
      <c r="I109" s="51" t="e">
        <f t="shared" si="7"/>
        <v>#REF!</v>
      </c>
      <c r="J109" s="51" t="e">
        <f>#REF!</f>
        <v>#REF!</v>
      </c>
      <c r="K109" s="51" t="e">
        <f>IF(OR(#REF!="管理者",#REF!="サービス管理責任者"),0,#REF!)</f>
        <v>#REF!</v>
      </c>
    </row>
    <row r="110" spans="2:11">
      <c r="B110" s="73">
        <v>108</v>
      </c>
      <c r="C110" s="74" t="e">
        <f t="shared" si="4"/>
        <v>#N/A</v>
      </c>
      <c r="D110" s="74" t="e">
        <f t="shared" si="5"/>
        <v>#N/A</v>
      </c>
      <c r="E110" s="75" t="e">
        <f t="shared" si="6"/>
        <v>#N/A</v>
      </c>
      <c r="F110" s="79"/>
      <c r="H110" s="52"/>
      <c r="I110" s="51" t="e">
        <f t="shared" si="7"/>
        <v>#REF!</v>
      </c>
      <c r="J110" s="51" t="e">
        <f>#REF!</f>
        <v>#REF!</v>
      </c>
      <c r="K110" s="51" t="e">
        <f>IF(OR(#REF!="管理者",#REF!="サービス管理責任者"),0,#REF!)</f>
        <v>#REF!</v>
      </c>
    </row>
    <row r="111" spans="2:11">
      <c r="B111" s="73">
        <v>109</v>
      </c>
      <c r="C111" s="74" t="e">
        <f t="shared" si="4"/>
        <v>#N/A</v>
      </c>
      <c r="D111" s="74" t="e">
        <f t="shared" si="5"/>
        <v>#N/A</v>
      </c>
      <c r="E111" s="75" t="e">
        <f t="shared" si="6"/>
        <v>#N/A</v>
      </c>
      <c r="F111" s="79"/>
      <c r="H111" s="52"/>
      <c r="I111" s="51" t="e">
        <f t="shared" si="7"/>
        <v>#REF!</v>
      </c>
      <c r="J111" s="51" t="e">
        <f>#REF!</f>
        <v>#REF!</v>
      </c>
      <c r="K111" s="51" t="e">
        <f>IF(OR(#REF!="管理者",#REF!="サービス管理責任者"),0,#REF!)</f>
        <v>#REF!</v>
      </c>
    </row>
    <row r="112" spans="2:11">
      <c r="B112" s="73">
        <v>110</v>
      </c>
      <c r="C112" s="74" t="e">
        <f t="shared" si="4"/>
        <v>#N/A</v>
      </c>
      <c r="D112" s="74" t="e">
        <f t="shared" si="5"/>
        <v>#N/A</v>
      </c>
      <c r="E112" s="75" t="e">
        <f t="shared" si="6"/>
        <v>#N/A</v>
      </c>
      <c r="F112" s="79"/>
      <c r="H112" s="52"/>
      <c r="I112" s="51" t="e">
        <f t="shared" si="7"/>
        <v>#REF!</v>
      </c>
      <c r="J112" s="51" t="e">
        <f>#REF!</f>
        <v>#REF!</v>
      </c>
      <c r="K112" s="51" t="e">
        <f>IF(OR(#REF!="管理者",#REF!="サービス管理責任者"),0,#REF!)</f>
        <v>#REF!</v>
      </c>
    </row>
    <row r="113" spans="2:11">
      <c r="B113" s="73">
        <v>111</v>
      </c>
      <c r="C113" s="74" t="e">
        <f t="shared" si="4"/>
        <v>#N/A</v>
      </c>
      <c r="D113" s="74" t="e">
        <f t="shared" si="5"/>
        <v>#N/A</v>
      </c>
      <c r="E113" s="75" t="e">
        <f t="shared" si="6"/>
        <v>#N/A</v>
      </c>
      <c r="F113" s="79"/>
      <c r="H113" s="52"/>
      <c r="I113" s="51" t="e">
        <f t="shared" si="7"/>
        <v>#REF!</v>
      </c>
      <c r="J113" s="51" t="e">
        <f>#REF!</f>
        <v>#REF!</v>
      </c>
      <c r="K113" s="51" t="e">
        <f>IF(OR(#REF!="管理者",#REF!="サービス管理責任者"),0,#REF!)</f>
        <v>#REF!</v>
      </c>
    </row>
    <row r="114" spans="2:11">
      <c r="B114" s="73">
        <v>112</v>
      </c>
      <c r="C114" s="74" t="e">
        <f t="shared" si="4"/>
        <v>#N/A</v>
      </c>
      <c r="D114" s="74" t="e">
        <f t="shared" si="5"/>
        <v>#N/A</v>
      </c>
      <c r="E114" s="75" t="e">
        <f t="shared" si="6"/>
        <v>#N/A</v>
      </c>
      <c r="F114" s="79"/>
      <c r="H114" s="52"/>
      <c r="I114" s="51" t="e">
        <f t="shared" si="7"/>
        <v>#REF!</v>
      </c>
      <c r="J114" s="51" t="e">
        <f>#REF!</f>
        <v>#REF!</v>
      </c>
      <c r="K114" s="51" t="e">
        <f>IF(OR(#REF!="管理者",#REF!="サービス管理責任者"),0,#REF!)</f>
        <v>#REF!</v>
      </c>
    </row>
    <row r="115" spans="2:11">
      <c r="B115" s="73">
        <v>113</v>
      </c>
      <c r="C115" s="74" t="e">
        <f t="shared" si="4"/>
        <v>#N/A</v>
      </c>
      <c r="D115" s="74" t="e">
        <f t="shared" si="5"/>
        <v>#N/A</v>
      </c>
      <c r="E115" s="75" t="e">
        <f t="shared" si="6"/>
        <v>#N/A</v>
      </c>
      <c r="F115" s="79"/>
      <c r="H115" s="52"/>
      <c r="I115" s="51" t="e">
        <f t="shared" si="7"/>
        <v>#REF!</v>
      </c>
      <c r="J115" s="51" t="e">
        <f>#REF!</f>
        <v>#REF!</v>
      </c>
      <c r="K115" s="51" t="e">
        <f>IF(OR(#REF!="管理者",#REF!="サービス管理責任者"),0,#REF!)</f>
        <v>#REF!</v>
      </c>
    </row>
    <row r="116" spans="2:11">
      <c r="B116" s="73">
        <v>114</v>
      </c>
      <c r="C116" s="74" t="e">
        <f t="shared" si="4"/>
        <v>#N/A</v>
      </c>
      <c r="D116" s="74" t="e">
        <f t="shared" si="5"/>
        <v>#N/A</v>
      </c>
      <c r="E116" s="75" t="e">
        <f t="shared" si="6"/>
        <v>#N/A</v>
      </c>
      <c r="F116" s="79"/>
      <c r="H116" s="52"/>
      <c r="I116" s="51" t="e">
        <f t="shared" si="7"/>
        <v>#REF!</v>
      </c>
      <c r="J116" s="51" t="e">
        <f>#REF!</f>
        <v>#REF!</v>
      </c>
      <c r="K116" s="51" t="e">
        <f>IF(OR(#REF!="管理者",#REF!="サービス管理責任者"),0,#REF!)</f>
        <v>#REF!</v>
      </c>
    </row>
    <row r="117" spans="2:11">
      <c r="B117" s="73">
        <v>115</v>
      </c>
      <c r="C117" s="74" t="e">
        <f t="shared" si="4"/>
        <v>#N/A</v>
      </c>
      <c r="D117" s="74" t="e">
        <f t="shared" si="5"/>
        <v>#N/A</v>
      </c>
      <c r="E117" s="75" t="e">
        <f t="shared" si="6"/>
        <v>#N/A</v>
      </c>
      <c r="F117" s="79"/>
      <c r="H117" s="52"/>
      <c r="I117" s="51" t="e">
        <f t="shared" si="7"/>
        <v>#REF!</v>
      </c>
      <c r="J117" s="51" t="e">
        <f>#REF!</f>
        <v>#REF!</v>
      </c>
      <c r="K117" s="51" t="e">
        <f>IF(OR(#REF!="管理者",#REF!="サービス管理責任者"),0,#REF!)</f>
        <v>#REF!</v>
      </c>
    </row>
    <row r="118" spans="2:11">
      <c r="B118" s="73">
        <v>116</v>
      </c>
      <c r="C118" s="74" t="e">
        <f t="shared" si="4"/>
        <v>#N/A</v>
      </c>
      <c r="D118" s="74" t="e">
        <f t="shared" si="5"/>
        <v>#N/A</v>
      </c>
      <c r="E118" s="75" t="e">
        <f t="shared" si="6"/>
        <v>#N/A</v>
      </c>
      <c r="F118" s="79"/>
      <c r="H118" s="52"/>
      <c r="I118" s="51" t="e">
        <f t="shared" si="7"/>
        <v>#REF!</v>
      </c>
      <c r="J118" s="51" t="e">
        <f>#REF!</f>
        <v>#REF!</v>
      </c>
      <c r="K118" s="51" t="e">
        <f>IF(OR(#REF!="管理者",#REF!="サービス管理責任者"),0,#REF!)</f>
        <v>#REF!</v>
      </c>
    </row>
    <row r="119" spans="2:11">
      <c r="B119" s="73">
        <v>117</v>
      </c>
      <c r="C119" s="74" t="e">
        <f t="shared" si="4"/>
        <v>#N/A</v>
      </c>
      <c r="D119" s="74" t="e">
        <f t="shared" si="5"/>
        <v>#N/A</v>
      </c>
      <c r="E119" s="75" t="e">
        <f t="shared" si="6"/>
        <v>#N/A</v>
      </c>
      <c r="F119" s="79"/>
      <c r="H119" s="52"/>
      <c r="I119" s="51" t="e">
        <f t="shared" si="7"/>
        <v>#REF!</v>
      </c>
      <c r="J119" s="51" t="e">
        <f>#REF!</f>
        <v>#REF!</v>
      </c>
      <c r="K119" s="51" t="e">
        <f>IF(OR(#REF!="管理者",#REF!="サービス管理責任者"),0,#REF!)</f>
        <v>#REF!</v>
      </c>
    </row>
    <row r="120" spans="2:11">
      <c r="B120" s="73">
        <v>118</v>
      </c>
      <c r="C120" s="74" t="e">
        <f t="shared" si="4"/>
        <v>#N/A</v>
      </c>
      <c r="D120" s="74" t="e">
        <f t="shared" si="5"/>
        <v>#N/A</v>
      </c>
      <c r="E120" s="75" t="e">
        <f t="shared" si="6"/>
        <v>#N/A</v>
      </c>
      <c r="F120" s="79"/>
      <c r="H120" s="52"/>
      <c r="I120" s="51" t="e">
        <f t="shared" si="7"/>
        <v>#REF!</v>
      </c>
      <c r="J120" s="51" t="e">
        <f>#REF!</f>
        <v>#REF!</v>
      </c>
      <c r="K120" s="51" t="e">
        <f>IF(OR(#REF!="管理者",#REF!="サービス管理責任者"),0,#REF!)</f>
        <v>#REF!</v>
      </c>
    </row>
    <row r="121" spans="2:11">
      <c r="B121" s="73">
        <v>119</v>
      </c>
      <c r="C121" s="74" t="e">
        <f t="shared" si="4"/>
        <v>#N/A</v>
      </c>
      <c r="D121" s="74" t="e">
        <f t="shared" si="5"/>
        <v>#N/A</v>
      </c>
      <c r="E121" s="75" t="e">
        <f t="shared" si="6"/>
        <v>#N/A</v>
      </c>
      <c r="F121" s="79"/>
      <c r="H121" s="52"/>
      <c r="I121" s="51" t="e">
        <f t="shared" si="7"/>
        <v>#REF!</v>
      </c>
      <c r="J121" s="51" t="e">
        <f>#REF!</f>
        <v>#REF!</v>
      </c>
      <c r="K121" s="51" t="e">
        <f>IF(OR(#REF!="管理者",#REF!="サービス管理責任者"),0,#REF!)</f>
        <v>#REF!</v>
      </c>
    </row>
    <row r="122" spans="2:11">
      <c r="B122" s="73">
        <v>120</v>
      </c>
      <c r="C122" s="74" t="e">
        <f t="shared" si="4"/>
        <v>#N/A</v>
      </c>
      <c r="D122" s="74" t="e">
        <f t="shared" si="5"/>
        <v>#N/A</v>
      </c>
      <c r="E122" s="75" t="e">
        <f t="shared" si="6"/>
        <v>#N/A</v>
      </c>
      <c r="F122" s="79"/>
      <c r="H122" s="52"/>
      <c r="I122" s="51" t="e">
        <f t="shared" si="7"/>
        <v>#REF!</v>
      </c>
      <c r="J122" s="51" t="e">
        <f>#REF!</f>
        <v>#REF!</v>
      </c>
      <c r="K122" s="51" t="e">
        <f>IF(OR(#REF!="管理者",#REF!="サービス管理責任者"),0,#REF!)</f>
        <v>#REF!</v>
      </c>
    </row>
    <row r="123" spans="2:11">
      <c r="B123" s="73">
        <v>121</v>
      </c>
      <c r="C123" s="74" t="e">
        <f t="shared" si="4"/>
        <v>#N/A</v>
      </c>
      <c r="D123" s="74" t="e">
        <f t="shared" si="5"/>
        <v>#N/A</v>
      </c>
      <c r="E123" s="75" t="e">
        <f t="shared" si="6"/>
        <v>#N/A</v>
      </c>
      <c r="F123" s="79"/>
      <c r="H123" s="52"/>
      <c r="I123" s="51" t="e">
        <f t="shared" si="7"/>
        <v>#REF!</v>
      </c>
      <c r="J123" s="51" t="e">
        <f>#REF!</f>
        <v>#REF!</v>
      </c>
      <c r="K123" s="51" t="e">
        <f>IF(OR(#REF!="管理者",#REF!="サービス管理責任者"),0,#REF!)</f>
        <v>#REF!</v>
      </c>
    </row>
    <row r="124" spans="2:11">
      <c r="B124" s="73">
        <v>122</v>
      </c>
      <c r="C124" s="74" t="e">
        <f t="shared" si="4"/>
        <v>#N/A</v>
      </c>
      <c r="D124" s="74" t="e">
        <f t="shared" si="5"/>
        <v>#N/A</v>
      </c>
      <c r="E124" s="75" t="e">
        <f t="shared" si="6"/>
        <v>#N/A</v>
      </c>
      <c r="F124" s="79"/>
      <c r="H124" s="52"/>
      <c r="I124" s="51" t="e">
        <f t="shared" si="7"/>
        <v>#REF!</v>
      </c>
      <c r="J124" s="51" t="e">
        <f>#REF!</f>
        <v>#REF!</v>
      </c>
      <c r="K124" s="51" t="e">
        <f>IF(OR(#REF!="管理者",#REF!="サービス管理責任者"),0,#REF!)</f>
        <v>#REF!</v>
      </c>
    </row>
    <row r="125" spans="2:11">
      <c r="B125" s="73">
        <v>123</v>
      </c>
      <c r="C125" s="74" t="e">
        <f t="shared" si="4"/>
        <v>#N/A</v>
      </c>
      <c r="D125" s="74" t="e">
        <f t="shared" si="5"/>
        <v>#N/A</v>
      </c>
      <c r="E125" s="75" t="e">
        <f t="shared" si="6"/>
        <v>#N/A</v>
      </c>
      <c r="F125" s="79"/>
      <c r="H125" s="52"/>
      <c r="I125" s="51" t="e">
        <f t="shared" si="7"/>
        <v>#REF!</v>
      </c>
      <c r="J125" s="51" t="e">
        <f>#REF!</f>
        <v>#REF!</v>
      </c>
      <c r="K125" s="51" t="e">
        <f>IF(OR(#REF!="管理者",#REF!="サービス管理責任者"),0,#REF!)</f>
        <v>#REF!</v>
      </c>
    </row>
    <row r="126" spans="2:11">
      <c r="B126" s="73">
        <v>124</v>
      </c>
      <c r="C126" s="74" t="e">
        <f t="shared" si="4"/>
        <v>#N/A</v>
      </c>
      <c r="D126" s="74" t="e">
        <f t="shared" si="5"/>
        <v>#N/A</v>
      </c>
      <c r="E126" s="75" t="e">
        <f t="shared" si="6"/>
        <v>#N/A</v>
      </c>
      <c r="F126" s="79"/>
      <c r="H126" s="52"/>
      <c r="I126" s="51" t="e">
        <f t="shared" si="7"/>
        <v>#REF!</v>
      </c>
      <c r="J126" s="51" t="e">
        <f>#REF!</f>
        <v>#REF!</v>
      </c>
      <c r="K126" s="51" t="e">
        <f>IF(OR(#REF!="管理者",#REF!="サービス管理責任者"),0,#REF!)</f>
        <v>#REF!</v>
      </c>
    </row>
    <row r="127" spans="2:11">
      <c r="B127" s="73">
        <v>125</v>
      </c>
      <c r="C127" s="74" t="e">
        <f t="shared" si="4"/>
        <v>#N/A</v>
      </c>
      <c r="D127" s="74" t="e">
        <f t="shared" si="5"/>
        <v>#N/A</v>
      </c>
      <c r="E127" s="75" t="e">
        <f t="shared" si="6"/>
        <v>#N/A</v>
      </c>
      <c r="F127" s="79"/>
      <c r="H127" s="52"/>
      <c r="I127" s="51" t="e">
        <f t="shared" si="7"/>
        <v>#REF!</v>
      </c>
      <c r="J127" s="51" t="e">
        <f>#REF!</f>
        <v>#REF!</v>
      </c>
      <c r="K127" s="51" t="e">
        <f>IF(OR(#REF!="管理者",#REF!="サービス管理責任者"),0,#REF!)</f>
        <v>#REF!</v>
      </c>
    </row>
    <row r="128" spans="2:11">
      <c r="B128" s="73">
        <v>126</v>
      </c>
      <c r="C128" s="74" t="e">
        <f t="shared" si="4"/>
        <v>#N/A</v>
      </c>
      <c r="D128" s="74" t="e">
        <f t="shared" si="5"/>
        <v>#N/A</v>
      </c>
      <c r="E128" s="75" t="e">
        <f t="shared" si="6"/>
        <v>#N/A</v>
      </c>
      <c r="F128" s="79"/>
      <c r="H128" s="52"/>
      <c r="I128" s="51" t="e">
        <f t="shared" si="7"/>
        <v>#REF!</v>
      </c>
      <c r="J128" s="51" t="e">
        <f>#REF!</f>
        <v>#REF!</v>
      </c>
      <c r="K128" s="51" t="e">
        <f>IF(OR(#REF!="管理者",#REF!="サービス管理責任者"),0,#REF!)</f>
        <v>#REF!</v>
      </c>
    </row>
    <row r="129" spans="2:11">
      <c r="B129" s="73">
        <v>127</v>
      </c>
      <c r="C129" s="74" t="e">
        <f t="shared" si="4"/>
        <v>#N/A</v>
      </c>
      <c r="D129" s="74" t="e">
        <f t="shared" si="5"/>
        <v>#N/A</v>
      </c>
      <c r="E129" s="75" t="e">
        <f t="shared" si="6"/>
        <v>#N/A</v>
      </c>
      <c r="F129" s="79"/>
      <c r="H129" s="52"/>
      <c r="I129" s="51" t="e">
        <f t="shared" si="7"/>
        <v>#REF!</v>
      </c>
      <c r="J129" s="51" t="e">
        <f>#REF!</f>
        <v>#REF!</v>
      </c>
      <c r="K129" s="51" t="e">
        <f>IF(OR(#REF!="管理者",#REF!="サービス管理責任者"),0,#REF!)</f>
        <v>#REF!</v>
      </c>
    </row>
    <row r="130" spans="2:11">
      <c r="B130" s="73">
        <v>128</v>
      </c>
      <c r="C130" s="74" t="e">
        <f t="shared" si="4"/>
        <v>#N/A</v>
      </c>
      <c r="D130" s="74" t="e">
        <f t="shared" si="5"/>
        <v>#N/A</v>
      </c>
      <c r="E130" s="75" t="e">
        <f t="shared" si="6"/>
        <v>#N/A</v>
      </c>
      <c r="F130" s="79"/>
      <c r="H130" s="52"/>
      <c r="I130" s="51" t="e">
        <f t="shared" si="7"/>
        <v>#REF!</v>
      </c>
      <c r="J130" s="51" t="e">
        <f>#REF!</f>
        <v>#REF!</v>
      </c>
      <c r="K130" s="51" t="e">
        <f>IF(OR(#REF!="管理者",#REF!="サービス管理責任者"),0,#REF!)</f>
        <v>#REF!</v>
      </c>
    </row>
    <row r="131" spans="2:11">
      <c r="B131" s="73">
        <v>129</v>
      </c>
      <c r="C131" s="74" t="e">
        <f t="shared" ref="C131:C194" si="8">VLOOKUP(B131,$I:$K,2,FALSE)</f>
        <v>#N/A</v>
      </c>
      <c r="D131" s="74" t="e">
        <f t="shared" ref="D131:D194" si="9">VLOOKUP(B131,$I:$K,3,FALSE)</f>
        <v>#N/A</v>
      </c>
      <c r="E131" s="75" t="e">
        <f t="shared" si="6"/>
        <v>#N/A</v>
      </c>
      <c r="F131" s="79"/>
      <c r="H131" s="52"/>
      <c r="I131" s="51" t="e">
        <f t="shared" si="7"/>
        <v>#REF!</v>
      </c>
      <c r="J131" s="51" t="e">
        <f>#REF!</f>
        <v>#REF!</v>
      </c>
      <c r="K131" s="51" t="e">
        <f>IF(OR(#REF!="管理者",#REF!="サービス管理責任者"),0,#REF!)</f>
        <v>#REF!</v>
      </c>
    </row>
    <row r="132" spans="2:11">
      <c r="B132" s="73">
        <v>130</v>
      </c>
      <c r="C132" s="74" t="e">
        <f t="shared" si="8"/>
        <v>#N/A</v>
      </c>
      <c r="D132" s="74" t="e">
        <f t="shared" si="9"/>
        <v>#N/A</v>
      </c>
      <c r="E132" s="75" t="e">
        <f t="shared" ref="E132:E195" si="10">SUMIF($C:$C,C132,$D:$D)</f>
        <v>#N/A</v>
      </c>
      <c r="F132" s="79"/>
      <c r="H132" s="52"/>
      <c r="I132" s="51" t="e">
        <f t="shared" si="7"/>
        <v>#REF!</v>
      </c>
      <c r="J132" s="51" t="e">
        <f>#REF!</f>
        <v>#REF!</v>
      </c>
      <c r="K132" s="51" t="e">
        <f>IF(OR(#REF!="管理者",#REF!="サービス管理責任者"),0,#REF!)</f>
        <v>#REF!</v>
      </c>
    </row>
    <row r="133" spans="2:11">
      <c r="B133" s="73">
        <v>131</v>
      </c>
      <c r="C133" s="74" t="e">
        <f t="shared" si="8"/>
        <v>#N/A</v>
      </c>
      <c r="D133" s="74" t="e">
        <f t="shared" si="9"/>
        <v>#N/A</v>
      </c>
      <c r="E133" s="75" t="e">
        <f t="shared" si="10"/>
        <v>#N/A</v>
      </c>
      <c r="F133" s="79"/>
      <c r="H133" s="52"/>
      <c r="I133" s="51" t="e">
        <f t="shared" ref="I133:I196" si="11">IF(J133=0,I132,I132+1)</f>
        <v>#REF!</v>
      </c>
      <c r="J133" s="51" t="e">
        <f>#REF!</f>
        <v>#REF!</v>
      </c>
      <c r="K133" s="51" t="e">
        <f>IF(OR(#REF!="管理者",#REF!="サービス管理責任者"),0,#REF!)</f>
        <v>#REF!</v>
      </c>
    </row>
    <row r="134" spans="2:11">
      <c r="B134" s="73">
        <v>132</v>
      </c>
      <c r="C134" s="74" t="e">
        <f t="shared" si="8"/>
        <v>#N/A</v>
      </c>
      <c r="D134" s="74" t="e">
        <f t="shared" si="9"/>
        <v>#N/A</v>
      </c>
      <c r="E134" s="75" t="e">
        <f t="shared" si="10"/>
        <v>#N/A</v>
      </c>
      <c r="F134" s="79"/>
      <c r="H134" s="52"/>
      <c r="I134" s="51" t="e">
        <f t="shared" si="11"/>
        <v>#REF!</v>
      </c>
      <c r="J134" s="51" t="e">
        <f>#REF!</f>
        <v>#REF!</v>
      </c>
      <c r="K134" s="51" t="e">
        <f>IF(OR(#REF!="管理者",#REF!="サービス管理責任者"),0,#REF!)</f>
        <v>#REF!</v>
      </c>
    </row>
    <row r="135" spans="2:11">
      <c r="B135" s="73">
        <v>133</v>
      </c>
      <c r="C135" s="74" t="e">
        <f t="shared" si="8"/>
        <v>#N/A</v>
      </c>
      <c r="D135" s="74" t="e">
        <f t="shared" si="9"/>
        <v>#N/A</v>
      </c>
      <c r="E135" s="75" t="e">
        <f t="shared" si="10"/>
        <v>#N/A</v>
      </c>
      <c r="F135" s="79"/>
      <c r="H135" s="52"/>
      <c r="I135" s="51" t="e">
        <f t="shared" si="11"/>
        <v>#REF!</v>
      </c>
      <c r="J135" s="51" t="e">
        <f>#REF!</f>
        <v>#REF!</v>
      </c>
      <c r="K135" s="51" t="e">
        <f>IF(OR(#REF!="管理者",#REF!="サービス管理責任者"),0,#REF!)</f>
        <v>#REF!</v>
      </c>
    </row>
    <row r="136" spans="2:11">
      <c r="B136" s="73">
        <v>134</v>
      </c>
      <c r="C136" s="74" t="e">
        <f t="shared" si="8"/>
        <v>#N/A</v>
      </c>
      <c r="D136" s="74" t="e">
        <f t="shared" si="9"/>
        <v>#N/A</v>
      </c>
      <c r="E136" s="75" t="e">
        <f t="shared" si="10"/>
        <v>#N/A</v>
      </c>
      <c r="F136" s="79"/>
      <c r="H136" s="52"/>
      <c r="I136" s="51" t="e">
        <f t="shared" si="11"/>
        <v>#REF!</v>
      </c>
      <c r="J136" s="51" t="e">
        <f>#REF!</f>
        <v>#REF!</v>
      </c>
      <c r="K136" s="51" t="e">
        <f>IF(OR(#REF!="管理者",#REF!="サービス管理責任者"),0,#REF!)</f>
        <v>#REF!</v>
      </c>
    </row>
    <row r="137" spans="2:11">
      <c r="B137" s="73">
        <v>135</v>
      </c>
      <c r="C137" s="74" t="e">
        <f t="shared" si="8"/>
        <v>#N/A</v>
      </c>
      <c r="D137" s="74" t="e">
        <f t="shared" si="9"/>
        <v>#N/A</v>
      </c>
      <c r="E137" s="75" t="e">
        <f t="shared" si="10"/>
        <v>#N/A</v>
      </c>
      <c r="F137" s="79"/>
      <c r="H137" s="52"/>
      <c r="I137" s="51" t="e">
        <f t="shared" si="11"/>
        <v>#REF!</v>
      </c>
      <c r="J137" s="51" t="e">
        <f>#REF!</f>
        <v>#REF!</v>
      </c>
      <c r="K137" s="51" t="e">
        <f>IF(OR(#REF!="管理者",#REF!="サービス管理責任者"),0,#REF!)</f>
        <v>#REF!</v>
      </c>
    </row>
    <row r="138" spans="2:11">
      <c r="B138" s="73">
        <v>136</v>
      </c>
      <c r="C138" s="74" t="e">
        <f t="shared" si="8"/>
        <v>#N/A</v>
      </c>
      <c r="D138" s="74" t="e">
        <f t="shared" si="9"/>
        <v>#N/A</v>
      </c>
      <c r="E138" s="75" t="e">
        <f t="shared" si="10"/>
        <v>#N/A</v>
      </c>
      <c r="F138" s="79"/>
      <c r="H138" s="52"/>
      <c r="I138" s="51" t="e">
        <f t="shared" si="11"/>
        <v>#REF!</v>
      </c>
      <c r="J138" s="51" t="e">
        <f>#REF!</f>
        <v>#REF!</v>
      </c>
      <c r="K138" s="51" t="e">
        <f>IF(OR(#REF!="管理者",#REF!="サービス管理責任者"),0,#REF!)</f>
        <v>#REF!</v>
      </c>
    </row>
    <row r="139" spans="2:11">
      <c r="B139" s="73">
        <v>137</v>
      </c>
      <c r="C139" s="74" t="e">
        <f t="shared" si="8"/>
        <v>#N/A</v>
      </c>
      <c r="D139" s="74" t="e">
        <f t="shared" si="9"/>
        <v>#N/A</v>
      </c>
      <c r="E139" s="75" t="e">
        <f t="shared" si="10"/>
        <v>#N/A</v>
      </c>
      <c r="F139" s="79"/>
      <c r="H139" s="52"/>
      <c r="I139" s="51" t="e">
        <f t="shared" si="11"/>
        <v>#REF!</v>
      </c>
      <c r="J139" s="51" t="e">
        <f>#REF!</f>
        <v>#REF!</v>
      </c>
      <c r="K139" s="51" t="e">
        <f>IF(OR(#REF!="管理者",#REF!="サービス管理責任者"),0,#REF!)</f>
        <v>#REF!</v>
      </c>
    </row>
    <row r="140" spans="2:11">
      <c r="B140" s="73">
        <v>138</v>
      </c>
      <c r="C140" s="74" t="e">
        <f t="shared" si="8"/>
        <v>#N/A</v>
      </c>
      <c r="D140" s="74" t="e">
        <f t="shared" si="9"/>
        <v>#N/A</v>
      </c>
      <c r="E140" s="75" t="e">
        <f t="shared" si="10"/>
        <v>#N/A</v>
      </c>
      <c r="F140" s="79"/>
      <c r="H140" s="52"/>
      <c r="I140" s="51" t="e">
        <f t="shared" si="11"/>
        <v>#REF!</v>
      </c>
      <c r="J140" s="51" t="e">
        <f>#REF!</f>
        <v>#REF!</v>
      </c>
      <c r="K140" s="51" t="e">
        <f>IF(OR(#REF!="管理者",#REF!="サービス管理責任者"),0,#REF!)</f>
        <v>#REF!</v>
      </c>
    </row>
    <row r="141" spans="2:11">
      <c r="B141" s="73">
        <v>139</v>
      </c>
      <c r="C141" s="74" t="e">
        <f t="shared" si="8"/>
        <v>#N/A</v>
      </c>
      <c r="D141" s="74" t="e">
        <f t="shared" si="9"/>
        <v>#N/A</v>
      </c>
      <c r="E141" s="75" t="e">
        <f t="shared" si="10"/>
        <v>#N/A</v>
      </c>
      <c r="F141" s="79"/>
      <c r="H141" s="52"/>
      <c r="I141" s="51" t="e">
        <f t="shared" si="11"/>
        <v>#REF!</v>
      </c>
      <c r="J141" s="51" t="e">
        <f>#REF!</f>
        <v>#REF!</v>
      </c>
      <c r="K141" s="51" t="e">
        <f>IF(OR(#REF!="管理者",#REF!="サービス管理責任者"),0,#REF!)</f>
        <v>#REF!</v>
      </c>
    </row>
    <row r="142" spans="2:11">
      <c r="B142" s="73">
        <v>140</v>
      </c>
      <c r="C142" s="74" t="e">
        <f t="shared" si="8"/>
        <v>#N/A</v>
      </c>
      <c r="D142" s="74" t="e">
        <f t="shared" si="9"/>
        <v>#N/A</v>
      </c>
      <c r="E142" s="75" t="e">
        <f t="shared" si="10"/>
        <v>#N/A</v>
      </c>
      <c r="F142" s="79"/>
      <c r="H142" s="52"/>
      <c r="I142" s="51" t="e">
        <f t="shared" si="11"/>
        <v>#REF!</v>
      </c>
      <c r="J142" s="51" t="e">
        <f>#REF!</f>
        <v>#REF!</v>
      </c>
      <c r="K142" s="51" t="e">
        <f>IF(OR(#REF!="管理者",#REF!="サービス管理責任者"),0,#REF!)</f>
        <v>#REF!</v>
      </c>
    </row>
    <row r="143" spans="2:11">
      <c r="B143" s="73">
        <v>141</v>
      </c>
      <c r="C143" s="74" t="e">
        <f t="shared" si="8"/>
        <v>#N/A</v>
      </c>
      <c r="D143" s="74" t="e">
        <f t="shared" si="9"/>
        <v>#N/A</v>
      </c>
      <c r="E143" s="75" t="e">
        <f t="shared" si="10"/>
        <v>#N/A</v>
      </c>
      <c r="F143" s="79"/>
      <c r="H143" s="52"/>
      <c r="I143" s="51" t="e">
        <f t="shared" si="11"/>
        <v>#REF!</v>
      </c>
      <c r="J143" s="51" t="e">
        <f>#REF!</f>
        <v>#REF!</v>
      </c>
      <c r="K143" s="51" t="e">
        <f>IF(OR(#REF!="管理者",#REF!="サービス管理責任者"),0,#REF!)</f>
        <v>#REF!</v>
      </c>
    </row>
    <row r="144" spans="2:11">
      <c r="B144" s="73">
        <v>142</v>
      </c>
      <c r="C144" s="74" t="e">
        <f t="shared" si="8"/>
        <v>#N/A</v>
      </c>
      <c r="D144" s="74" t="e">
        <f t="shared" si="9"/>
        <v>#N/A</v>
      </c>
      <c r="E144" s="75" t="e">
        <f t="shared" si="10"/>
        <v>#N/A</v>
      </c>
      <c r="F144" s="79"/>
      <c r="H144" s="52"/>
      <c r="I144" s="51" t="e">
        <f t="shared" si="11"/>
        <v>#REF!</v>
      </c>
      <c r="J144" s="51" t="e">
        <f>#REF!</f>
        <v>#REF!</v>
      </c>
      <c r="K144" s="51" t="e">
        <f>IF(OR(#REF!="管理者",#REF!="サービス管理責任者"),0,#REF!)</f>
        <v>#REF!</v>
      </c>
    </row>
    <row r="145" spans="2:11">
      <c r="B145" s="73">
        <v>143</v>
      </c>
      <c r="C145" s="74" t="e">
        <f t="shared" si="8"/>
        <v>#N/A</v>
      </c>
      <c r="D145" s="74" t="e">
        <f t="shared" si="9"/>
        <v>#N/A</v>
      </c>
      <c r="E145" s="75" t="e">
        <f t="shared" si="10"/>
        <v>#N/A</v>
      </c>
      <c r="F145" s="79"/>
      <c r="H145" s="52"/>
      <c r="I145" s="51" t="e">
        <f t="shared" si="11"/>
        <v>#REF!</v>
      </c>
      <c r="J145" s="51" t="e">
        <f>#REF!</f>
        <v>#REF!</v>
      </c>
      <c r="K145" s="51" t="e">
        <f>IF(OR(#REF!="管理者",#REF!="サービス管理責任者"),0,#REF!)</f>
        <v>#REF!</v>
      </c>
    </row>
    <row r="146" spans="2:11">
      <c r="B146" s="73">
        <v>144</v>
      </c>
      <c r="C146" s="74" t="e">
        <f t="shared" si="8"/>
        <v>#N/A</v>
      </c>
      <c r="D146" s="74" t="e">
        <f t="shared" si="9"/>
        <v>#N/A</v>
      </c>
      <c r="E146" s="75" t="e">
        <f t="shared" si="10"/>
        <v>#N/A</v>
      </c>
      <c r="F146" s="79"/>
      <c r="H146" s="52"/>
      <c r="I146" s="51" t="e">
        <f t="shared" si="11"/>
        <v>#REF!</v>
      </c>
      <c r="J146" s="51" t="e">
        <f>#REF!</f>
        <v>#REF!</v>
      </c>
      <c r="K146" s="51" t="e">
        <f>IF(OR(#REF!="管理者",#REF!="サービス管理責任者"),0,#REF!)</f>
        <v>#REF!</v>
      </c>
    </row>
    <row r="147" spans="2:11">
      <c r="B147" s="73">
        <v>145</v>
      </c>
      <c r="C147" s="74" t="e">
        <f t="shared" si="8"/>
        <v>#N/A</v>
      </c>
      <c r="D147" s="74" t="e">
        <f t="shared" si="9"/>
        <v>#N/A</v>
      </c>
      <c r="E147" s="75" t="e">
        <f t="shared" si="10"/>
        <v>#N/A</v>
      </c>
      <c r="F147" s="79"/>
      <c r="H147" s="52"/>
      <c r="I147" s="51" t="e">
        <f t="shared" si="11"/>
        <v>#REF!</v>
      </c>
      <c r="J147" s="51" t="e">
        <f>#REF!</f>
        <v>#REF!</v>
      </c>
      <c r="K147" s="51" t="e">
        <f>IF(OR(#REF!="管理者",#REF!="サービス管理責任者"),0,#REF!)</f>
        <v>#REF!</v>
      </c>
    </row>
    <row r="148" spans="2:11">
      <c r="B148" s="73">
        <v>146</v>
      </c>
      <c r="C148" s="74" t="e">
        <f t="shared" si="8"/>
        <v>#N/A</v>
      </c>
      <c r="D148" s="74" t="e">
        <f t="shared" si="9"/>
        <v>#N/A</v>
      </c>
      <c r="E148" s="75" t="e">
        <f t="shared" si="10"/>
        <v>#N/A</v>
      </c>
      <c r="F148" s="79"/>
      <c r="H148" s="52"/>
      <c r="I148" s="51" t="e">
        <f t="shared" si="11"/>
        <v>#REF!</v>
      </c>
      <c r="J148" s="51" t="e">
        <f>#REF!</f>
        <v>#REF!</v>
      </c>
      <c r="K148" s="51" t="e">
        <f>IF(OR(#REF!="管理者",#REF!="サービス管理責任者"),0,#REF!)</f>
        <v>#REF!</v>
      </c>
    </row>
    <row r="149" spans="2:11">
      <c r="B149" s="73">
        <v>147</v>
      </c>
      <c r="C149" s="74" t="e">
        <f t="shared" si="8"/>
        <v>#N/A</v>
      </c>
      <c r="D149" s="74" t="e">
        <f t="shared" si="9"/>
        <v>#N/A</v>
      </c>
      <c r="E149" s="75" t="e">
        <f t="shared" si="10"/>
        <v>#N/A</v>
      </c>
      <c r="F149" s="79"/>
      <c r="H149" s="52"/>
      <c r="I149" s="51" t="e">
        <f t="shared" si="11"/>
        <v>#REF!</v>
      </c>
      <c r="J149" s="51" t="e">
        <f>#REF!</f>
        <v>#REF!</v>
      </c>
      <c r="K149" s="51" t="e">
        <f>IF(OR(#REF!="管理者",#REF!="サービス管理責任者"),0,#REF!)</f>
        <v>#REF!</v>
      </c>
    </row>
    <row r="150" spans="2:11">
      <c r="B150" s="73">
        <v>148</v>
      </c>
      <c r="C150" s="74" t="e">
        <f t="shared" si="8"/>
        <v>#N/A</v>
      </c>
      <c r="D150" s="74" t="e">
        <f t="shared" si="9"/>
        <v>#N/A</v>
      </c>
      <c r="E150" s="75" t="e">
        <f t="shared" si="10"/>
        <v>#N/A</v>
      </c>
      <c r="F150" s="79"/>
      <c r="H150" s="52"/>
      <c r="I150" s="51" t="e">
        <f t="shared" si="11"/>
        <v>#REF!</v>
      </c>
      <c r="J150" s="51" t="e">
        <f>#REF!</f>
        <v>#REF!</v>
      </c>
      <c r="K150" s="51" t="e">
        <f>IF(OR(#REF!="管理者",#REF!="サービス管理責任者"),0,#REF!)</f>
        <v>#REF!</v>
      </c>
    </row>
    <row r="151" spans="2:11">
      <c r="B151" s="73">
        <v>149</v>
      </c>
      <c r="C151" s="74" t="e">
        <f t="shared" si="8"/>
        <v>#N/A</v>
      </c>
      <c r="D151" s="74" t="e">
        <f t="shared" si="9"/>
        <v>#N/A</v>
      </c>
      <c r="E151" s="75" t="e">
        <f t="shared" si="10"/>
        <v>#N/A</v>
      </c>
      <c r="F151" s="79"/>
      <c r="H151" s="52"/>
      <c r="I151" s="51" t="e">
        <f t="shared" si="11"/>
        <v>#REF!</v>
      </c>
      <c r="J151" s="51" t="e">
        <f>#REF!</f>
        <v>#REF!</v>
      </c>
      <c r="K151" s="51" t="e">
        <f>IF(OR(#REF!="管理者",#REF!="サービス管理責任者"),0,#REF!)</f>
        <v>#REF!</v>
      </c>
    </row>
    <row r="152" spans="2:11">
      <c r="B152" s="73">
        <v>150</v>
      </c>
      <c r="C152" s="74" t="e">
        <f t="shared" si="8"/>
        <v>#N/A</v>
      </c>
      <c r="D152" s="74" t="e">
        <f t="shared" si="9"/>
        <v>#N/A</v>
      </c>
      <c r="E152" s="75" t="e">
        <f t="shared" si="10"/>
        <v>#N/A</v>
      </c>
      <c r="F152" s="79"/>
      <c r="H152" s="52"/>
      <c r="I152" s="51" t="e">
        <f t="shared" si="11"/>
        <v>#REF!</v>
      </c>
      <c r="J152" s="51" t="e">
        <f>#REF!</f>
        <v>#REF!</v>
      </c>
      <c r="K152" s="51" t="e">
        <f>IF(OR(#REF!="管理者",#REF!="サービス管理責任者"),0,#REF!)</f>
        <v>#REF!</v>
      </c>
    </row>
    <row r="153" spans="2:11">
      <c r="B153" s="73">
        <v>151</v>
      </c>
      <c r="C153" s="74" t="e">
        <f t="shared" si="8"/>
        <v>#N/A</v>
      </c>
      <c r="D153" s="74" t="e">
        <f t="shared" si="9"/>
        <v>#N/A</v>
      </c>
      <c r="E153" s="75" t="e">
        <f t="shared" si="10"/>
        <v>#N/A</v>
      </c>
      <c r="F153" s="79"/>
      <c r="H153" s="52"/>
      <c r="I153" s="51" t="e">
        <f t="shared" si="11"/>
        <v>#REF!</v>
      </c>
      <c r="J153" s="51" t="e">
        <f>#REF!</f>
        <v>#REF!</v>
      </c>
      <c r="K153" s="51" t="e">
        <f>IF(OR(#REF!="管理者",#REF!="サービス管理責任者"),0,#REF!)</f>
        <v>#REF!</v>
      </c>
    </row>
    <row r="154" spans="2:11">
      <c r="B154" s="73">
        <v>152</v>
      </c>
      <c r="C154" s="74" t="e">
        <f t="shared" si="8"/>
        <v>#N/A</v>
      </c>
      <c r="D154" s="74" t="e">
        <f t="shared" si="9"/>
        <v>#N/A</v>
      </c>
      <c r="E154" s="75" t="e">
        <f t="shared" si="10"/>
        <v>#N/A</v>
      </c>
      <c r="F154" s="79"/>
      <c r="H154" s="52"/>
      <c r="I154" s="51" t="e">
        <f t="shared" si="11"/>
        <v>#REF!</v>
      </c>
      <c r="J154" s="51" t="e">
        <f>#REF!</f>
        <v>#REF!</v>
      </c>
      <c r="K154" s="51" t="e">
        <f>IF(OR(#REF!="管理者",#REF!="サービス管理責任者"),0,#REF!)</f>
        <v>#REF!</v>
      </c>
    </row>
    <row r="155" spans="2:11">
      <c r="B155" s="73">
        <v>153</v>
      </c>
      <c r="C155" s="74" t="e">
        <f t="shared" si="8"/>
        <v>#N/A</v>
      </c>
      <c r="D155" s="74" t="e">
        <f t="shared" si="9"/>
        <v>#N/A</v>
      </c>
      <c r="E155" s="75" t="e">
        <f t="shared" si="10"/>
        <v>#N/A</v>
      </c>
      <c r="F155" s="79"/>
      <c r="H155" s="52"/>
      <c r="I155" s="51" t="e">
        <f t="shared" si="11"/>
        <v>#REF!</v>
      </c>
      <c r="J155" s="51" t="e">
        <f>#REF!</f>
        <v>#REF!</v>
      </c>
      <c r="K155" s="51" t="e">
        <f>IF(OR(#REF!="管理者",#REF!="サービス管理責任者"),0,#REF!)</f>
        <v>#REF!</v>
      </c>
    </row>
    <row r="156" spans="2:11">
      <c r="B156" s="73">
        <v>154</v>
      </c>
      <c r="C156" s="74" t="e">
        <f t="shared" si="8"/>
        <v>#N/A</v>
      </c>
      <c r="D156" s="74" t="e">
        <f t="shared" si="9"/>
        <v>#N/A</v>
      </c>
      <c r="E156" s="75" t="e">
        <f t="shared" si="10"/>
        <v>#N/A</v>
      </c>
      <c r="F156" s="79"/>
      <c r="H156" s="52"/>
      <c r="I156" s="51" t="e">
        <f t="shared" si="11"/>
        <v>#REF!</v>
      </c>
      <c r="J156" s="51" t="e">
        <f>#REF!</f>
        <v>#REF!</v>
      </c>
      <c r="K156" s="51" t="e">
        <f>IF(OR(#REF!="管理者",#REF!="サービス管理責任者"),0,#REF!)</f>
        <v>#REF!</v>
      </c>
    </row>
    <row r="157" spans="2:11">
      <c r="B157" s="73">
        <v>155</v>
      </c>
      <c r="C157" s="74" t="e">
        <f t="shared" si="8"/>
        <v>#N/A</v>
      </c>
      <c r="D157" s="74" t="e">
        <f t="shared" si="9"/>
        <v>#N/A</v>
      </c>
      <c r="E157" s="75" t="e">
        <f t="shared" si="10"/>
        <v>#N/A</v>
      </c>
      <c r="F157" s="79"/>
      <c r="H157" s="52"/>
      <c r="I157" s="51" t="e">
        <f t="shared" si="11"/>
        <v>#REF!</v>
      </c>
      <c r="J157" s="51" t="e">
        <f>#REF!</f>
        <v>#REF!</v>
      </c>
      <c r="K157" s="51" t="e">
        <f>IF(OR(#REF!="管理者",#REF!="サービス管理責任者"),0,#REF!)</f>
        <v>#REF!</v>
      </c>
    </row>
    <row r="158" spans="2:11">
      <c r="B158" s="73">
        <v>156</v>
      </c>
      <c r="C158" s="74" t="e">
        <f t="shared" si="8"/>
        <v>#N/A</v>
      </c>
      <c r="D158" s="74" t="e">
        <f t="shared" si="9"/>
        <v>#N/A</v>
      </c>
      <c r="E158" s="75" t="e">
        <f t="shared" si="10"/>
        <v>#N/A</v>
      </c>
      <c r="F158" s="79"/>
      <c r="H158" s="52"/>
      <c r="I158" s="51" t="e">
        <f t="shared" si="11"/>
        <v>#REF!</v>
      </c>
      <c r="J158" s="51" t="e">
        <f>#REF!</f>
        <v>#REF!</v>
      </c>
      <c r="K158" s="51" t="e">
        <f>IF(OR(#REF!="管理者",#REF!="サービス管理責任者"),0,#REF!)</f>
        <v>#REF!</v>
      </c>
    </row>
    <row r="159" spans="2:11">
      <c r="B159" s="73">
        <v>157</v>
      </c>
      <c r="C159" s="74" t="e">
        <f t="shared" si="8"/>
        <v>#N/A</v>
      </c>
      <c r="D159" s="74" t="e">
        <f t="shared" si="9"/>
        <v>#N/A</v>
      </c>
      <c r="E159" s="75" t="e">
        <f t="shared" si="10"/>
        <v>#N/A</v>
      </c>
      <c r="F159" s="79"/>
      <c r="H159" s="52"/>
      <c r="I159" s="51" t="e">
        <f t="shared" si="11"/>
        <v>#REF!</v>
      </c>
      <c r="J159" s="51" t="e">
        <f>#REF!</f>
        <v>#REF!</v>
      </c>
      <c r="K159" s="51" t="e">
        <f>IF(OR(#REF!="管理者",#REF!="サービス管理責任者"),0,#REF!)</f>
        <v>#REF!</v>
      </c>
    </row>
    <row r="160" spans="2:11">
      <c r="B160" s="73">
        <v>158</v>
      </c>
      <c r="C160" s="74" t="e">
        <f t="shared" si="8"/>
        <v>#N/A</v>
      </c>
      <c r="D160" s="74" t="e">
        <f t="shared" si="9"/>
        <v>#N/A</v>
      </c>
      <c r="E160" s="75" t="e">
        <f t="shared" si="10"/>
        <v>#N/A</v>
      </c>
      <c r="F160" s="79"/>
      <c r="H160" s="52"/>
      <c r="I160" s="51" t="e">
        <f t="shared" si="11"/>
        <v>#REF!</v>
      </c>
      <c r="J160" s="51" t="e">
        <f>#REF!</f>
        <v>#REF!</v>
      </c>
      <c r="K160" s="51" t="e">
        <f>IF(OR(#REF!="管理者",#REF!="サービス管理責任者"),0,#REF!)</f>
        <v>#REF!</v>
      </c>
    </row>
    <row r="161" spans="2:11">
      <c r="B161" s="73">
        <v>159</v>
      </c>
      <c r="C161" s="74" t="e">
        <f t="shared" si="8"/>
        <v>#N/A</v>
      </c>
      <c r="D161" s="74" t="e">
        <f t="shared" si="9"/>
        <v>#N/A</v>
      </c>
      <c r="E161" s="75" t="e">
        <f t="shared" si="10"/>
        <v>#N/A</v>
      </c>
      <c r="F161" s="79"/>
      <c r="H161" s="52"/>
      <c r="I161" s="51" t="e">
        <f t="shared" si="11"/>
        <v>#REF!</v>
      </c>
      <c r="J161" s="51" t="e">
        <f>#REF!</f>
        <v>#REF!</v>
      </c>
      <c r="K161" s="51" t="e">
        <f>IF(OR(#REF!="管理者",#REF!="サービス管理責任者"),0,#REF!)</f>
        <v>#REF!</v>
      </c>
    </row>
    <row r="162" spans="2:11">
      <c r="B162" s="73">
        <v>160</v>
      </c>
      <c r="C162" s="74" t="e">
        <f t="shared" si="8"/>
        <v>#N/A</v>
      </c>
      <c r="D162" s="74" t="e">
        <f t="shared" si="9"/>
        <v>#N/A</v>
      </c>
      <c r="E162" s="75" t="e">
        <f t="shared" si="10"/>
        <v>#N/A</v>
      </c>
      <c r="F162" s="79"/>
      <c r="H162" s="52"/>
      <c r="I162" s="51" t="e">
        <f t="shared" si="11"/>
        <v>#REF!</v>
      </c>
      <c r="J162" s="51" t="e">
        <f>#REF!</f>
        <v>#REF!</v>
      </c>
      <c r="K162" s="51" t="e">
        <f>IF(OR(#REF!="管理者",#REF!="サービス管理責任者"),0,#REF!)</f>
        <v>#REF!</v>
      </c>
    </row>
    <row r="163" spans="2:11">
      <c r="B163" s="73">
        <v>161</v>
      </c>
      <c r="C163" s="74" t="e">
        <f t="shared" si="8"/>
        <v>#N/A</v>
      </c>
      <c r="D163" s="74" t="e">
        <f t="shared" si="9"/>
        <v>#N/A</v>
      </c>
      <c r="E163" s="75" t="e">
        <f t="shared" si="10"/>
        <v>#N/A</v>
      </c>
      <c r="F163" s="79"/>
      <c r="H163" s="52"/>
      <c r="I163" s="51" t="e">
        <f t="shared" si="11"/>
        <v>#REF!</v>
      </c>
      <c r="J163" s="51" t="e">
        <f>#REF!</f>
        <v>#REF!</v>
      </c>
      <c r="K163" s="51" t="e">
        <f>IF(OR(#REF!="管理者",#REF!="サービス管理責任者"),0,#REF!)</f>
        <v>#REF!</v>
      </c>
    </row>
    <row r="164" spans="2:11">
      <c r="B164" s="73">
        <v>162</v>
      </c>
      <c r="C164" s="74" t="e">
        <f t="shared" si="8"/>
        <v>#N/A</v>
      </c>
      <c r="D164" s="74" t="e">
        <f t="shared" si="9"/>
        <v>#N/A</v>
      </c>
      <c r="E164" s="75" t="e">
        <f t="shared" si="10"/>
        <v>#N/A</v>
      </c>
      <c r="F164" s="79"/>
      <c r="H164" s="52"/>
      <c r="I164" s="51" t="e">
        <f t="shared" si="11"/>
        <v>#REF!</v>
      </c>
      <c r="J164" s="51" t="e">
        <f>#REF!</f>
        <v>#REF!</v>
      </c>
      <c r="K164" s="51" t="e">
        <f>IF(OR(#REF!="管理者",#REF!="サービス管理責任者"),0,#REF!)</f>
        <v>#REF!</v>
      </c>
    </row>
    <row r="165" spans="2:11">
      <c r="B165" s="73">
        <v>163</v>
      </c>
      <c r="C165" s="74" t="e">
        <f t="shared" si="8"/>
        <v>#N/A</v>
      </c>
      <c r="D165" s="74" t="e">
        <f t="shared" si="9"/>
        <v>#N/A</v>
      </c>
      <c r="E165" s="75" t="e">
        <f t="shared" si="10"/>
        <v>#N/A</v>
      </c>
      <c r="F165" s="79"/>
      <c r="H165" s="52"/>
      <c r="I165" s="51" t="e">
        <f t="shared" si="11"/>
        <v>#REF!</v>
      </c>
      <c r="J165" s="51" t="e">
        <f>#REF!</f>
        <v>#REF!</v>
      </c>
      <c r="K165" s="51" t="e">
        <f>IF(OR(#REF!="管理者",#REF!="サービス管理責任者"),0,#REF!)</f>
        <v>#REF!</v>
      </c>
    </row>
    <row r="166" spans="2:11">
      <c r="B166" s="73">
        <v>164</v>
      </c>
      <c r="C166" s="74" t="e">
        <f t="shared" si="8"/>
        <v>#N/A</v>
      </c>
      <c r="D166" s="74" t="e">
        <f t="shared" si="9"/>
        <v>#N/A</v>
      </c>
      <c r="E166" s="75" t="e">
        <f t="shared" si="10"/>
        <v>#N/A</v>
      </c>
      <c r="F166" s="79"/>
      <c r="H166" s="52"/>
      <c r="I166" s="51" t="e">
        <f t="shared" si="11"/>
        <v>#REF!</v>
      </c>
      <c r="J166" s="51" t="e">
        <f>#REF!</f>
        <v>#REF!</v>
      </c>
      <c r="K166" s="51" t="e">
        <f>IF(OR(#REF!="管理者",#REF!="サービス管理責任者"),0,#REF!)</f>
        <v>#REF!</v>
      </c>
    </row>
    <row r="167" spans="2:11">
      <c r="B167" s="73">
        <v>165</v>
      </c>
      <c r="C167" s="74" t="e">
        <f t="shared" si="8"/>
        <v>#N/A</v>
      </c>
      <c r="D167" s="74" t="e">
        <f t="shared" si="9"/>
        <v>#N/A</v>
      </c>
      <c r="E167" s="75" t="e">
        <f t="shared" si="10"/>
        <v>#N/A</v>
      </c>
      <c r="F167" s="79"/>
      <c r="H167" s="52"/>
      <c r="I167" s="51" t="e">
        <f t="shared" si="11"/>
        <v>#REF!</v>
      </c>
      <c r="J167" s="51" t="e">
        <f>#REF!</f>
        <v>#REF!</v>
      </c>
      <c r="K167" s="51" t="e">
        <f>IF(OR(#REF!="管理者",#REF!="サービス管理責任者"),0,#REF!)</f>
        <v>#REF!</v>
      </c>
    </row>
    <row r="168" spans="2:11">
      <c r="B168" s="73">
        <v>166</v>
      </c>
      <c r="C168" s="74" t="e">
        <f t="shared" si="8"/>
        <v>#N/A</v>
      </c>
      <c r="D168" s="74" t="e">
        <f t="shared" si="9"/>
        <v>#N/A</v>
      </c>
      <c r="E168" s="75" t="e">
        <f t="shared" si="10"/>
        <v>#N/A</v>
      </c>
      <c r="F168" s="79"/>
      <c r="H168" s="52"/>
      <c r="I168" s="51" t="e">
        <f t="shared" si="11"/>
        <v>#REF!</v>
      </c>
      <c r="J168" s="51" t="e">
        <f>#REF!</f>
        <v>#REF!</v>
      </c>
      <c r="K168" s="51" t="e">
        <f>IF(OR(#REF!="管理者",#REF!="サービス管理責任者"),0,#REF!)</f>
        <v>#REF!</v>
      </c>
    </row>
    <row r="169" spans="2:11">
      <c r="B169" s="73">
        <v>167</v>
      </c>
      <c r="C169" s="74" t="e">
        <f t="shared" si="8"/>
        <v>#N/A</v>
      </c>
      <c r="D169" s="74" t="e">
        <f t="shared" si="9"/>
        <v>#N/A</v>
      </c>
      <c r="E169" s="75" t="e">
        <f t="shared" si="10"/>
        <v>#N/A</v>
      </c>
      <c r="F169" s="79"/>
      <c r="H169" s="52"/>
      <c r="I169" s="51" t="e">
        <f t="shared" si="11"/>
        <v>#REF!</v>
      </c>
      <c r="J169" s="51" t="e">
        <f>#REF!</f>
        <v>#REF!</v>
      </c>
      <c r="K169" s="51" t="e">
        <f>IF(OR(#REF!="管理者",#REF!="サービス管理責任者"),0,#REF!)</f>
        <v>#REF!</v>
      </c>
    </row>
    <row r="170" spans="2:11">
      <c r="B170" s="73">
        <v>168</v>
      </c>
      <c r="C170" s="74" t="e">
        <f t="shared" si="8"/>
        <v>#N/A</v>
      </c>
      <c r="D170" s="74" t="e">
        <f t="shared" si="9"/>
        <v>#N/A</v>
      </c>
      <c r="E170" s="75" t="e">
        <f t="shared" si="10"/>
        <v>#N/A</v>
      </c>
      <c r="F170" s="79"/>
      <c r="H170" s="52"/>
      <c r="I170" s="51" t="e">
        <f t="shared" si="11"/>
        <v>#REF!</v>
      </c>
      <c r="J170" s="51" t="e">
        <f>#REF!</f>
        <v>#REF!</v>
      </c>
      <c r="K170" s="51" t="e">
        <f>IF(OR(#REF!="管理者",#REF!="サービス管理責任者"),0,#REF!)</f>
        <v>#REF!</v>
      </c>
    </row>
    <row r="171" spans="2:11">
      <c r="B171" s="73">
        <v>169</v>
      </c>
      <c r="C171" s="74" t="e">
        <f t="shared" si="8"/>
        <v>#N/A</v>
      </c>
      <c r="D171" s="74" t="e">
        <f t="shared" si="9"/>
        <v>#N/A</v>
      </c>
      <c r="E171" s="75" t="e">
        <f t="shared" si="10"/>
        <v>#N/A</v>
      </c>
      <c r="F171" s="79"/>
      <c r="H171" s="52"/>
      <c r="I171" s="51" t="e">
        <f t="shared" si="11"/>
        <v>#REF!</v>
      </c>
      <c r="J171" s="51" t="e">
        <f>#REF!</f>
        <v>#REF!</v>
      </c>
      <c r="K171" s="51" t="e">
        <f>IF(OR(#REF!="管理者",#REF!="サービス管理責任者"),0,#REF!)</f>
        <v>#REF!</v>
      </c>
    </row>
    <row r="172" spans="2:11">
      <c r="B172" s="73">
        <v>170</v>
      </c>
      <c r="C172" s="74" t="e">
        <f t="shared" si="8"/>
        <v>#N/A</v>
      </c>
      <c r="D172" s="74" t="e">
        <f t="shared" si="9"/>
        <v>#N/A</v>
      </c>
      <c r="E172" s="75" t="e">
        <f t="shared" si="10"/>
        <v>#N/A</v>
      </c>
      <c r="F172" s="79"/>
      <c r="H172" s="52"/>
      <c r="I172" s="51" t="e">
        <f t="shared" si="11"/>
        <v>#REF!</v>
      </c>
      <c r="J172" s="51" t="e">
        <f>#REF!</f>
        <v>#REF!</v>
      </c>
      <c r="K172" s="51" t="e">
        <f>IF(OR(#REF!="管理者",#REF!="サービス管理責任者"),0,#REF!)</f>
        <v>#REF!</v>
      </c>
    </row>
    <row r="173" spans="2:11">
      <c r="B173" s="73">
        <v>171</v>
      </c>
      <c r="C173" s="74" t="e">
        <f t="shared" si="8"/>
        <v>#N/A</v>
      </c>
      <c r="D173" s="74" t="e">
        <f t="shared" si="9"/>
        <v>#N/A</v>
      </c>
      <c r="E173" s="75" t="e">
        <f t="shared" si="10"/>
        <v>#N/A</v>
      </c>
      <c r="F173" s="79"/>
      <c r="H173" s="52"/>
      <c r="I173" s="51" t="e">
        <f t="shared" si="11"/>
        <v>#REF!</v>
      </c>
      <c r="J173" s="51" t="e">
        <f>#REF!</f>
        <v>#REF!</v>
      </c>
      <c r="K173" s="51" t="e">
        <f>IF(OR(#REF!="管理者",#REF!="サービス管理責任者"),0,#REF!)</f>
        <v>#REF!</v>
      </c>
    </row>
    <row r="174" spans="2:11">
      <c r="B174" s="73">
        <v>172</v>
      </c>
      <c r="C174" s="74" t="e">
        <f t="shared" si="8"/>
        <v>#N/A</v>
      </c>
      <c r="D174" s="74" t="e">
        <f t="shared" si="9"/>
        <v>#N/A</v>
      </c>
      <c r="E174" s="75" t="e">
        <f t="shared" si="10"/>
        <v>#N/A</v>
      </c>
      <c r="F174" s="79"/>
      <c r="H174" s="52"/>
      <c r="I174" s="51" t="e">
        <f t="shared" si="11"/>
        <v>#REF!</v>
      </c>
      <c r="J174" s="51" t="e">
        <f>#REF!</f>
        <v>#REF!</v>
      </c>
      <c r="K174" s="51" t="e">
        <f>IF(OR(#REF!="管理者",#REF!="サービス管理責任者"),0,#REF!)</f>
        <v>#REF!</v>
      </c>
    </row>
    <row r="175" spans="2:11">
      <c r="B175" s="73">
        <v>173</v>
      </c>
      <c r="C175" s="74" t="e">
        <f t="shared" si="8"/>
        <v>#N/A</v>
      </c>
      <c r="D175" s="74" t="e">
        <f t="shared" si="9"/>
        <v>#N/A</v>
      </c>
      <c r="E175" s="75" t="e">
        <f t="shared" si="10"/>
        <v>#N/A</v>
      </c>
      <c r="F175" s="79"/>
      <c r="H175" s="52"/>
      <c r="I175" s="51" t="e">
        <f t="shared" si="11"/>
        <v>#REF!</v>
      </c>
      <c r="J175" s="51" t="e">
        <f>#REF!</f>
        <v>#REF!</v>
      </c>
      <c r="K175" s="51" t="e">
        <f>IF(OR(#REF!="管理者",#REF!="サービス管理責任者"),0,#REF!)</f>
        <v>#REF!</v>
      </c>
    </row>
    <row r="176" spans="2:11">
      <c r="B176" s="73">
        <v>174</v>
      </c>
      <c r="C176" s="74" t="e">
        <f t="shared" si="8"/>
        <v>#N/A</v>
      </c>
      <c r="D176" s="74" t="e">
        <f t="shared" si="9"/>
        <v>#N/A</v>
      </c>
      <c r="E176" s="75" t="e">
        <f t="shared" si="10"/>
        <v>#N/A</v>
      </c>
      <c r="F176" s="79"/>
      <c r="H176" s="52"/>
      <c r="I176" s="51" t="e">
        <f t="shared" si="11"/>
        <v>#REF!</v>
      </c>
      <c r="J176" s="51" t="e">
        <f>#REF!</f>
        <v>#REF!</v>
      </c>
      <c r="K176" s="51" t="e">
        <f>IF(OR(#REF!="管理者",#REF!="サービス管理責任者"),0,#REF!)</f>
        <v>#REF!</v>
      </c>
    </row>
    <row r="177" spans="2:11">
      <c r="B177" s="73">
        <v>175</v>
      </c>
      <c r="C177" s="74" t="e">
        <f t="shared" si="8"/>
        <v>#N/A</v>
      </c>
      <c r="D177" s="74" t="e">
        <f t="shared" si="9"/>
        <v>#N/A</v>
      </c>
      <c r="E177" s="75" t="e">
        <f t="shared" si="10"/>
        <v>#N/A</v>
      </c>
      <c r="F177" s="79"/>
      <c r="H177" s="52"/>
      <c r="I177" s="51" t="e">
        <f t="shared" si="11"/>
        <v>#REF!</v>
      </c>
      <c r="J177" s="51" t="e">
        <f>#REF!</f>
        <v>#REF!</v>
      </c>
      <c r="K177" s="51" t="e">
        <f>IF(OR(#REF!="管理者",#REF!="サービス管理責任者"),0,#REF!)</f>
        <v>#REF!</v>
      </c>
    </row>
    <row r="178" spans="2:11">
      <c r="B178" s="73">
        <v>176</v>
      </c>
      <c r="C178" s="74" t="e">
        <f t="shared" si="8"/>
        <v>#N/A</v>
      </c>
      <c r="D178" s="74" t="e">
        <f t="shared" si="9"/>
        <v>#N/A</v>
      </c>
      <c r="E178" s="75" t="e">
        <f t="shared" si="10"/>
        <v>#N/A</v>
      </c>
      <c r="F178" s="79"/>
      <c r="H178" s="52"/>
      <c r="I178" s="51" t="e">
        <f t="shared" si="11"/>
        <v>#REF!</v>
      </c>
      <c r="J178" s="51" t="e">
        <f>#REF!</f>
        <v>#REF!</v>
      </c>
      <c r="K178" s="51" t="e">
        <f>IF(OR(#REF!="管理者",#REF!="サービス管理責任者"),0,#REF!)</f>
        <v>#REF!</v>
      </c>
    </row>
    <row r="179" spans="2:11">
      <c r="B179" s="73">
        <v>177</v>
      </c>
      <c r="C179" s="74" t="e">
        <f t="shared" si="8"/>
        <v>#N/A</v>
      </c>
      <c r="D179" s="74" t="e">
        <f t="shared" si="9"/>
        <v>#N/A</v>
      </c>
      <c r="E179" s="75" t="e">
        <f t="shared" si="10"/>
        <v>#N/A</v>
      </c>
      <c r="F179" s="79"/>
      <c r="H179" s="52"/>
      <c r="I179" s="51" t="e">
        <f t="shared" si="11"/>
        <v>#REF!</v>
      </c>
      <c r="J179" s="51" t="e">
        <f>#REF!</f>
        <v>#REF!</v>
      </c>
      <c r="K179" s="51" t="e">
        <f>IF(OR(#REF!="管理者",#REF!="サービス管理責任者"),0,#REF!)</f>
        <v>#REF!</v>
      </c>
    </row>
    <row r="180" spans="2:11">
      <c r="B180" s="73">
        <v>178</v>
      </c>
      <c r="C180" s="74" t="e">
        <f t="shared" si="8"/>
        <v>#N/A</v>
      </c>
      <c r="D180" s="74" t="e">
        <f t="shared" si="9"/>
        <v>#N/A</v>
      </c>
      <c r="E180" s="75" t="e">
        <f t="shared" si="10"/>
        <v>#N/A</v>
      </c>
      <c r="F180" s="79"/>
      <c r="H180" s="52"/>
      <c r="I180" s="51" t="e">
        <f t="shared" si="11"/>
        <v>#REF!</v>
      </c>
      <c r="J180" s="51" t="e">
        <f>#REF!</f>
        <v>#REF!</v>
      </c>
      <c r="K180" s="51" t="e">
        <f>IF(OR(#REF!="管理者",#REF!="サービス管理責任者"),0,#REF!)</f>
        <v>#REF!</v>
      </c>
    </row>
    <row r="181" spans="2:11">
      <c r="B181" s="73">
        <v>179</v>
      </c>
      <c r="C181" s="74" t="e">
        <f t="shared" si="8"/>
        <v>#N/A</v>
      </c>
      <c r="D181" s="74" t="e">
        <f t="shared" si="9"/>
        <v>#N/A</v>
      </c>
      <c r="E181" s="75" t="e">
        <f t="shared" si="10"/>
        <v>#N/A</v>
      </c>
      <c r="F181" s="79"/>
      <c r="H181" s="52"/>
      <c r="I181" s="51" t="e">
        <f t="shared" si="11"/>
        <v>#REF!</v>
      </c>
      <c r="J181" s="51" t="e">
        <f>#REF!</f>
        <v>#REF!</v>
      </c>
      <c r="K181" s="51" t="e">
        <f>IF(OR(#REF!="管理者",#REF!="サービス管理責任者"),0,#REF!)</f>
        <v>#REF!</v>
      </c>
    </row>
    <row r="182" spans="2:11">
      <c r="B182" s="73">
        <v>180</v>
      </c>
      <c r="C182" s="74" t="e">
        <f t="shared" si="8"/>
        <v>#N/A</v>
      </c>
      <c r="D182" s="74" t="e">
        <f t="shared" si="9"/>
        <v>#N/A</v>
      </c>
      <c r="E182" s="75" t="e">
        <f t="shared" si="10"/>
        <v>#N/A</v>
      </c>
      <c r="F182" s="79"/>
      <c r="H182" s="52"/>
      <c r="I182" s="51" t="e">
        <f t="shared" si="11"/>
        <v>#REF!</v>
      </c>
      <c r="J182" s="51" t="e">
        <f>#REF!</f>
        <v>#REF!</v>
      </c>
      <c r="K182" s="51" t="e">
        <f>IF(OR(#REF!="管理者",#REF!="サービス管理責任者"),0,#REF!)</f>
        <v>#REF!</v>
      </c>
    </row>
    <row r="183" spans="2:11">
      <c r="B183" s="73">
        <v>181</v>
      </c>
      <c r="C183" s="74" t="e">
        <f t="shared" si="8"/>
        <v>#N/A</v>
      </c>
      <c r="D183" s="74" t="e">
        <f t="shared" si="9"/>
        <v>#N/A</v>
      </c>
      <c r="E183" s="75" t="e">
        <f t="shared" si="10"/>
        <v>#N/A</v>
      </c>
      <c r="F183" s="79"/>
      <c r="H183" s="52"/>
      <c r="I183" s="51" t="e">
        <f t="shared" si="11"/>
        <v>#REF!</v>
      </c>
      <c r="J183" s="51" t="e">
        <f>#REF!</f>
        <v>#REF!</v>
      </c>
      <c r="K183" s="51" t="e">
        <f>IF(OR(#REF!="管理者",#REF!="サービス管理責任者"),0,#REF!)</f>
        <v>#REF!</v>
      </c>
    </row>
    <row r="184" spans="2:11">
      <c r="B184" s="73">
        <v>182</v>
      </c>
      <c r="C184" s="74" t="e">
        <f t="shared" si="8"/>
        <v>#N/A</v>
      </c>
      <c r="D184" s="74" t="e">
        <f t="shared" si="9"/>
        <v>#N/A</v>
      </c>
      <c r="E184" s="75" t="e">
        <f t="shared" si="10"/>
        <v>#N/A</v>
      </c>
      <c r="F184" s="79"/>
      <c r="H184" s="52"/>
      <c r="I184" s="51" t="e">
        <f t="shared" si="11"/>
        <v>#REF!</v>
      </c>
      <c r="J184" s="51" t="e">
        <f>#REF!</f>
        <v>#REF!</v>
      </c>
      <c r="K184" s="51" t="e">
        <f>IF(OR(#REF!="管理者",#REF!="サービス管理責任者"),0,#REF!)</f>
        <v>#REF!</v>
      </c>
    </row>
    <row r="185" spans="2:11">
      <c r="B185" s="73">
        <v>183</v>
      </c>
      <c r="C185" s="74" t="e">
        <f t="shared" si="8"/>
        <v>#N/A</v>
      </c>
      <c r="D185" s="74" t="e">
        <f t="shared" si="9"/>
        <v>#N/A</v>
      </c>
      <c r="E185" s="75" t="e">
        <f t="shared" si="10"/>
        <v>#N/A</v>
      </c>
      <c r="F185" s="79"/>
      <c r="H185" s="52"/>
      <c r="I185" s="51" t="e">
        <f t="shared" si="11"/>
        <v>#REF!</v>
      </c>
      <c r="J185" s="51" t="e">
        <f>#REF!</f>
        <v>#REF!</v>
      </c>
      <c r="K185" s="51" t="e">
        <f>IF(OR(#REF!="管理者",#REF!="サービス管理責任者"),0,#REF!)</f>
        <v>#REF!</v>
      </c>
    </row>
    <row r="186" spans="2:11">
      <c r="B186" s="73">
        <v>184</v>
      </c>
      <c r="C186" s="74" t="e">
        <f t="shared" si="8"/>
        <v>#N/A</v>
      </c>
      <c r="D186" s="74" t="e">
        <f t="shared" si="9"/>
        <v>#N/A</v>
      </c>
      <c r="E186" s="75" t="e">
        <f t="shared" si="10"/>
        <v>#N/A</v>
      </c>
      <c r="F186" s="79"/>
      <c r="H186" s="52"/>
      <c r="I186" s="51" t="e">
        <f t="shared" si="11"/>
        <v>#REF!</v>
      </c>
      <c r="J186" s="51" t="e">
        <f>#REF!</f>
        <v>#REF!</v>
      </c>
      <c r="K186" s="51" t="e">
        <f>IF(OR(#REF!="管理者",#REF!="サービス管理責任者"),0,#REF!)</f>
        <v>#REF!</v>
      </c>
    </row>
    <row r="187" spans="2:11">
      <c r="B187" s="73">
        <v>185</v>
      </c>
      <c r="C187" s="74" t="e">
        <f t="shared" si="8"/>
        <v>#N/A</v>
      </c>
      <c r="D187" s="74" t="e">
        <f t="shared" si="9"/>
        <v>#N/A</v>
      </c>
      <c r="E187" s="75" t="e">
        <f t="shared" si="10"/>
        <v>#N/A</v>
      </c>
      <c r="F187" s="79"/>
      <c r="H187" s="52"/>
      <c r="I187" s="51" t="e">
        <f t="shared" si="11"/>
        <v>#REF!</v>
      </c>
      <c r="J187" s="51" t="e">
        <f>#REF!</f>
        <v>#REF!</v>
      </c>
      <c r="K187" s="51" t="e">
        <f>IF(OR(#REF!="管理者",#REF!="サービス管理責任者"),0,#REF!)</f>
        <v>#REF!</v>
      </c>
    </row>
    <row r="188" spans="2:11">
      <c r="B188" s="73">
        <v>186</v>
      </c>
      <c r="C188" s="74" t="e">
        <f t="shared" si="8"/>
        <v>#N/A</v>
      </c>
      <c r="D188" s="74" t="e">
        <f t="shared" si="9"/>
        <v>#N/A</v>
      </c>
      <c r="E188" s="75" t="e">
        <f t="shared" si="10"/>
        <v>#N/A</v>
      </c>
      <c r="F188" s="79"/>
      <c r="H188" s="52"/>
      <c r="I188" s="51" t="e">
        <f t="shared" si="11"/>
        <v>#REF!</v>
      </c>
      <c r="J188" s="51" t="e">
        <f>#REF!</f>
        <v>#REF!</v>
      </c>
      <c r="K188" s="51" t="e">
        <f>IF(OR(#REF!="管理者",#REF!="サービス管理責任者"),0,#REF!)</f>
        <v>#REF!</v>
      </c>
    </row>
    <row r="189" spans="2:11">
      <c r="B189" s="73">
        <v>187</v>
      </c>
      <c r="C189" s="74" t="e">
        <f t="shared" si="8"/>
        <v>#N/A</v>
      </c>
      <c r="D189" s="74" t="e">
        <f t="shared" si="9"/>
        <v>#N/A</v>
      </c>
      <c r="E189" s="75" t="e">
        <f t="shared" si="10"/>
        <v>#N/A</v>
      </c>
      <c r="F189" s="79"/>
      <c r="H189" s="52"/>
      <c r="I189" s="51" t="e">
        <f t="shared" si="11"/>
        <v>#REF!</v>
      </c>
      <c r="J189" s="51" t="e">
        <f>#REF!</f>
        <v>#REF!</v>
      </c>
      <c r="K189" s="51" t="e">
        <f>IF(OR(#REF!="管理者",#REF!="サービス管理責任者"),0,#REF!)</f>
        <v>#REF!</v>
      </c>
    </row>
    <row r="190" spans="2:11">
      <c r="B190" s="73">
        <v>188</v>
      </c>
      <c r="C190" s="74" t="e">
        <f t="shared" si="8"/>
        <v>#N/A</v>
      </c>
      <c r="D190" s="74" t="e">
        <f t="shared" si="9"/>
        <v>#N/A</v>
      </c>
      <c r="E190" s="75" t="e">
        <f t="shared" si="10"/>
        <v>#N/A</v>
      </c>
      <c r="F190" s="79"/>
      <c r="H190" s="52"/>
      <c r="I190" s="51" t="e">
        <f t="shared" si="11"/>
        <v>#REF!</v>
      </c>
      <c r="J190" s="51" t="e">
        <f>#REF!</f>
        <v>#REF!</v>
      </c>
      <c r="K190" s="51" t="e">
        <f>IF(OR(#REF!="管理者",#REF!="サービス管理責任者"),0,#REF!)</f>
        <v>#REF!</v>
      </c>
    </row>
    <row r="191" spans="2:11">
      <c r="B191" s="73">
        <v>189</v>
      </c>
      <c r="C191" s="74" t="e">
        <f t="shared" si="8"/>
        <v>#N/A</v>
      </c>
      <c r="D191" s="74" t="e">
        <f t="shared" si="9"/>
        <v>#N/A</v>
      </c>
      <c r="E191" s="75" t="e">
        <f t="shared" si="10"/>
        <v>#N/A</v>
      </c>
      <c r="F191" s="79"/>
      <c r="H191" s="52"/>
      <c r="I191" s="51" t="e">
        <f t="shared" si="11"/>
        <v>#REF!</v>
      </c>
      <c r="J191" s="51" t="e">
        <f>#REF!</f>
        <v>#REF!</v>
      </c>
      <c r="K191" s="51" t="e">
        <f>IF(OR(#REF!="管理者",#REF!="サービス管理責任者"),0,#REF!)</f>
        <v>#REF!</v>
      </c>
    </row>
    <row r="192" spans="2:11">
      <c r="B192" s="73">
        <v>190</v>
      </c>
      <c r="C192" s="74" t="e">
        <f t="shared" si="8"/>
        <v>#N/A</v>
      </c>
      <c r="D192" s="74" t="e">
        <f t="shared" si="9"/>
        <v>#N/A</v>
      </c>
      <c r="E192" s="75" t="e">
        <f t="shared" si="10"/>
        <v>#N/A</v>
      </c>
      <c r="F192" s="79"/>
      <c r="H192" s="52"/>
      <c r="I192" s="51" t="e">
        <f t="shared" si="11"/>
        <v>#REF!</v>
      </c>
      <c r="J192" s="51" t="e">
        <f>#REF!</f>
        <v>#REF!</v>
      </c>
      <c r="K192" s="51" t="e">
        <f>IF(OR(#REF!="管理者",#REF!="サービス管理責任者"),0,#REF!)</f>
        <v>#REF!</v>
      </c>
    </row>
    <row r="193" spans="2:11">
      <c r="B193" s="73">
        <v>191</v>
      </c>
      <c r="C193" s="74" t="e">
        <f t="shared" si="8"/>
        <v>#N/A</v>
      </c>
      <c r="D193" s="74" t="e">
        <f t="shared" si="9"/>
        <v>#N/A</v>
      </c>
      <c r="E193" s="75" t="e">
        <f t="shared" si="10"/>
        <v>#N/A</v>
      </c>
      <c r="F193" s="79"/>
      <c r="H193" s="52"/>
      <c r="I193" s="51" t="e">
        <f t="shared" si="11"/>
        <v>#REF!</v>
      </c>
      <c r="J193" s="51" t="e">
        <f>#REF!</f>
        <v>#REF!</v>
      </c>
      <c r="K193" s="51" t="e">
        <f>IF(OR(#REF!="管理者",#REF!="サービス管理責任者"),0,#REF!)</f>
        <v>#REF!</v>
      </c>
    </row>
    <row r="194" spans="2:11">
      <c r="B194" s="73">
        <v>192</v>
      </c>
      <c r="C194" s="74" t="e">
        <f t="shared" si="8"/>
        <v>#N/A</v>
      </c>
      <c r="D194" s="74" t="e">
        <f t="shared" si="9"/>
        <v>#N/A</v>
      </c>
      <c r="E194" s="75" t="e">
        <f t="shared" si="10"/>
        <v>#N/A</v>
      </c>
      <c r="F194" s="79"/>
      <c r="H194" s="52"/>
      <c r="I194" s="51" t="e">
        <f t="shared" si="11"/>
        <v>#REF!</v>
      </c>
      <c r="J194" s="51" t="e">
        <f>#REF!</f>
        <v>#REF!</v>
      </c>
      <c r="K194" s="51" t="e">
        <f>IF(OR(#REF!="管理者",#REF!="サービス管理責任者"),0,#REF!)</f>
        <v>#REF!</v>
      </c>
    </row>
    <row r="195" spans="2:11">
      <c r="B195" s="73">
        <v>193</v>
      </c>
      <c r="C195" s="74" t="e">
        <f t="shared" ref="C195:C258" si="12">VLOOKUP(B195,$I:$K,2,FALSE)</f>
        <v>#N/A</v>
      </c>
      <c r="D195" s="74" t="e">
        <f t="shared" ref="D195:D258" si="13">VLOOKUP(B195,$I:$K,3,FALSE)</f>
        <v>#N/A</v>
      </c>
      <c r="E195" s="75" t="e">
        <f t="shared" si="10"/>
        <v>#N/A</v>
      </c>
      <c r="F195" s="79"/>
      <c r="H195" s="52"/>
      <c r="I195" s="51" t="e">
        <f t="shared" si="11"/>
        <v>#REF!</v>
      </c>
      <c r="J195" s="51" t="e">
        <f>#REF!</f>
        <v>#REF!</v>
      </c>
      <c r="K195" s="51" t="e">
        <f>IF(OR(#REF!="管理者",#REF!="サービス管理責任者"),0,#REF!)</f>
        <v>#REF!</v>
      </c>
    </row>
    <row r="196" spans="2:11">
      <c r="B196" s="73">
        <v>194</v>
      </c>
      <c r="C196" s="74" t="e">
        <f t="shared" si="12"/>
        <v>#N/A</v>
      </c>
      <c r="D196" s="74" t="e">
        <f t="shared" si="13"/>
        <v>#N/A</v>
      </c>
      <c r="E196" s="75" t="e">
        <f t="shared" ref="E196:E259" si="14">SUMIF($C:$C,C196,$D:$D)</f>
        <v>#N/A</v>
      </c>
      <c r="F196" s="79"/>
      <c r="H196" s="52"/>
      <c r="I196" s="51" t="e">
        <f t="shared" si="11"/>
        <v>#REF!</v>
      </c>
      <c r="J196" s="51" t="e">
        <f>#REF!</f>
        <v>#REF!</v>
      </c>
      <c r="K196" s="51" t="e">
        <f>IF(OR(#REF!="管理者",#REF!="サービス管理責任者"),0,#REF!)</f>
        <v>#REF!</v>
      </c>
    </row>
    <row r="197" spans="2:11">
      <c r="B197" s="73">
        <v>195</v>
      </c>
      <c r="C197" s="74" t="e">
        <f t="shared" si="12"/>
        <v>#N/A</v>
      </c>
      <c r="D197" s="74" t="e">
        <f t="shared" si="13"/>
        <v>#N/A</v>
      </c>
      <c r="E197" s="75" t="e">
        <f t="shared" si="14"/>
        <v>#N/A</v>
      </c>
      <c r="F197" s="79"/>
      <c r="H197" s="52"/>
      <c r="I197" s="51" t="e">
        <f t="shared" ref="I197:I260" si="15">IF(J197=0,I196,I196+1)</f>
        <v>#REF!</v>
      </c>
      <c r="J197" s="51" t="e">
        <f>#REF!</f>
        <v>#REF!</v>
      </c>
      <c r="K197" s="51" t="e">
        <f>IF(OR(#REF!="管理者",#REF!="サービス管理責任者"),0,#REF!)</f>
        <v>#REF!</v>
      </c>
    </row>
    <row r="198" spans="2:11">
      <c r="B198" s="73">
        <v>196</v>
      </c>
      <c r="C198" s="74" t="e">
        <f t="shared" si="12"/>
        <v>#N/A</v>
      </c>
      <c r="D198" s="74" t="e">
        <f t="shared" si="13"/>
        <v>#N/A</v>
      </c>
      <c r="E198" s="75" t="e">
        <f t="shared" si="14"/>
        <v>#N/A</v>
      </c>
      <c r="F198" s="79"/>
      <c r="H198" s="52"/>
      <c r="I198" s="51" t="e">
        <f t="shared" si="15"/>
        <v>#REF!</v>
      </c>
      <c r="J198" s="51" t="e">
        <f>#REF!</f>
        <v>#REF!</v>
      </c>
      <c r="K198" s="51" t="e">
        <f>IF(OR(#REF!="管理者",#REF!="サービス管理責任者"),0,#REF!)</f>
        <v>#REF!</v>
      </c>
    </row>
    <row r="199" spans="2:11">
      <c r="B199" s="73">
        <v>197</v>
      </c>
      <c r="C199" s="74" t="e">
        <f t="shared" si="12"/>
        <v>#N/A</v>
      </c>
      <c r="D199" s="74" t="e">
        <f t="shared" si="13"/>
        <v>#N/A</v>
      </c>
      <c r="E199" s="75" t="e">
        <f t="shared" si="14"/>
        <v>#N/A</v>
      </c>
      <c r="F199" s="79"/>
      <c r="H199" s="52"/>
      <c r="I199" s="51" t="e">
        <f t="shared" si="15"/>
        <v>#REF!</v>
      </c>
      <c r="J199" s="51" t="e">
        <f>#REF!</f>
        <v>#REF!</v>
      </c>
      <c r="K199" s="51" t="e">
        <f>IF(OR(#REF!="管理者",#REF!="サービス管理責任者"),0,#REF!)</f>
        <v>#REF!</v>
      </c>
    </row>
    <row r="200" spans="2:11">
      <c r="B200" s="73">
        <v>198</v>
      </c>
      <c r="C200" s="74" t="e">
        <f t="shared" si="12"/>
        <v>#N/A</v>
      </c>
      <c r="D200" s="74" t="e">
        <f t="shared" si="13"/>
        <v>#N/A</v>
      </c>
      <c r="E200" s="75" t="e">
        <f t="shared" si="14"/>
        <v>#N/A</v>
      </c>
      <c r="F200" s="79"/>
      <c r="H200" s="52"/>
      <c r="I200" s="51" t="e">
        <f t="shared" si="15"/>
        <v>#REF!</v>
      </c>
      <c r="J200" s="51" t="e">
        <f>#REF!</f>
        <v>#REF!</v>
      </c>
      <c r="K200" s="51" t="e">
        <f>IF(OR(#REF!="管理者",#REF!="サービス管理責任者"),0,#REF!)</f>
        <v>#REF!</v>
      </c>
    </row>
    <row r="201" spans="2:11">
      <c r="B201" s="73">
        <v>199</v>
      </c>
      <c r="C201" s="74" t="e">
        <f t="shared" si="12"/>
        <v>#N/A</v>
      </c>
      <c r="D201" s="74" t="e">
        <f t="shared" si="13"/>
        <v>#N/A</v>
      </c>
      <c r="E201" s="75" t="e">
        <f t="shared" si="14"/>
        <v>#N/A</v>
      </c>
      <c r="F201" s="79"/>
      <c r="H201" s="52"/>
      <c r="I201" s="51" t="e">
        <f t="shared" si="15"/>
        <v>#REF!</v>
      </c>
      <c r="J201" s="51" t="e">
        <f>#REF!</f>
        <v>#REF!</v>
      </c>
      <c r="K201" s="51" t="e">
        <f>IF(OR(#REF!="管理者",#REF!="サービス管理責任者"),0,#REF!)</f>
        <v>#REF!</v>
      </c>
    </row>
    <row r="202" spans="2:11">
      <c r="B202" s="73">
        <v>200</v>
      </c>
      <c r="C202" s="74" t="e">
        <f t="shared" si="12"/>
        <v>#N/A</v>
      </c>
      <c r="D202" s="74" t="e">
        <f t="shared" si="13"/>
        <v>#N/A</v>
      </c>
      <c r="E202" s="75" t="e">
        <f t="shared" si="14"/>
        <v>#N/A</v>
      </c>
      <c r="F202" s="79"/>
      <c r="H202" s="52"/>
      <c r="I202" s="51" t="e">
        <f t="shared" si="15"/>
        <v>#REF!</v>
      </c>
      <c r="J202" s="51" t="e">
        <f>#REF!</f>
        <v>#REF!</v>
      </c>
      <c r="K202" s="51" t="e">
        <f>IF(OR(#REF!="管理者",#REF!="サービス管理責任者"),0,#REF!)</f>
        <v>#REF!</v>
      </c>
    </row>
    <row r="203" spans="2:11">
      <c r="B203" s="73">
        <v>201</v>
      </c>
      <c r="C203" s="74" t="e">
        <f t="shared" si="12"/>
        <v>#N/A</v>
      </c>
      <c r="D203" s="74" t="e">
        <f t="shared" si="13"/>
        <v>#N/A</v>
      </c>
      <c r="E203" s="75" t="e">
        <f t="shared" si="14"/>
        <v>#N/A</v>
      </c>
      <c r="F203" s="79"/>
      <c r="H203" s="52"/>
      <c r="I203" s="51" t="e">
        <f t="shared" si="15"/>
        <v>#REF!</v>
      </c>
      <c r="J203" s="51" t="e">
        <f>#REF!</f>
        <v>#REF!</v>
      </c>
      <c r="K203" s="51" t="e">
        <f>IF(OR(#REF!="管理者",#REF!="サービス管理責任者"),0,#REF!)</f>
        <v>#REF!</v>
      </c>
    </row>
    <row r="204" spans="2:11">
      <c r="B204" s="73">
        <v>202</v>
      </c>
      <c r="C204" s="74" t="e">
        <f t="shared" si="12"/>
        <v>#N/A</v>
      </c>
      <c r="D204" s="74" t="e">
        <f t="shared" si="13"/>
        <v>#N/A</v>
      </c>
      <c r="E204" s="75" t="e">
        <f t="shared" si="14"/>
        <v>#N/A</v>
      </c>
      <c r="F204" s="79"/>
      <c r="H204" s="52"/>
      <c r="I204" s="51" t="e">
        <f t="shared" si="15"/>
        <v>#REF!</v>
      </c>
      <c r="J204" s="51" t="e">
        <f>#REF!</f>
        <v>#REF!</v>
      </c>
      <c r="K204" s="51" t="e">
        <f>IF(OR(#REF!="管理者",#REF!="サービス管理責任者"),0,#REF!)</f>
        <v>#REF!</v>
      </c>
    </row>
    <row r="205" spans="2:11">
      <c r="B205" s="73">
        <v>203</v>
      </c>
      <c r="C205" s="74" t="e">
        <f t="shared" si="12"/>
        <v>#N/A</v>
      </c>
      <c r="D205" s="74" t="e">
        <f t="shared" si="13"/>
        <v>#N/A</v>
      </c>
      <c r="E205" s="75" t="e">
        <f t="shared" si="14"/>
        <v>#N/A</v>
      </c>
      <c r="F205" s="79"/>
      <c r="H205" s="52"/>
      <c r="I205" s="51" t="e">
        <f t="shared" si="15"/>
        <v>#REF!</v>
      </c>
      <c r="J205" s="51" t="e">
        <f>#REF!</f>
        <v>#REF!</v>
      </c>
      <c r="K205" s="51" t="e">
        <f>IF(OR(#REF!="管理者",#REF!="サービス管理責任者"),0,#REF!)</f>
        <v>#REF!</v>
      </c>
    </row>
    <row r="206" spans="2:11">
      <c r="B206" s="73">
        <v>204</v>
      </c>
      <c r="C206" s="74" t="e">
        <f t="shared" si="12"/>
        <v>#N/A</v>
      </c>
      <c r="D206" s="74" t="e">
        <f t="shared" si="13"/>
        <v>#N/A</v>
      </c>
      <c r="E206" s="75" t="e">
        <f t="shared" si="14"/>
        <v>#N/A</v>
      </c>
      <c r="F206" s="79"/>
      <c r="H206" s="52"/>
      <c r="I206" s="51" t="e">
        <f t="shared" si="15"/>
        <v>#REF!</v>
      </c>
      <c r="J206" s="51" t="e">
        <f>#REF!</f>
        <v>#REF!</v>
      </c>
      <c r="K206" s="51" t="e">
        <f>IF(OR(#REF!="管理者",#REF!="サービス管理責任者"),0,#REF!)</f>
        <v>#REF!</v>
      </c>
    </row>
    <row r="207" spans="2:11">
      <c r="B207" s="73">
        <v>205</v>
      </c>
      <c r="C207" s="74" t="e">
        <f t="shared" si="12"/>
        <v>#N/A</v>
      </c>
      <c r="D207" s="74" t="e">
        <f t="shared" si="13"/>
        <v>#N/A</v>
      </c>
      <c r="E207" s="75" t="e">
        <f t="shared" si="14"/>
        <v>#N/A</v>
      </c>
      <c r="F207" s="79"/>
      <c r="H207" s="52"/>
      <c r="I207" s="51" t="e">
        <f t="shared" si="15"/>
        <v>#REF!</v>
      </c>
      <c r="J207" s="51" t="e">
        <f>#REF!</f>
        <v>#REF!</v>
      </c>
      <c r="K207" s="51" t="e">
        <f>IF(OR(#REF!="管理者",#REF!="サービス管理責任者"),0,#REF!)</f>
        <v>#REF!</v>
      </c>
    </row>
    <row r="208" spans="2:11">
      <c r="B208" s="73">
        <v>206</v>
      </c>
      <c r="C208" s="74" t="e">
        <f t="shared" si="12"/>
        <v>#N/A</v>
      </c>
      <c r="D208" s="74" t="e">
        <f t="shared" si="13"/>
        <v>#N/A</v>
      </c>
      <c r="E208" s="75" t="e">
        <f t="shared" si="14"/>
        <v>#N/A</v>
      </c>
      <c r="F208" s="79"/>
      <c r="H208" s="52"/>
      <c r="I208" s="51" t="e">
        <f t="shared" si="15"/>
        <v>#REF!</v>
      </c>
      <c r="J208" s="51" t="e">
        <f>#REF!</f>
        <v>#REF!</v>
      </c>
      <c r="K208" s="51" t="e">
        <f>IF(OR(#REF!="管理者",#REF!="サービス管理責任者"),0,#REF!)</f>
        <v>#REF!</v>
      </c>
    </row>
    <row r="209" spans="2:11">
      <c r="B209" s="73">
        <v>207</v>
      </c>
      <c r="C209" s="74" t="e">
        <f t="shared" si="12"/>
        <v>#N/A</v>
      </c>
      <c r="D209" s="74" t="e">
        <f t="shared" si="13"/>
        <v>#N/A</v>
      </c>
      <c r="E209" s="75" t="e">
        <f t="shared" si="14"/>
        <v>#N/A</v>
      </c>
      <c r="F209" s="79"/>
      <c r="H209" s="52"/>
      <c r="I209" s="51" t="e">
        <f t="shared" si="15"/>
        <v>#REF!</v>
      </c>
      <c r="J209" s="51" t="e">
        <f>#REF!</f>
        <v>#REF!</v>
      </c>
      <c r="K209" s="51" t="e">
        <f>IF(OR(#REF!="管理者",#REF!="サービス管理責任者"),0,#REF!)</f>
        <v>#REF!</v>
      </c>
    </row>
    <row r="210" spans="2:11">
      <c r="B210" s="73">
        <v>208</v>
      </c>
      <c r="C210" s="74" t="e">
        <f t="shared" si="12"/>
        <v>#N/A</v>
      </c>
      <c r="D210" s="74" t="e">
        <f t="shared" si="13"/>
        <v>#N/A</v>
      </c>
      <c r="E210" s="75" t="e">
        <f t="shared" si="14"/>
        <v>#N/A</v>
      </c>
      <c r="F210" s="79"/>
      <c r="H210" s="52"/>
      <c r="I210" s="51" t="e">
        <f t="shared" si="15"/>
        <v>#REF!</v>
      </c>
      <c r="J210" s="51" t="e">
        <f>#REF!</f>
        <v>#REF!</v>
      </c>
      <c r="K210" s="51" t="e">
        <f>IF(OR(#REF!="管理者",#REF!="サービス管理責任者"),0,#REF!)</f>
        <v>#REF!</v>
      </c>
    </row>
    <row r="211" spans="2:11">
      <c r="B211" s="73">
        <v>209</v>
      </c>
      <c r="C211" s="74" t="e">
        <f t="shared" si="12"/>
        <v>#N/A</v>
      </c>
      <c r="D211" s="74" t="e">
        <f t="shared" si="13"/>
        <v>#N/A</v>
      </c>
      <c r="E211" s="75" t="e">
        <f t="shared" si="14"/>
        <v>#N/A</v>
      </c>
      <c r="F211" s="79"/>
      <c r="H211" s="52"/>
      <c r="I211" s="51" t="e">
        <f t="shared" si="15"/>
        <v>#REF!</v>
      </c>
      <c r="J211" s="51" t="e">
        <f>#REF!</f>
        <v>#REF!</v>
      </c>
      <c r="K211" s="51" t="e">
        <f>IF(OR(#REF!="管理者",#REF!="サービス管理責任者"),0,#REF!)</f>
        <v>#REF!</v>
      </c>
    </row>
    <row r="212" spans="2:11">
      <c r="B212" s="73">
        <v>210</v>
      </c>
      <c r="C212" s="74" t="e">
        <f t="shared" si="12"/>
        <v>#N/A</v>
      </c>
      <c r="D212" s="74" t="e">
        <f t="shared" si="13"/>
        <v>#N/A</v>
      </c>
      <c r="E212" s="75" t="e">
        <f t="shared" si="14"/>
        <v>#N/A</v>
      </c>
      <c r="F212" s="79"/>
      <c r="H212" s="52"/>
      <c r="I212" s="51" t="e">
        <f t="shared" si="15"/>
        <v>#REF!</v>
      </c>
      <c r="J212" s="51" t="e">
        <f>#REF!</f>
        <v>#REF!</v>
      </c>
      <c r="K212" s="51" t="e">
        <f>IF(OR(#REF!="管理者",#REF!="サービス管理責任者"),0,#REF!)</f>
        <v>#REF!</v>
      </c>
    </row>
    <row r="213" spans="2:11">
      <c r="B213" s="73">
        <v>211</v>
      </c>
      <c r="C213" s="74" t="e">
        <f t="shared" si="12"/>
        <v>#N/A</v>
      </c>
      <c r="D213" s="74" t="e">
        <f t="shared" si="13"/>
        <v>#N/A</v>
      </c>
      <c r="E213" s="75" t="e">
        <f t="shared" si="14"/>
        <v>#N/A</v>
      </c>
      <c r="F213" s="79"/>
      <c r="H213" s="52"/>
      <c r="I213" s="51" t="e">
        <f t="shared" si="15"/>
        <v>#REF!</v>
      </c>
      <c r="J213" s="51" t="e">
        <f>#REF!</f>
        <v>#REF!</v>
      </c>
      <c r="K213" s="51" t="e">
        <f>IF(OR(#REF!="管理者",#REF!="サービス管理責任者"),0,#REF!)</f>
        <v>#REF!</v>
      </c>
    </row>
    <row r="214" spans="2:11">
      <c r="B214" s="73">
        <v>212</v>
      </c>
      <c r="C214" s="74" t="e">
        <f t="shared" si="12"/>
        <v>#N/A</v>
      </c>
      <c r="D214" s="74" t="e">
        <f t="shared" si="13"/>
        <v>#N/A</v>
      </c>
      <c r="E214" s="75" t="e">
        <f t="shared" si="14"/>
        <v>#N/A</v>
      </c>
      <c r="F214" s="79"/>
      <c r="H214" s="52"/>
      <c r="I214" s="51" t="e">
        <f t="shared" si="15"/>
        <v>#REF!</v>
      </c>
      <c r="J214" s="51" t="e">
        <f>#REF!</f>
        <v>#REF!</v>
      </c>
      <c r="K214" s="51" t="e">
        <f>IF(OR(#REF!="管理者",#REF!="サービス管理責任者"),0,#REF!)</f>
        <v>#REF!</v>
      </c>
    </row>
    <row r="215" spans="2:11">
      <c r="B215" s="73">
        <v>213</v>
      </c>
      <c r="C215" s="74" t="e">
        <f t="shared" si="12"/>
        <v>#N/A</v>
      </c>
      <c r="D215" s="74" t="e">
        <f t="shared" si="13"/>
        <v>#N/A</v>
      </c>
      <c r="E215" s="75" t="e">
        <f t="shared" si="14"/>
        <v>#N/A</v>
      </c>
      <c r="F215" s="79"/>
      <c r="H215" s="52"/>
      <c r="I215" s="51" t="e">
        <f t="shared" si="15"/>
        <v>#REF!</v>
      </c>
      <c r="J215" s="51" t="e">
        <f>#REF!</f>
        <v>#REF!</v>
      </c>
      <c r="K215" s="51" t="e">
        <f>IF(OR(#REF!="管理者",#REF!="サービス管理責任者"),0,#REF!)</f>
        <v>#REF!</v>
      </c>
    </row>
    <row r="216" spans="2:11">
      <c r="B216" s="73">
        <v>214</v>
      </c>
      <c r="C216" s="74" t="e">
        <f t="shared" si="12"/>
        <v>#N/A</v>
      </c>
      <c r="D216" s="74" t="e">
        <f t="shared" si="13"/>
        <v>#N/A</v>
      </c>
      <c r="E216" s="75" t="e">
        <f t="shared" si="14"/>
        <v>#N/A</v>
      </c>
      <c r="F216" s="79"/>
      <c r="H216" s="52"/>
      <c r="I216" s="51" t="e">
        <f t="shared" si="15"/>
        <v>#REF!</v>
      </c>
      <c r="J216" s="51" t="e">
        <f>#REF!</f>
        <v>#REF!</v>
      </c>
      <c r="K216" s="51" t="e">
        <f>IF(OR(#REF!="管理者",#REF!="サービス管理責任者"),0,#REF!)</f>
        <v>#REF!</v>
      </c>
    </row>
    <row r="217" spans="2:11">
      <c r="B217" s="73">
        <v>215</v>
      </c>
      <c r="C217" s="74" t="e">
        <f t="shared" si="12"/>
        <v>#N/A</v>
      </c>
      <c r="D217" s="74" t="e">
        <f t="shared" si="13"/>
        <v>#N/A</v>
      </c>
      <c r="E217" s="75" t="e">
        <f t="shared" si="14"/>
        <v>#N/A</v>
      </c>
      <c r="F217" s="79"/>
      <c r="H217" s="52"/>
      <c r="I217" s="51" t="e">
        <f t="shared" si="15"/>
        <v>#REF!</v>
      </c>
      <c r="J217" s="51" t="e">
        <f>#REF!</f>
        <v>#REF!</v>
      </c>
      <c r="K217" s="51" t="e">
        <f>IF(OR(#REF!="管理者",#REF!="サービス管理責任者"),0,#REF!)</f>
        <v>#REF!</v>
      </c>
    </row>
    <row r="218" spans="2:11">
      <c r="B218" s="73">
        <v>216</v>
      </c>
      <c r="C218" s="74" t="e">
        <f t="shared" si="12"/>
        <v>#N/A</v>
      </c>
      <c r="D218" s="74" t="e">
        <f t="shared" si="13"/>
        <v>#N/A</v>
      </c>
      <c r="E218" s="75" t="e">
        <f t="shared" si="14"/>
        <v>#N/A</v>
      </c>
      <c r="F218" s="79"/>
      <c r="H218" s="52"/>
      <c r="I218" s="51" t="e">
        <f t="shared" si="15"/>
        <v>#REF!</v>
      </c>
      <c r="J218" s="51" t="e">
        <f>#REF!</f>
        <v>#REF!</v>
      </c>
      <c r="K218" s="51" t="e">
        <f>IF(OR(#REF!="管理者",#REF!="サービス管理責任者"),0,#REF!)</f>
        <v>#REF!</v>
      </c>
    </row>
    <row r="219" spans="2:11">
      <c r="B219" s="73">
        <v>217</v>
      </c>
      <c r="C219" s="74" t="e">
        <f t="shared" si="12"/>
        <v>#N/A</v>
      </c>
      <c r="D219" s="74" t="e">
        <f t="shared" si="13"/>
        <v>#N/A</v>
      </c>
      <c r="E219" s="75" t="e">
        <f t="shared" si="14"/>
        <v>#N/A</v>
      </c>
      <c r="F219" s="79"/>
      <c r="H219" s="52"/>
      <c r="I219" s="51" t="e">
        <f t="shared" si="15"/>
        <v>#REF!</v>
      </c>
      <c r="J219" s="51" t="e">
        <f>#REF!</f>
        <v>#REF!</v>
      </c>
      <c r="K219" s="51" t="e">
        <f>IF(OR(#REF!="管理者",#REF!="サービス管理責任者"),0,#REF!)</f>
        <v>#REF!</v>
      </c>
    </row>
    <row r="220" spans="2:11">
      <c r="B220" s="73">
        <v>218</v>
      </c>
      <c r="C220" s="74" t="e">
        <f t="shared" si="12"/>
        <v>#N/A</v>
      </c>
      <c r="D220" s="74" t="e">
        <f t="shared" si="13"/>
        <v>#N/A</v>
      </c>
      <c r="E220" s="75" t="e">
        <f t="shared" si="14"/>
        <v>#N/A</v>
      </c>
      <c r="F220" s="79"/>
      <c r="H220" s="52"/>
      <c r="I220" s="51" t="e">
        <f t="shared" si="15"/>
        <v>#REF!</v>
      </c>
      <c r="J220" s="51" t="e">
        <f>#REF!</f>
        <v>#REF!</v>
      </c>
      <c r="K220" s="51" t="e">
        <f>IF(OR(#REF!="管理者",#REF!="サービス管理責任者"),0,#REF!)</f>
        <v>#REF!</v>
      </c>
    </row>
    <row r="221" spans="2:11">
      <c r="B221" s="73">
        <v>219</v>
      </c>
      <c r="C221" s="74" t="e">
        <f t="shared" si="12"/>
        <v>#N/A</v>
      </c>
      <c r="D221" s="74" t="e">
        <f t="shared" si="13"/>
        <v>#N/A</v>
      </c>
      <c r="E221" s="75" t="e">
        <f t="shared" si="14"/>
        <v>#N/A</v>
      </c>
      <c r="F221" s="79"/>
      <c r="H221" s="52"/>
      <c r="I221" s="51" t="e">
        <f t="shared" si="15"/>
        <v>#REF!</v>
      </c>
      <c r="J221" s="51" t="e">
        <f>#REF!</f>
        <v>#REF!</v>
      </c>
      <c r="K221" s="51" t="e">
        <f>IF(OR(#REF!="管理者",#REF!="サービス管理責任者"),0,#REF!)</f>
        <v>#REF!</v>
      </c>
    </row>
    <row r="222" spans="2:11">
      <c r="B222" s="73">
        <v>220</v>
      </c>
      <c r="C222" s="74" t="e">
        <f t="shared" si="12"/>
        <v>#N/A</v>
      </c>
      <c r="D222" s="74" t="e">
        <f t="shared" si="13"/>
        <v>#N/A</v>
      </c>
      <c r="E222" s="75" t="e">
        <f t="shared" si="14"/>
        <v>#N/A</v>
      </c>
      <c r="F222" s="79"/>
      <c r="H222" s="52"/>
      <c r="I222" s="51" t="e">
        <f t="shared" si="15"/>
        <v>#REF!</v>
      </c>
      <c r="J222" s="51" t="e">
        <f>#REF!</f>
        <v>#REF!</v>
      </c>
      <c r="K222" s="51" t="e">
        <f>IF(OR(#REF!="管理者",#REF!="サービス管理責任者"),0,#REF!)</f>
        <v>#REF!</v>
      </c>
    </row>
    <row r="223" spans="2:11">
      <c r="B223" s="73">
        <v>221</v>
      </c>
      <c r="C223" s="74" t="e">
        <f t="shared" si="12"/>
        <v>#N/A</v>
      </c>
      <c r="D223" s="74" t="e">
        <f t="shared" si="13"/>
        <v>#N/A</v>
      </c>
      <c r="E223" s="75" t="e">
        <f t="shared" si="14"/>
        <v>#N/A</v>
      </c>
      <c r="F223" s="79"/>
      <c r="H223" s="52"/>
      <c r="I223" s="51" t="e">
        <f t="shared" si="15"/>
        <v>#REF!</v>
      </c>
      <c r="J223" s="51" t="e">
        <f>#REF!</f>
        <v>#REF!</v>
      </c>
      <c r="K223" s="51" t="e">
        <f>IF(OR(#REF!="管理者",#REF!="サービス管理責任者"),0,#REF!)</f>
        <v>#REF!</v>
      </c>
    </row>
    <row r="224" spans="2:11">
      <c r="B224" s="73">
        <v>222</v>
      </c>
      <c r="C224" s="74" t="e">
        <f t="shared" si="12"/>
        <v>#N/A</v>
      </c>
      <c r="D224" s="74" t="e">
        <f t="shared" si="13"/>
        <v>#N/A</v>
      </c>
      <c r="E224" s="75" t="e">
        <f t="shared" si="14"/>
        <v>#N/A</v>
      </c>
      <c r="F224" s="79"/>
      <c r="H224" s="52"/>
      <c r="I224" s="51" t="e">
        <f t="shared" si="15"/>
        <v>#REF!</v>
      </c>
      <c r="J224" s="51" t="e">
        <f>#REF!</f>
        <v>#REF!</v>
      </c>
      <c r="K224" s="51" t="e">
        <f>IF(OR(#REF!="管理者",#REF!="サービス管理責任者"),0,#REF!)</f>
        <v>#REF!</v>
      </c>
    </row>
    <row r="225" spans="2:11">
      <c r="B225" s="73">
        <v>223</v>
      </c>
      <c r="C225" s="74" t="e">
        <f t="shared" si="12"/>
        <v>#N/A</v>
      </c>
      <c r="D225" s="74" t="e">
        <f t="shared" si="13"/>
        <v>#N/A</v>
      </c>
      <c r="E225" s="75" t="e">
        <f t="shared" si="14"/>
        <v>#N/A</v>
      </c>
      <c r="F225" s="79"/>
      <c r="H225" s="52"/>
      <c r="I225" s="51" t="e">
        <f t="shared" si="15"/>
        <v>#REF!</v>
      </c>
      <c r="J225" s="51" t="e">
        <f>#REF!</f>
        <v>#REF!</v>
      </c>
      <c r="K225" s="51" t="e">
        <f>IF(OR(#REF!="管理者",#REF!="サービス管理責任者"),0,#REF!)</f>
        <v>#REF!</v>
      </c>
    </row>
    <row r="226" spans="2:11">
      <c r="B226" s="73">
        <v>224</v>
      </c>
      <c r="C226" s="74" t="e">
        <f t="shared" si="12"/>
        <v>#N/A</v>
      </c>
      <c r="D226" s="74" t="e">
        <f t="shared" si="13"/>
        <v>#N/A</v>
      </c>
      <c r="E226" s="75" t="e">
        <f t="shared" si="14"/>
        <v>#N/A</v>
      </c>
      <c r="F226" s="79"/>
      <c r="H226" s="52"/>
      <c r="I226" s="51" t="e">
        <f t="shared" si="15"/>
        <v>#REF!</v>
      </c>
      <c r="J226" s="51" t="e">
        <f>#REF!</f>
        <v>#REF!</v>
      </c>
      <c r="K226" s="51" t="e">
        <f>IF(OR(#REF!="管理者",#REF!="サービス管理責任者"),0,#REF!)</f>
        <v>#REF!</v>
      </c>
    </row>
    <row r="227" spans="2:11">
      <c r="B227" s="73">
        <v>225</v>
      </c>
      <c r="C227" s="74" t="e">
        <f t="shared" si="12"/>
        <v>#N/A</v>
      </c>
      <c r="D227" s="74" t="e">
        <f t="shared" si="13"/>
        <v>#N/A</v>
      </c>
      <c r="E227" s="75" t="e">
        <f t="shared" si="14"/>
        <v>#N/A</v>
      </c>
      <c r="F227" s="79"/>
      <c r="H227" s="52"/>
      <c r="I227" s="51" t="e">
        <f t="shared" si="15"/>
        <v>#REF!</v>
      </c>
      <c r="J227" s="51" t="e">
        <f>#REF!</f>
        <v>#REF!</v>
      </c>
      <c r="K227" s="51" t="e">
        <f>IF(OR(#REF!="管理者",#REF!="サービス管理責任者"),0,#REF!)</f>
        <v>#REF!</v>
      </c>
    </row>
    <row r="228" spans="2:11">
      <c r="B228" s="73">
        <v>226</v>
      </c>
      <c r="C228" s="74" t="e">
        <f t="shared" si="12"/>
        <v>#N/A</v>
      </c>
      <c r="D228" s="74" t="e">
        <f t="shared" si="13"/>
        <v>#N/A</v>
      </c>
      <c r="E228" s="75" t="e">
        <f t="shared" si="14"/>
        <v>#N/A</v>
      </c>
      <c r="F228" s="79"/>
      <c r="H228" s="52"/>
      <c r="I228" s="51" t="e">
        <f t="shared" si="15"/>
        <v>#REF!</v>
      </c>
      <c r="J228" s="51" t="e">
        <f>#REF!</f>
        <v>#REF!</v>
      </c>
      <c r="K228" s="51" t="e">
        <f>IF(OR(#REF!="管理者",#REF!="サービス管理責任者"),0,#REF!)</f>
        <v>#REF!</v>
      </c>
    </row>
    <row r="229" spans="2:11">
      <c r="B229" s="73">
        <v>227</v>
      </c>
      <c r="C229" s="74" t="e">
        <f t="shared" si="12"/>
        <v>#N/A</v>
      </c>
      <c r="D229" s="74" t="e">
        <f t="shared" si="13"/>
        <v>#N/A</v>
      </c>
      <c r="E229" s="75" t="e">
        <f t="shared" si="14"/>
        <v>#N/A</v>
      </c>
      <c r="F229" s="79"/>
      <c r="H229" s="52"/>
      <c r="I229" s="51" t="e">
        <f t="shared" si="15"/>
        <v>#REF!</v>
      </c>
      <c r="J229" s="51" t="e">
        <f>#REF!</f>
        <v>#REF!</v>
      </c>
      <c r="K229" s="51" t="e">
        <f>IF(OR(#REF!="管理者",#REF!="サービス管理責任者"),0,#REF!)</f>
        <v>#REF!</v>
      </c>
    </row>
    <row r="230" spans="2:11">
      <c r="B230" s="73">
        <v>228</v>
      </c>
      <c r="C230" s="74" t="e">
        <f t="shared" si="12"/>
        <v>#N/A</v>
      </c>
      <c r="D230" s="74" t="e">
        <f t="shared" si="13"/>
        <v>#N/A</v>
      </c>
      <c r="E230" s="75" t="e">
        <f t="shared" si="14"/>
        <v>#N/A</v>
      </c>
      <c r="F230" s="79"/>
      <c r="H230" s="52"/>
      <c r="I230" s="51" t="e">
        <f t="shared" si="15"/>
        <v>#REF!</v>
      </c>
      <c r="J230" s="51" t="e">
        <f>#REF!</f>
        <v>#REF!</v>
      </c>
      <c r="K230" s="51" t="e">
        <f>IF(OR(#REF!="管理者",#REF!="サービス管理責任者"),0,#REF!)</f>
        <v>#REF!</v>
      </c>
    </row>
    <row r="231" spans="2:11">
      <c r="B231" s="73">
        <v>229</v>
      </c>
      <c r="C231" s="74" t="e">
        <f t="shared" si="12"/>
        <v>#N/A</v>
      </c>
      <c r="D231" s="74" t="e">
        <f t="shared" si="13"/>
        <v>#N/A</v>
      </c>
      <c r="E231" s="75" t="e">
        <f t="shared" si="14"/>
        <v>#N/A</v>
      </c>
      <c r="F231" s="79"/>
      <c r="H231" s="52"/>
      <c r="I231" s="51" t="e">
        <f t="shared" si="15"/>
        <v>#REF!</v>
      </c>
      <c r="J231" s="51" t="e">
        <f>#REF!</f>
        <v>#REF!</v>
      </c>
      <c r="K231" s="51" t="e">
        <f>IF(OR(#REF!="管理者",#REF!="サービス管理責任者"),0,#REF!)</f>
        <v>#REF!</v>
      </c>
    </row>
    <row r="232" spans="2:11">
      <c r="B232" s="73">
        <v>230</v>
      </c>
      <c r="C232" s="74" t="e">
        <f t="shared" si="12"/>
        <v>#N/A</v>
      </c>
      <c r="D232" s="74" t="e">
        <f t="shared" si="13"/>
        <v>#N/A</v>
      </c>
      <c r="E232" s="75" t="e">
        <f t="shared" si="14"/>
        <v>#N/A</v>
      </c>
      <c r="F232" s="79"/>
      <c r="H232" s="52"/>
      <c r="I232" s="51" t="e">
        <f t="shared" si="15"/>
        <v>#REF!</v>
      </c>
      <c r="J232" s="51" t="e">
        <f>#REF!</f>
        <v>#REF!</v>
      </c>
      <c r="K232" s="51" t="e">
        <f>IF(OR(#REF!="管理者",#REF!="サービス管理責任者"),0,#REF!)</f>
        <v>#REF!</v>
      </c>
    </row>
    <row r="233" spans="2:11">
      <c r="B233" s="73">
        <v>231</v>
      </c>
      <c r="C233" s="74" t="e">
        <f t="shared" si="12"/>
        <v>#N/A</v>
      </c>
      <c r="D233" s="74" t="e">
        <f t="shared" si="13"/>
        <v>#N/A</v>
      </c>
      <c r="E233" s="75" t="e">
        <f t="shared" si="14"/>
        <v>#N/A</v>
      </c>
      <c r="F233" s="79"/>
      <c r="H233" s="52"/>
      <c r="I233" s="51" t="e">
        <f t="shared" si="15"/>
        <v>#REF!</v>
      </c>
      <c r="J233" s="51" t="e">
        <f>#REF!</f>
        <v>#REF!</v>
      </c>
      <c r="K233" s="51" t="e">
        <f>IF(OR(#REF!="管理者",#REF!="サービス管理責任者"),0,#REF!)</f>
        <v>#REF!</v>
      </c>
    </row>
    <row r="234" spans="2:11">
      <c r="B234" s="73">
        <v>232</v>
      </c>
      <c r="C234" s="74" t="e">
        <f t="shared" si="12"/>
        <v>#N/A</v>
      </c>
      <c r="D234" s="74" t="e">
        <f t="shared" si="13"/>
        <v>#N/A</v>
      </c>
      <c r="E234" s="75" t="e">
        <f t="shared" si="14"/>
        <v>#N/A</v>
      </c>
      <c r="F234" s="79"/>
      <c r="H234" s="52"/>
      <c r="I234" s="51" t="e">
        <f t="shared" si="15"/>
        <v>#REF!</v>
      </c>
      <c r="J234" s="51" t="e">
        <f>#REF!</f>
        <v>#REF!</v>
      </c>
      <c r="K234" s="51" t="e">
        <f>IF(OR(#REF!="管理者",#REF!="サービス管理責任者"),0,#REF!)</f>
        <v>#REF!</v>
      </c>
    </row>
    <row r="235" spans="2:11">
      <c r="B235" s="73">
        <v>233</v>
      </c>
      <c r="C235" s="74" t="e">
        <f t="shared" si="12"/>
        <v>#N/A</v>
      </c>
      <c r="D235" s="74" t="e">
        <f t="shared" si="13"/>
        <v>#N/A</v>
      </c>
      <c r="E235" s="75" t="e">
        <f t="shared" si="14"/>
        <v>#N/A</v>
      </c>
      <c r="F235" s="79"/>
      <c r="H235" s="52"/>
      <c r="I235" s="51" t="e">
        <f t="shared" si="15"/>
        <v>#REF!</v>
      </c>
      <c r="J235" s="51" t="e">
        <f>#REF!</f>
        <v>#REF!</v>
      </c>
      <c r="K235" s="51" t="e">
        <f>IF(OR(#REF!="管理者",#REF!="サービス管理責任者"),0,#REF!)</f>
        <v>#REF!</v>
      </c>
    </row>
    <row r="236" spans="2:11">
      <c r="B236" s="73">
        <v>234</v>
      </c>
      <c r="C236" s="74" t="e">
        <f t="shared" si="12"/>
        <v>#N/A</v>
      </c>
      <c r="D236" s="74" t="e">
        <f t="shared" si="13"/>
        <v>#N/A</v>
      </c>
      <c r="E236" s="75" t="e">
        <f t="shared" si="14"/>
        <v>#N/A</v>
      </c>
      <c r="F236" s="79"/>
      <c r="H236" s="52"/>
      <c r="I236" s="51" t="e">
        <f t="shared" si="15"/>
        <v>#REF!</v>
      </c>
      <c r="J236" s="51" t="e">
        <f>#REF!</f>
        <v>#REF!</v>
      </c>
      <c r="K236" s="51" t="e">
        <f>IF(OR(#REF!="管理者",#REF!="サービス管理責任者"),0,#REF!)</f>
        <v>#REF!</v>
      </c>
    </row>
    <row r="237" spans="2:11">
      <c r="B237" s="73">
        <v>235</v>
      </c>
      <c r="C237" s="74" t="e">
        <f t="shared" si="12"/>
        <v>#N/A</v>
      </c>
      <c r="D237" s="74" t="e">
        <f t="shared" si="13"/>
        <v>#N/A</v>
      </c>
      <c r="E237" s="75" t="e">
        <f t="shared" si="14"/>
        <v>#N/A</v>
      </c>
      <c r="F237" s="79"/>
      <c r="H237" s="52"/>
      <c r="I237" s="51" t="e">
        <f t="shared" si="15"/>
        <v>#REF!</v>
      </c>
      <c r="J237" s="51" t="e">
        <f>#REF!</f>
        <v>#REF!</v>
      </c>
      <c r="K237" s="51" t="e">
        <f>IF(OR(#REF!="管理者",#REF!="サービス管理責任者"),0,#REF!)</f>
        <v>#REF!</v>
      </c>
    </row>
    <row r="238" spans="2:11">
      <c r="B238" s="73">
        <v>236</v>
      </c>
      <c r="C238" s="74" t="e">
        <f t="shared" si="12"/>
        <v>#N/A</v>
      </c>
      <c r="D238" s="74" t="e">
        <f t="shared" si="13"/>
        <v>#N/A</v>
      </c>
      <c r="E238" s="75" t="e">
        <f t="shared" si="14"/>
        <v>#N/A</v>
      </c>
      <c r="F238" s="79"/>
      <c r="H238" s="52"/>
      <c r="I238" s="51" t="e">
        <f t="shared" si="15"/>
        <v>#REF!</v>
      </c>
      <c r="J238" s="51" t="e">
        <f>#REF!</f>
        <v>#REF!</v>
      </c>
      <c r="K238" s="51" t="e">
        <f>IF(OR(#REF!="管理者",#REF!="サービス管理責任者"),0,#REF!)</f>
        <v>#REF!</v>
      </c>
    </row>
    <row r="239" spans="2:11">
      <c r="B239" s="73">
        <v>237</v>
      </c>
      <c r="C239" s="74" t="e">
        <f t="shared" si="12"/>
        <v>#N/A</v>
      </c>
      <c r="D239" s="74" t="e">
        <f t="shared" si="13"/>
        <v>#N/A</v>
      </c>
      <c r="E239" s="75" t="e">
        <f t="shared" si="14"/>
        <v>#N/A</v>
      </c>
      <c r="F239" s="79"/>
      <c r="H239" s="52"/>
      <c r="I239" s="51" t="e">
        <f t="shared" si="15"/>
        <v>#REF!</v>
      </c>
      <c r="J239" s="51" t="e">
        <f>#REF!</f>
        <v>#REF!</v>
      </c>
      <c r="K239" s="51" t="e">
        <f>IF(OR(#REF!="管理者",#REF!="サービス管理責任者"),0,#REF!)</f>
        <v>#REF!</v>
      </c>
    </row>
    <row r="240" spans="2:11">
      <c r="B240" s="73">
        <v>238</v>
      </c>
      <c r="C240" s="74" t="e">
        <f t="shared" si="12"/>
        <v>#N/A</v>
      </c>
      <c r="D240" s="74" t="e">
        <f t="shared" si="13"/>
        <v>#N/A</v>
      </c>
      <c r="E240" s="75" t="e">
        <f t="shared" si="14"/>
        <v>#N/A</v>
      </c>
      <c r="F240" s="79"/>
      <c r="H240" s="52"/>
      <c r="I240" s="51" t="e">
        <f t="shared" si="15"/>
        <v>#REF!</v>
      </c>
      <c r="J240" s="51" t="e">
        <f>#REF!</f>
        <v>#REF!</v>
      </c>
      <c r="K240" s="51" t="e">
        <f>IF(OR(#REF!="管理者",#REF!="サービス管理責任者"),0,#REF!)</f>
        <v>#REF!</v>
      </c>
    </row>
    <row r="241" spans="2:11">
      <c r="B241" s="73">
        <v>239</v>
      </c>
      <c r="C241" s="74" t="e">
        <f t="shared" si="12"/>
        <v>#N/A</v>
      </c>
      <c r="D241" s="74" t="e">
        <f t="shared" si="13"/>
        <v>#N/A</v>
      </c>
      <c r="E241" s="75" t="e">
        <f t="shared" si="14"/>
        <v>#N/A</v>
      </c>
      <c r="F241" s="79"/>
      <c r="H241" s="52"/>
      <c r="I241" s="51" t="e">
        <f t="shared" si="15"/>
        <v>#REF!</v>
      </c>
      <c r="J241" s="51" t="e">
        <f>#REF!</f>
        <v>#REF!</v>
      </c>
      <c r="K241" s="51" t="e">
        <f>IF(OR(#REF!="管理者",#REF!="サービス管理責任者"),0,#REF!)</f>
        <v>#REF!</v>
      </c>
    </row>
    <row r="242" spans="2:11">
      <c r="B242" s="73">
        <v>240</v>
      </c>
      <c r="C242" s="74" t="e">
        <f t="shared" si="12"/>
        <v>#N/A</v>
      </c>
      <c r="D242" s="74" t="e">
        <f t="shared" si="13"/>
        <v>#N/A</v>
      </c>
      <c r="E242" s="75" t="e">
        <f t="shared" si="14"/>
        <v>#N/A</v>
      </c>
      <c r="F242" s="79"/>
      <c r="H242" s="52"/>
      <c r="I242" s="51" t="e">
        <f t="shared" si="15"/>
        <v>#REF!</v>
      </c>
      <c r="J242" s="51" t="e">
        <f>#REF!</f>
        <v>#REF!</v>
      </c>
      <c r="K242" s="51" t="e">
        <f>IF(OR(#REF!="管理者",#REF!="サービス管理責任者"),0,#REF!)</f>
        <v>#REF!</v>
      </c>
    </row>
    <row r="243" spans="2:11">
      <c r="B243" s="73">
        <v>241</v>
      </c>
      <c r="C243" s="74" t="e">
        <f t="shared" si="12"/>
        <v>#N/A</v>
      </c>
      <c r="D243" s="74" t="e">
        <f t="shared" si="13"/>
        <v>#N/A</v>
      </c>
      <c r="E243" s="75" t="e">
        <f t="shared" si="14"/>
        <v>#N/A</v>
      </c>
      <c r="F243" s="79"/>
      <c r="H243" s="52"/>
      <c r="I243" s="51" t="e">
        <f t="shared" si="15"/>
        <v>#REF!</v>
      </c>
      <c r="J243" s="51" t="e">
        <f>#REF!</f>
        <v>#REF!</v>
      </c>
      <c r="K243" s="51" t="e">
        <f>IF(OR(#REF!="管理者",#REF!="サービス管理責任者"),0,#REF!)</f>
        <v>#REF!</v>
      </c>
    </row>
    <row r="244" spans="2:11">
      <c r="B244" s="73">
        <v>242</v>
      </c>
      <c r="C244" s="74" t="e">
        <f t="shared" si="12"/>
        <v>#N/A</v>
      </c>
      <c r="D244" s="74" t="e">
        <f t="shared" si="13"/>
        <v>#N/A</v>
      </c>
      <c r="E244" s="75" t="e">
        <f t="shared" si="14"/>
        <v>#N/A</v>
      </c>
      <c r="F244" s="79"/>
      <c r="H244" s="52"/>
      <c r="I244" s="51" t="e">
        <f t="shared" si="15"/>
        <v>#REF!</v>
      </c>
      <c r="J244" s="51" t="e">
        <f>#REF!</f>
        <v>#REF!</v>
      </c>
      <c r="K244" s="51" t="e">
        <f>IF(OR(#REF!="管理者",#REF!="サービス管理責任者"),0,#REF!)</f>
        <v>#REF!</v>
      </c>
    </row>
    <row r="245" spans="2:11">
      <c r="B245" s="73">
        <v>243</v>
      </c>
      <c r="C245" s="74" t="e">
        <f t="shared" si="12"/>
        <v>#N/A</v>
      </c>
      <c r="D245" s="74" t="e">
        <f t="shared" si="13"/>
        <v>#N/A</v>
      </c>
      <c r="E245" s="75" t="e">
        <f t="shared" si="14"/>
        <v>#N/A</v>
      </c>
      <c r="F245" s="79"/>
      <c r="H245" s="52"/>
      <c r="I245" s="51" t="e">
        <f t="shared" si="15"/>
        <v>#REF!</v>
      </c>
      <c r="J245" s="51" t="e">
        <f>#REF!</f>
        <v>#REF!</v>
      </c>
      <c r="K245" s="51" t="e">
        <f>IF(OR(#REF!="管理者",#REF!="サービス管理責任者"),0,#REF!)</f>
        <v>#REF!</v>
      </c>
    </row>
    <row r="246" spans="2:11">
      <c r="B246" s="73">
        <v>244</v>
      </c>
      <c r="C246" s="74" t="e">
        <f t="shared" si="12"/>
        <v>#N/A</v>
      </c>
      <c r="D246" s="74" t="e">
        <f t="shared" si="13"/>
        <v>#N/A</v>
      </c>
      <c r="E246" s="75" t="e">
        <f t="shared" si="14"/>
        <v>#N/A</v>
      </c>
      <c r="F246" s="79"/>
      <c r="H246" s="52"/>
      <c r="I246" s="51" t="e">
        <f t="shared" si="15"/>
        <v>#REF!</v>
      </c>
      <c r="J246" s="51" t="e">
        <f>#REF!</f>
        <v>#REF!</v>
      </c>
      <c r="K246" s="51" t="e">
        <f>IF(OR(#REF!="管理者",#REF!="サービス管理責任者"),0,#REF!)</f>
        <v>#REF!</v>
      </c>
    </row>
    <row r="247" spans="2:11">
      <c r="B247" s="73">
        <v>245</v>
      </c>
      <c r="C247" s="74" t="e">
        <f t="shared" si="12"/>
        <v>#N/A</v>
      </c>
      <c r="D247" s="74" t="e">
        <f t="shared" si="13"/>
        <v>#N/A</v>
      </c>
      <c r="E247" s="75" t="e">
        <f t="shared" si="14"/>
        <v>#N/A</v>
      </c>
      <c r="F247" s="79"/>
      <c r="H247" s="52"/>
      <c r="I247" s="51" t="e">
        <f t="shared" si="15"/>
        <v>#REF!</v>
      </c>
      <c r="J247" s="51" t="e">
        <f>#REF!</f>
        <v>#REF!</v>
      </c>
      <c r="K247" s="51" t="e">
        <f>IF(OR(#REF!="管理者",#REF!="サービス管理責任者"),0,#REF!)</f>
        <v>#REF!</v>
      </c>
    </row>
    <row r="248" spans="2:11">
      <c r="B248" s="73">
        <v>246</v>
      </c>
      <c r="C248" s="74" t="e">
        <f t="shared" si="12"/>
        <v>#N/A</v>
      </c>
      <c r="D248" s="74" t="e">
        <f t="shared" si="13"/>
        <v>#N/A</v>
      </c>
      <c r="E248" s="75" t="e">
        <f t="shared" si="14"/>
        <v>#N/A</v>
      </c>
      <c r="F248" s="79"/>
      <c r="H248" s="52"/>
      <c r="I248" s="51" t="e">
        <f t="shared" si="15"/>
        <v>#REF!</v>
      </c>
      <c r="J248" s="51" t="e">
        <f>#REF!</f>
        <v>#REF!</v>
      </c>
      <c r="K248" s="51" t="e">
        <f>IF(OR(#REF!="管理者",#REF!="サービス管理責任者"),0,#REF!)</f>
        <v>#REF!</v>
      </c>
    </row>
    <row r="249" spans="2:11">
      <c r="B249" s="73">
        <v>247</v>
      </c>
      <c r="C249" s="74" t="e">
        <f t="shared" si="12"/>
        <v>#N/A</v>
      </c>
      <c r="D249" s="74" t="e">
        <f t="shared" si="13"/>
        <v>#N/A</v>
      </c>
      <c r="E249" s="75" t="e">
        <f t="shared" si="14"/>
        <v>#N/A</v>
      </c>
      <c r="F249" s="79"/>
      <c r="H249" s="52"/>
      <c r="I249" s="51" t="e">
        <f t="shared" si="15"/>
        <v>#REF!</v>
      </c>
      <c r="J249" s="51" t="e">
        <f>#REF!</f>
        <v>#REF!</v>
      </c>
      <c r="K249" s="51" t="e">
        <f>IF(OR(#REF!="管理者",#REF!="サービス管理責任者"),0,#REF!)</f>
        <v>#REF!</v>
      </c>
    </row>
    <row r="250" spans="2:11">
      <c r="B250" s="73">
        <v>248</v>
      </c>
      <c r="C250" s="74" t="e">
        <f t="shared" si="12"/>
        <v>#N/A</v>
      </c>
      <c r="D250" s="74" t="e">
        <f t="shared" si="13"/>
        <v>#N/A</v>
      </c>
      <c r="E250" s="75" t="e">
        <f t="shared" si="14"/>
        <v>#N/A</v>
      </c>
      <c r="F250" s="79"/>
      <c r="H250" s="52"/>
      <c r="I250" s="51" t="e">
        <f t="shared" si="15"/>
        <v>#REF!</v>
      </c>
      <c r="J250" s="51" t="e">
        <f>#REF!</f>
        <v>#REF!</v>
      </c>
      <c r="K250" s="51" t="e">
        <f>IF(OR(#REF!="管理者",#REF!="サービス管理責任者"),0,#REF!)</f>
        <v>#REF!</v>
      </c>
    </row>
    <row r="251" spans="2:11">
      <c r="B251" s="73">
        <v>249</v>
      </c>
      <c r="C251" s="74" t="e">
        <f t="shared" si="12"/>
        <v>#N/A</v>
      </c>
      <c r="D251" s="74" t="e">
        <f t="shared" si="13"/>
        <v>#N/A</v>
      </c>
      <c r="E251" s="75" t="e">
        <f t="shared" si="14"/>
        <v>#N/A</v>
      </c>
      <c r="F251" s="79"/>
      <c r="H251" s="52"/>
      <c r="I251" s="51" t="e">
        <f t="shared" si="15"/>
        <v>#REF!</v>
      </c>
      <c r="J251" s="51" t="e">
        <f>#REF!</f>
        <v>#REF!</v>
      </c>
      <c r="K251" s="51" t="e">
        <f>IF(OR(#REF!="管理者",#REF!="サービス管理責任者"),0,#REF!)</f>
        <v>#REF!</v>
      </c>
    </row>
    <row r="252" spans="2:11">
      <c r="B252" s="73">
        <v>250</v>
      </c>
      <c r="C252" s="74" t="e">
        <f t="shared" si="12"/>
        <v>#N/A</v>
      </c>
      <c r="D252" s="74" t="e">
        <f t="shared" si="13"/>
        <v>#N/A</v>
      </c>
      <c r="E252" s="75" t="e">
        <f t="shared" si="14"/>
        <v>#N/A</v>
      </c>
      <c r="F252" s="79"/>
      <c r="H252" s="52"/>
      <c r="I252" s="51" t="e">
        <f t="shared" si="15"/>
        <v>#REF!</v>
      </c>
      <c r="J252" s="51" t="e">
        <f>#REF!</f>
        <v>#REF!</v>
      </c>
      <c r="K252" s="51" t="e">
        <f>IF(OR(#REF!="管理者",#REF!="サービス管理責任者"),0,#REF!)</f>
        <v>#REF!</v>
      </c>
    </row>
    <row r="253" spans="2:11">
      <c r="B253" s="73">
        <v>251</v>
      </c>
      <c r="C253" s="74" t="e">
        <f t="shared" si="12"/>
        <v>#N/A</v>
      </c>
      <c r="D253" s="74" t="e">
        <f t="shared" si="13"/>
        <v>#N/A</v>
      </c>
      <c r="E253" s="75" t="e">
        <f t="shared" si="14"/>
        <v>#N/A</v>
      </c>
      <c r="F253" s="79"/>
      <c r="H253" s="52"/>
      <c r="I253" s="51" t="e">
        <f t="shared" si="15"/>
        <v>#REF!</v>
      </c>
      <c r="J253" s="51" t="e">
        <f>#REF!</f>
        <v>#REF!</v>
      </c>
      <c r="K253" s="51" t="e">
        <f>IF(OR(#REF!="管理者",#REF!="サービス管理責任者"),0,#REF!)</f>
        <v>#REF!</v>
      </c>
    </row>
    <row r="254" spans="2:11">
      <c r="B254" s="73">
        <v>252</v>
      </c>
      <c r="C254" s="74" t="e">
        <f t="shared" si="12"/>
        <v>#N/A</v>
      </c>
      <c r="D254" s="74" t="e">
        <f t="shared" si="13"/>
        <v>#N/A</v>
      </c>
      <c r="E254" s="75" t="e">
        <f t="shared" si="14"/>
        <v>#N/A</v>
      </c>
      <c r="F254" s="79"/>
      <c r="H254" s="52"/>
      <c r="I254" s="51" t="e">
        <f t="shared" si="15"/>
        <v>#REF!</v>
      </c>
      <c r="J254" s="51" t="e">
        <f>#REF!</f>
        <v>#REF!</v>
      </c>
      <c r="K254" s="51" t="e">
        <f>IF(OR(#REF!="管理者",#REF!="サービス管理責任者"),0,#REF!)</f>
        <v>#REF!</v>
      </c>
    </row>
    <row r="255" spans="2:11">
      <c r="B255" s="73">
        <v>253</v>
      </c>
      <c r="C255" s="74" t="e">
        <f t="shared" si="12"/>
        <v>#N/A</v>
      </c>
      <c r="D255" s="74" t="e">
        <f t="shared" si="13"/>
        <v>#N/A</v>
      </c>
      <c r="E255" s="75" t="e">
        <f t="shared" si="14"/>
        <v>#N/A</v>
      </c>
      <c r="F255" s="79"/>
      <c r="H255" s="52"/>
      <c r="I255" s="51" t="e">
        <f t="shared" si="15"/>
        <v>#REF!</v>
      </c>
      <c r="J255" s="51" t="e">
        <f>#REF!</f>
        <v>#REF!</v>
      </c>
      <c r="K255" s="51" t="e">
        <f>IF(OR(#REF!="管理者",#REF!="サービス管理責任者"),0,#REF!)</f>
        <v>#REF!</v>
      </c>
    </row>
    <row r="256" spans="2:11">
      <c r="B256" s="73">
        <v>254</v>
      </c>
      <c r="C256" s="74" t="e">
        <f t="shared" si="12"/>
        <v>#N/A</v>
      </c>
      <c r="D256" s="74" t="e">
        <f t="shared" si="13"/>
        <v>#N/A</v>
      </c>
      <c r="E256" s="75" t="e">
        <f t="shared" si="14"/>
        <v>#N/A</v>
      </c>
      <c r="F256" s="79"/>
      <c r="H256" s="52"/>
      <c r="I256" s="51" t="e">
        <f t="shared" si="15"/>
        <v>#REF!</v>
      </c>
      <c r="J256" s="51" t="e">
        <f>#REF!</f>
        <v>#REF!</v>
      </c>
      <c r="K256" s="51" t="e">
        <f>IF(OR(#REF!="管理者",#REF!="サービス管理責任者"),0,#REF!)</f>
        <v>#REF!</v>
      </c>
    </row>
    <row r="257" spans="2:11">
      <c r="B257" s="73">
        <v>255</v>
      </c>
      <c r="C257" s="74" t="e">
        <f t="shared" si="12"/>
        <v>#N/A</v>
      </c>
      <c r="D257" s="74" t="e">
        <f t="shared" si="13"/>
        <v>#N/A</v>
      </c>
      <c r="E257" s="75" t="e">
        <f t="shared" si="14"/>
        <v>#N/A</v>
      </c>
      <c r="F257" s="79"/>
      <c r="H257" s="52"/>
      <c r="I257" s="51" t="e">
        <f t="shared" si="15"/>
        <v>#REF!</v>
      </c>
      <c r="J257" s="51" t="e">
        <f>#REF!</f>
        <v>#REF!</v>
      </c>
      <c r="K257" s="51" t="e">
        <f>IF(OR(#REF!="管理者",#REF!="サービス管理責任者"),0,#REF!)</f>
        <v>#REF!</v>
      </c>
    </row>
    <row r="258" spans="2:11">
      <c r="B258" s="73">
        <v>256</v>
      </c>
      <c r="C258" s="74" t="e">
        <f t="shared" si="12"/>
        <v>#N/A</v>
      </c>
      <c r="D258" s="74" t="e">
        <f t="shared" si="13"/>
        <v>#N/A</v>
      </c>
      <c r="E258" s="75" t="e">
        <f t="shared" si="14"/>
        <v>#N/A</v>
      </c>
      <c r="F258" s="79"/>
      <c r="H258" s="52"/>
      <c r="I258" s="51" t="e">
        <f t="shared" si="15"/>
        <v>#REF!</v>
      </c>
      <c r="J258" s="51" t="e">
        <f>#REF!</f>
        <v>#REF!</v>
      </c>
      <c r="K258" s="51" t="e">
        <f>IF(OR(#REF!="管理者",#REF!="サービス管理責任者"),0,#REF!)</f>
        <v>#REF!</v>
      </c>
    </row>
    <row r="259" spans="2:11">
      <c r="B259" s="73">
        <v>257</v>
      </c>
      <c r="C259" s="74" t="e">
        <f t="shared" ref="C259:C322" si="16">VLOOKUP(B259,$I:$K,2,FALSE)</f>
        <v>#N/A</v>
      </c>
      <c r="D259" s="74" t="e">
        <f t="shared" ref="D259:D322" si="17">VLOOKUP(B259,$I:$K,3,FALSE)</f>
        <v>#N/A</v>
      </c>
      <c r="E259" s="75" t="e">
        <f t="shared" si="14"/>
        <v>#N/A</v>
      </c>
      <c r="F259" s="79"/>
      <c r="H259" s="52"/>
      <c r="I259" s="51" t="e">
        <f t="shared" si="15"/>
        <v>#REF!</v>
      </c>
      <c r="J259" s="51" t="e">
        <f>#REF!</f>
        <v>#REF!</v>
      </c>
      <c r="K259" s="51" t="e">
        <f>IF(OR(#REF!="管理者",#REF!="サービス管理責任者"),0,#REF!)</f>
        <v>#REF!</v>
      </c>
    </row>
    <row r="260" spans="2:11">
      <c r="B260" s="73">
        <v>258</v>
      </c>
      <c r="C260" s="74" t="e">
        <f t="shared" si="16"/>
        <v>#N/A</v>
      </c>
      <c r="D260" s="74" t="e">
        <f t="shared" si="17"/>
        <v>#N/A</v>
      </c>
      <c r="E260" s="75" t="e">
        <f t="shared" ref="E260:E323" si="18">SUMIF($C:$C,C260,$D:$D)</f>
        <v>#N/A</v>
      </c>
      <c r="F260" s="79"/>
      <c r="H260" s="52"/>
      <c r="I260" s="51" t="e">
        <f t="shared" si="15"/>
        <v>#REF!</v>
      </c>
      <c r="J260" s="51" t="e">
        <f>#REF!</f>
        <v>#REF!</v>
      </c>
      <c r="K260" s="51" t="e">
        <f>IF(OR(#REF!="管理者",#REF!="サービス管理責任者"),0,#REF!)</f>
        <v>#REF!</v>
      </c>
    </row>
    <row r="261" spans="2:11">
      <c r="B261" s="73">
        <v>259</v>
      </c>
      <c r="C261" s="74" t="e">
        <f t="shared" si="16"/>
        <v>#N/A</v>
      </c>
      <c r="D261" s="74" t="e">
        <f t="shared" si="17"/>
        <v>#N/A</v>
      </c>
      <c r="E261" s="75" t="e">
        <f t="shared" si="18"/>
        <v>#N/A</v>
      </c>
      <c r="F261" s="79"/>
      <c r="H261" s="52"/>
      <c r="I261" s="51" t="e">
        <f t="shared" ref="I261:I324" si="19">IF(J261=0,I260,I260+1)</f>
        <v>#REF!</v>
      </c>
      <c r="J261" s="51" t="e">
        <f>#REF!</f>
        <v>#REF!</v>
      </c>
      <c r="K261" s="51" t="e">
        <f>IF(OR(#REF!="管理者",#REF!="サービス管理責任者"),0,#REF!)</f>
        <v>#REF!</v>
      </c>
    </row>
    <row r="262" spans="2:11">
      <c r="B262" s="73">
        <v>260</v>
      </c>
      <c r="C262" s="74" t="e">
        <f t="shared" si="16"/>
        <v>#N/A</v>
      </c>
      <c r="D262" s="74" t="e">
        <f t="shared" si="17"/>
        <v>#N/A</v>
      </c>
      <c r="E262" s="75" t="e">
        <f t="shared" si="18"/>
        <v>#N/A</v>
      </c>
      <c r="F262" s="79"/>
      <c r="H262" s="52"/>
      <c r="I262" s="51" t="e">
        <f t="shared" si="19"/>
        <v>#REF!</v>
      </c>
      <c r="J262" s="51" t="e">
        <f>#REF!</f>
        <v>#REF!</v>
      </c>
      <c r="K262" s="51" t="e">
        <f>IF(OR(#REF!="管理者",#REF!="サービス管理責任者"),0,#REF!)</f>
        <v>#REF!</v>
      </c>
    </row>
    <row r="263" spans="2:11">
      <c r="B263" s="73">
        <v>261</v>
      </c>
      <c r="C263" s="74" t="e">
        <f t="shared" si="16"/>
        <v>#N/A</v>
      </c>
      <c r="D263" s="74" t="e">
        <f t="shared" si="17"/>
        <v>#N/A</v>
      </c>
      <c r="E263" s="75" t="e">
        <f t="shared" si="18"/>
        <v>#N/A</v>
      </c>
      <c r="F263" s="79"/>
      <c r="H263" s="52"/>
      <c r="I263" s="51" t="e">
        <f t="shared" si="19"/>
        <v>#REF!</v>
      </c>
      <c r="J263" s="51" t="e">
        <f>#REF!</f>
        <v>#REF!</v>
      </c>
      <c r="K263" s="51" t="e">
        <f>IF(OR(#REF!="管理者",#REF!="サービス管理責任者"),0,#REF!)</f>
        <v>#REF!</v>
      </c>
    </row>
    <row r="264" spans="2:11">
      <c r="B264" s="73">
        <v>262</v>
      </c>
      <c r="C264" s="74" t="e">
        <f t="shared" si="16"/>
        <v>#N/A</v>
      </c>
      <c r="D264" s="74" t="e">
        <f t="shared" si="17"/>
        <v>#N/A</v>
      </c>
      <c r="E264" s="75" t="e">
        <f t="shared" si="18"/>
        <v>#N/A</v>
      </c>
      <c r="F264" s="79"/>
      <c r="H264" s="52"/>
      <c r="I264" s="51" t="e">
        <f t="shared" si="19"/>
        <v>#REF!</v>
      </c>
      <c r="J264" s="51" t="e">
        <f>#REF!</f>
        <v>#REF!</v>
      </c>
      <c r="K264" s="51" t="e">
        <f>IF(OR(#REF!="管理者",#REF!="サービス管理責任者"),0,#REF!)</f>
        <v>#REF!</v>
      </c>
    </row>
    <row r="265" spans="2:11">
      <c r="B265" s="73">
        <v>263</v>
      </c>
      <c r="C265" s="74" t="e">
        <f t="shared" si="16"/>
        <v>#N/A</v>
      </c>
      <c r="D265" s="74" t="e">
        <f t="shared" si="17"/>
        <v>#N/A</v>
      </c>
      <c r="E265" s="75" t="e">
        <f t="shared" si="18"/>
        <v>#N/A</v>
      </c>
      <c r="F265" s="79"/>
      <c r="H265" s="52"/>
      <c r="I265" s="51" t="e">
        <f t="shared" si="19"/>
        <v>#REF!</v>
      </c>
      <c r="J265" s="51" t="e">
        <f>#REF!</f>
        <v>#REF!</v>
      </c>
      <c r="K265" s="51" t="e">
        <f>IF(OR(#REF!="管理者",#REF!="サービス管理責任者"),0,#REF!)</f>
        <v>#REF!</v>
      </c>
    </row>
    <row r="266" spans="2:11">
      <c r="B266" s="73">
        <v>264</v>
      </c>
      <c r="C266" s="74" t="e">
        <f t="shared" si="16"/>
        <v>#N/A</v>
      </c>
      <c r="D266" s="74" t="e">
        <f t="shared" si="17"/>
        <v>#N/A</v>
      </c>
      <c r="E266" s="75" t="e">
        <f t="shared" si="18"/>
        <v>#N/A</v>
      </c>
      <c r="F266" s="79"/>
      <c r="H266" s="52"/>
      <c r="I266" s="51" t="e">
        <f t="shared" si="19"/>
        <v>#REF!</v>
      </c>
      <c r="J266" s="51" t="e">
        <f>#REF!</f>
        <v>#REF!</v>
      </c>
      <c r="K266" s="51" t="e">
        <f>IF(OR(#REF!="管理者",#REF!="サービス管理責任者"),0,#REF!)</f>
        <v>#REF!</v>
      </c>
    </row>
    <row r="267" spans="2:11">
      <c r="B267" s="73">
        <v>265</v>
      </c>
      <c r="C267" s="74" t="e">
        <f t="shared" si="16"/>
        <v>#N/A</v>
      </c>
      <c r="D267" s="74" t="e">
        <f t="shared" si="17"/>
        <v>#N/A</v>
      </c>
      <c r="E267" s="75" t="e">
        <f t="shared" si="18"/>
        <v>#N/A</v>
      </c>
      <c r="F267" s="79"/>
      <c r="H267" s="52"/>
      <c r="I267" s="51" t="e">
        <f t="shared" si="19"/>
        <v>#REF!</v>
      </c>
      <c r="J267" s="51" t="e">
        <f>#REF!</f>
        <v>#REF!</v>
      </c>
      <c r="K267" s="51" t="e">
        <f>IF(OR(#REF!="管理者",#REF!="サービス管理責任者"),0,#REF!)</f>
        <v>#REF!</v>
      </c>
    </row>
    <row r="268" spans="2:11">
      <c r="B268" s="73">
        <v>266</v>
      </c>
      <c r="C268" s="74" t="e">
        <f t="shared" si="16"/>
        <v>#N/A</v>
      </c>
      <c r="D268" s="74" t="e">
        <f t="shared" si="17"/>
        <v>#N/A</v>
      </c>
      <c r="E268" s="75" t="e">
        <f t="shared" si="18"/>
        <v>#N/A</v>
      </c>
      <c r="F268" s="79"/>
      <c r="H268" s="52"/>
      <c r="I268" s="51" t="e">
        <f t="shared" si="19"/>
        <v>#REF!</v>
      </c>
      <c r="J268" s="51" t="e">
        <f>#REF!</f>
        <v>#REF!</v>
      </c>
      <c r="K268" s="51" t="e">
        <f>IF(OR(#REF!="管理者",#REF!="サービス管理責任者"),0,#REF!)</f>
        <v>#REF!</v>
      </c>
    </row>
    <row r="269" spans="2:11">
      <c r="B269" s="73">
        <v>267</v>
      </c>
      <c r="C269" s="74" t="e">
        <f t="shared" si="16"/>
        <v>#N/A</v>
      </c>
      <c r="D269" s="74" t="e">
        <f t="shared" si="17"/>
        <v>#N/A</v>
      </c>
      <c r="E269" s="75" t="e">
        <f t="shared" si="18"/>
        <v>#N/A</v>
      </c>
      <c r="F269" s="79"/>
      <c r="H269" s="52"/>
      <c r="I269" s="51" t="e">
        <f t="shared" si="19"/>
        <v>#REF!</v>
      </c>
      <c r="J269" s="51" t="e">
        <f>#REF!</f>
        <v>#REF!</v>
      </c>
      <c r="K269" s="51" t="e">
        <f>IF(OR(#REF!="管理者",#REF!="サービス管理責任者"),0,#REF!)</f>
        <v>#REF!</v>
      </c>
    </row>
    <row r="270" spans="2:11">
      <c r="B270" s="73">
        <v>268</v>
      </c>
      <c r="C270" s="74" t="e">
        <f t="shared" si="16"/>
        <v>#N/A</v>
      </c>
      <c r="D270" s="74" t="e">
        <f t="shared" si="17"/>
        <v>#N/A</v>
      </c>
      <c r="E270" s="75" t="e">
        <f t="shared" si="18"/>
        <v>#N/A</v>
      </c>
      <c r="F270" s="79"/>
      <c r="H270" s="52"/>
      <c r="I270" s="51" t="e">
        <f t="shared" si="19"/>
        <v>#REF!</v>
      </c>
      <c r="J270" s="51" t="e">
        <f>#REF!</f>
        <v>#REF!</v>
      </c>
      <c r="K270" s="51" t="e">
        <f>IF(OR(#REF!="管理者",#REF!="サービス管理責任者"),0,#REF!)</f>
        <v>#REF!</v>
      </c>
    </row>
    <row r="271" spans="2:11">
      <c r="B271" s="73">
        <v>269</v>
      </c>
      <c r="C271" s="74" t="e">
        <f t="shared" si="16"/>
        <v>#N/A</v>
      </c>
      <c r="D271" s="74" t="e">
        <f t="shared" si="17"/>
        <v>#N/A</v>
      </c>
      <c r="E271" s="75" t="e">
        <f t="shared" si="18"/>
        <v>#N/A</v>
      </c>
      <c r="F271" s="79"/>
      <c r="H271" s="52"/>
      <c r="I271" s="51" t="e">
        <f t="shared" si="19"/>
        <v>#REF!</v>
      </c>
      <c r="J271" s="51" t="e">
        <f>#REF!</f>
        <v>#REF!</v>
      </c>
      <c r="K271" s="51" t="e">
        <f>IF(OR(#REF!="管理者",#REF!="サービス管理責任者"),0,#REF!)</f>
        <v>#REF!</v>
      </c>
    </row>
    <row r="272" spans="2:11">
      <c r="B272" s="73">
        <v>270</v>
      </c>
      <c r="C272" s="74" t="e">
        <f t="shared" si="16"/>
        <v>#N/A</v>
      </c>
      <c r="D272" s="74" t="e">
        <f t="shared" si="17"/>
        <v>#N/A</v>
      </c>
      <c r="E272" s="75" t="e">
        <f t="shared" si="18"/>
        <v>#N/A</v>
      </c>
      <c r="F272" s="79"/>
      <c r="H272" s="52"/>
      <c r="I272" s="51" t="e">
        <f t="shared" si="19"/>
        <v>#REF!</v>
      </c>
      <c r="J272" s="51" t="e">
        <f>#REF!</f>
        <v>#REF!</v>
      </c>
      <c r="K272" s="51" t="e">
        <f>IF(OR(#REF!="管理者",#REF!="サービス管理責任者"),0,#REF!)</f>
        <v>#REF!</v>
      </c>
    </row>
    <row r="273" spans="2:11">
      <c r="B273" s="73">
        <v>271</v>
      </c>
      <c r="C273" s="74" t="e">
        <f t="shared" si="16"/>
        <v>#N/A</v>
      </c>
      <c r="D273" s="74" t="e">
        <f t="shared" si="17"/>
        <v>#N/A</v>
      </c>
      <c r="E273" s="75" t="e">
        <f t="shared" si="18"/>
        <v>#N/A</v>
      </c>
      <c r="F273" s="79"/>
      <c r="H273" s="52"/>
      <c r="I273" s="51" t="e">
        <f t="shared" si="19"/>
        <v>#REF!</v>
      </c>
      <c r="J273" s="51" t="e">
        <f>#REF!</f>
        <v>#REF!</v>
      </c>
      <c r="K273" s="51" t="e">
        <f>IF(OR(#REF!="管理者",#REF!="サービス管理責任者"),0,#REF!)</f>
        <v>#REF!</v>
      </c>
    </row>
    <row r="274" spans="2:11">
      <c r="B274" s="73">
        <v>272</v>
      </c>
      <c r="C274" s="74" t="e">
        <f t="shared" si="16"/>
        <v>#N/A</v>
      </c>
      <c r="D274" s="74" t="e">
        <f t="shared" si="17"/>
        <v>#N/A</v>
      </c>
      <c r="E274" s="75" t="e">
        <f t="shared" si="18"/>
        <v>#N/A</v>
      </c>
      <c r="F274" s="79"/>
      <c r="H274" s="52"/>
      <c r="I274" s="51" t="e">
        <f t="shared" si="19"/>
        <v>#REF!</v>
      </c>
      <c r="J274" s="51" t="e">
        <f>#REF!</f>
        <v>#REF!</v>
      </c>
      <c r="K274" s="51" t="e">
        <f>IF(OR(#REF!="管理者",#REF!="サービス管理責任者"),0,#REF!)</f>
        <v>#REF!</v>
      </c>
    </row>
    <row r="275" spans="2:11">
      <c r="B275" s="73">
        <v>273</v>
      </c>
      <c r="C275" s="74" t="e">
        <f t="shared" si="16"/>
        <v>#N/A</v>
      </c>
      <c r="D275" s="74" t="e">
        <f t="shared" si="17"/>
        <v>#N/A</v>
      </c>
      <c r="E275" s="75" t="e">
        <f t="shared" si="18"/>
        <v>#N/A</v>
      </c>
      <c r="F275" s="79"/>
      <c r="H275" s="52"/>
      <c r="I275" s="51" t="e">
        <f t="shared" si="19"/>
        <v>#REF!</v>
      </c>
      <c r="J275" s="51" t="e">
        <f>#REF!</f>
        <v>#REF!</v>
      </c>
      <c r="K275" s="51" t="e">
        <f>IF(OR(#REF!="管理者",#REF!="サービス管理責任者"),0,#REF!)</f>
        <v>#REF!</v>
      </c>
    </row>
    <row r="276" spans="2:11">
      <c r="B276" s="73">
        <v>274</v>
      </c>
      <c r="C276" s="74" t="e">
        <f t="shared" si="16"/>
        <v>#N/A</v>
      </c>
      <c r="D276" s="74" t="e">
        <f t="shared" si="17"/>
        <v>#N/A</v>
      </c>
      <c r="E276" s="75" t="e">
        <f t="shared" si="18"/>
        <v>#N/A</v>
      </c>
      <c r="F276" s="79"/>
      <c r="H276" s="52"/>
      <c r="I276" s="51" t="e">
        <f t="shared" si="19"/>
        <v>#REF!</v>
      </c>
      <c r="J276" s="51" t="e">
        <f>#REF!</f>
        <v>#REF!</v>
      </c>
      <c r="K276" s="51" t="e">
        <f>IF(OR(#REF!="管理者",#REF!="サービス管理責任者"),0,#REF!)</f>
        <v>#REF!</v>
      </c>
    </row>
    <row r="277" spans="2:11">
      <c r="B277" s="73">
        <v>275</v>
      </c>
      <c r="C277" s="74" t="e">
        <f t="shared" si="16"/>
        <v>#N/A</v>
      </c>
      <c r="D277" s="74" t="e">
        <f t="shared" si="17"/>
        <v>#N/A</v>
      </c>
      <c r="E277" s="75" t="e">
        <f t="shared" si="18"/>
        <v>#N/A</v>
      </c>
      <c r="F277" s="79"/>
      <c r="H277" s="52"/>
      <c r="I277" s="51" t="e">
        <f t="shared" si="19"/>
        <v>#REF!</v>
      </c>
      <c r="J277" s="51" t="e">
        <f>#REF!</f>
        <v>#REF!</v>
      </c>
      <c r="K277" s="51" t="e">
        <f>IF(OR(#REF!="管理者",#REF!="サービス管理責任者"),0,#REF!)</f>
        <v>#REF!</v>
      </c>
    </row>
    <row r="278" spans="2:11">
      <c r="B278" s="73">
        <v>276</v>
      </c>
      <c r="C278" s="74" t="e">
        <f t="shared" si="16"/>
        <v>#N/A</v>
      </c>
      <c r="D278" s="74" t="e">
        <f t="shared" si="17"/>
        <v>#N/A</v>
      </c>
      <c r="E278" s="75" t="e">
        <f t="shared" si="18"/>
        <v>#N/A</v>
      </c>
      <c r="F278" s="79"/>
      <c r="H278" s="52"/>
      <c r="I278" s="51" t="e">
        <f t="shared" si="19"/>
        <v>#REF!</v>
      </c>
      <c r="J278" s="51" t="e">
        <f>#REF!</f>
        <v>#REF!</v>
      </c>
      <c r="K278" s="51" t="e">
        <f>IF(OR(#REF!="管理者",#REF!="サービス管理責任者"),0,#REF!)</f>
        <v>#REF!</v>
      </c>
    </row>
    <row r="279" spans="2:11">
      <c r="B279" s="73">
        <v>277</v>
      </c>
      <c r="C279" s="74" t="e">
        <f t="shared" si="16"/>
        <v>#N/A</v>
      </c>
      <c r="D279" s="74" t="e">
        <f t="shared" si="17"/>
        <v>#N/A</v>
      </c>
      <c r="E279" s="75" t="e">
        <f t="shared" si="18"/>
        <v>#N/A</v>
      </c>
      <c r="F279" s="79"/>
      <c r="H279" s="52"/>
      <c r="I279" s="51" t="e">
        <f t="shared" si="19"/>
        <v>#REF!</v>
      </c>
      <c r="J279" s="51" t="e">
        <f>#REF!</f>
        <v>#REF!</v>
      </c>
      <c r="K279" s="51" t="e">
        <f>IF(OR(#REF!="管理者",#REF!="サービス管理責任者"),0,#REF!)</f>
        <v>#REF!</v>
      </c>
    </row>
    <row r="280" spans="2:11">
      <c r="B280" s="73">
        <v>278</v>
      </c>
      <c r="C280" s="74" t="e">
        <f t="shared" si="16"/>
        <v>#N/A</v>
      </c>
      <c r="D280" s="74" t="e">
        <f t="shared" si="17"/>
        <v>#N/A</v>
      </c>
      <c r="E280" s="75" t="e">
        <f t="shared" si="18"/>
        <v>#N/A</v>
      </c>
      <c r="F280" s="79"/>
      <c r="H280" s="52"/>
      <c r="I280" s="51" t="e">
        <f t="shared" si="19"/>
        <v>#REF!</v>
      </c>
      <c r="J280" s="51" t="e">
        <f>#REF!</f>
        <v>#REF!</v>
      </c>
      <c r="K280" s="51" t="e">
        <f>IF(OR(#REF!="管理者",#REF!="サービス管理責任者"),0,#REF!)</f>
        <v>#REF!</v>
      </c>
    </row>
    <row r="281" spans="2:11">
      <c r="B281" s="73">
        <v>279</v>
      </c>
      <c r="C281" s="74" t="e">
        <f t="shared" si="16"/>
        <v>#N/A</v>
      </c>
      <c r="D281" s="74" t="e">
        <f t="shared" si="17"/>
        <v>#N/A</v>
      </c>
      <c r="E281" s="75" t="e">
        <f t="shared" si="18"/>
        <v>#N/A</v>
      </c>
      <c r="F281" s="79"/>
      <c r="H281" s="52"/>
      <c r="I281" s="51" t="e">
        <f t="shared" si="19"/>
        <v>#REF!</v>
      </c>
      <c r="J281" s="51" t="e">
        <f>#REF!</f>
        <v>#REF!</v>
      </c>
      <c r="K281" s="51" t="e">
        <f>IF(OR(#REF!="管理者",#REF!="サービス管理責任者"),0,#REF!)</f>
        <v>#REF!</v>
      </c>
    </row>
    <row r="282" spans="2:11">
      <c r="B282" s="73">
        <v>280</v>
      </c>
      <c r="C282" s="74" t="e">
        <f t="shared" si="16"/>
        <v>#N/A</v>
      </c>
      <c r="D282" s="74" t="e">
        <f t="shared" si="17"/>
        <v>#N/A</v>
      </c>
      <c r="E282" s="75" t="e">
        <f t="shared" si="18"/>
        <v>#N/A</v>
      </c>
      <c r="F282" s="79"/>
      <c r="H282" s="52"/>
      <c r="I282" s="51" t="e">
        <f t="shared" si="19"/>
        <v>#REF!</v>
      </c>
      <c r="J282" s="51" t="e">
        <f>#REF!</f>
        <v>#REF!</v>
      </c>
      <c r="K282" s="51" t="e">
        <f>IF(OR(#REF!="管理者",#REF!="サービス管理責任者"),0,#REF!)</f>
        <v>#REF!</v>
      </c>
    </row>
    <row r="283" spans="2:11">
      <c r="B283" s="73">
        <v>281</v>
      </c>
      <c r="C283" s="74" t="e">
        <f t="shared" si="16"/>
        <v>#N/A</v>
      </c>
      <c r="D283" s="74" t="e">
        <f t="shared" si="17"/>
        <v>#N/A</v>
      </c>
      <c r="E283" s="75" t="e">
        <f t="shared" si="18"/>
        <v>#N/A</v>
      </c>
      <c r="F283" s="79"/>
      <c r="H283" s="52"/>
      <c r="I283" s="51" t="e">
        <f t="shared" si="19"/>
        <v>#REF!</v>
      </c>
      <c r="J283" s="51" t="e">
        <f>#REF!</f>
        <v>#REF!</v>
      </c>
      <c r="K283" s="51" t="e">
        <f>IF(OR(#REF!="管理者",#REF!="サービス管理責任者"),0,#REF!)</f>
        <v>#REF!</v>
      </c>
    </row>
    <row r="284" spans="2:11">
      <c r="B284" s="73">
        <v>282</v>
      </c>
      <c r="C284" s="74" t="e">
        <f t="shared" si="16"/>
        <v>#N/A</v>
      </c>
      <c r="D284" s="74" t="e">
        <f t="shared" si="17"/>
        <v>#N/A</v>
      </c>
      <c r="E284" s="75" t="e">
        <f t="shared" si="18"/>
        <v>#N/A</v>
      </c>
      <c r="F284" s="79"/>
      <c r="H284" s="52"/>
      <c r="I284" s="51" t="e">
        <f t="shared" si="19"/>
        <v>#REF!</v>
      </c>
      <c r="J284" s="51" t="e">
        <f>#REF!</f>
        <v>#REF!</v>
      </c>
      <c r="K284" s="51" t="e">
        <f>IF(OR(#REF!="管理者",#REF!="サービス管理責任者"),0,#REF!)</f>
        <v>#REF!</v>
      </c>
    </row>
    <row r="285" spans="2:11">
      <c r="B285" s="73">
        <v>283</v>
      </c>
      <c r="C285" s="74" t="e">
        <f t="shared" si="16"/>
        <v>#N/A</v>
      </c>
      <c r="D285" s="74" t="e">
        <f t="shared" si="17"/>
        <v>#N/A</v>
      </c>
      <c r="E285" s="75" t="e">
        <f t="shared" si="18"/>
        <v>#N/A</v>
      </c>
      <c r="F285" s="79"/>
      <c r="H285" s="52"/>
      <c r="I285" s="51" t="e">
        <f t="shared" si="19"/>
        <v>#REF!</v>
      </c>
      <c r="J285" s="51" t="e">
        <f>#REF!</f>
        <v>#REF!</v>
      </c>
      <c r="K285" s="51" t="e">
        <f>IF(OR(#REF!="管理者",#REF!="サービス管理責任者"),0,#REF!)</f>
        <v>#REF!</v>
      </c>
    </row>
    <row r="286" spans="2:11">
      <c r="B286" s="73">
        <v>284</v>
      </c>
      <c r="C286" s="74" t="e">
        <f t="shared" si="16"/>
        <v>#N/A</v>
      </c>
      <c r="D286" s="74" t="e">
        <f t="shared" si="17"/>
        <v>#N/A</v>
      </c>
      <c r="E286" s="75" t="e">
        <f t="shared" si="18"/>
        <v>#N/A</v>
      </c>
      <c r="F286" s="79"/>
      <c r="H286" s="52"/>
      <c r="I286" s="51" t="e">
        <f t="shared" si="19"/>
        <v>#REF!</v>
      </c>
      <c r="J286" s="51" t="e">
        <f>#REF!</f>
        <v>#REF!</v>
      </c>
      <c r="K286" s="51" t="e">
        <f>IF(OR(#REF!="管理者",#REF!="サービス管理責任者"),0,#REF!)</f>
        <v>#REF!</v>
      </c>
    </row>
    <row r="287" spans="2:11">
      <c r="B287" s="73">
        <v>285</v>
      </c>
      <c r="C287" s="74" t="e">
        <f t="shared" si="16"/>
        <v>#N/A</v>
      </c>
      <c r="D287" s="74" t="e">
        <f t="shared" si="17"/>
        <v>#N/A</v>
      </c>
      <c r="E287" s="75" t="e">
        <f t="shared" si="18"/>
        <v>#N/A</v>
      </c>
      <c r="F287" s="79"/>
      <c r="H287" s="52"/>
      <c r="I287" s="51" t="e">
        <f t="shared" si="19"/>
        <v>#REF!</v>
      </c>
      <c r="J287" s="51" t="e">
        <f>#REF!</f>
        <v>#REF!</v>
      </c>
      <c r="K287" s="51" t="e">
        <f>IF(OR(#REF!="管理者",#REF!="サービス管理責任者"),0,#REF!)</f>
        <v>#REF!</v>
      </c>
    </row>
    <row r="288" spans="2:11">
      <c r="B288" s="73">
        <v>286</v>
      </c>
      <c r="C288" s="74" t="e">
        <f t="shared" si="16"/>
        <v>#N/A</v>
      </c>
      <c r="D288" s="74" t="e">
        <f t="shared" si="17"/>
        <v>#N/A</v>
      </c>
      <c r="E288" s="75" t="e">
        <f t="shared" si="18"/>
        <v>#N/A</v>
      </c>
      <c r="F288" s="79"/>
      <c r="H288" s="52"/>
      <c r="I288" s="51" t="e">
        <f t="shared" si="19"/>
        <v>#REF!</v>
      </c>
      <c r="J288" s="51" t="e">
        <f>#REF!</f>
        <v>#REF!</v>
      </c>
      <c r="K288" s="51" t="e">
        <f>IF(OR(#REF!="管理者",#REF!="サービス管理責任者"),0,#REF!)</f>
        <v>#REF!</v>
      </c>
    </row>
    <row r="289" spans="2:11">
      <c r="B289" s="73">
        <v>287</v>
      </c>
      <c r="C289" s="74" t="e">
        <f t="shared" si="16"/>
        <v>#N/A</v>
      </c>
      <c r="D289" s="74" t="e">
        <f t="shared" si="17"/>
        <v>#N/A</v>
      </c>
      <c r="E289" s="75" t="e">
        <f t="shared" si="18"/>
        <v>#N/A</v>
      </c>
      <c r="F289" s="79"/>
      <c r="H289" s="52"/>
      <c r="I289" s="51" t="e">
        <f t="shared" si="19"/>
        <v>#REF!</v>
      </c>
      <c r="J289" s="51" t="e">
        <f>#REF!</f>
        <v>#REF!</v>
      </c>
      <c r="K289" s="51" t="e">
        <f>IF(OR(#REF!="管理者",#REF!="サービス管理責任者"),0,#REF!)</f>
        <v>#REF!</v>
      </c>
    </row>
    <row r="290" spans="2:11">
      <c r="B290" s="73">
        <v>288</v>
      </c>
      <c r="C290" s="74" t="e">
        <f t="shared" si="16"/>
        <v>#N/A</v>
      </c>
      <c r="D290" s="74" t="e">
        <f t="shared" si="17"/>
        <v>#N/A</v>
      </c>
      <c r="E290" s="75" t="e">
        <f t="shared" si="18"/>
        <v>#N/A</v>
      </c>
      <c r="F290" s="79"/>
      <c r="H290" s="52"/>
      <c r="I290" s="51" t="e">
        <f t="shared" si="19"/>
        <v>#REF!</v>
      </c>
      <c r="J290" s="51" t="e">
        <f>#REF!</f>
        <v>#REF!</v>
      </c>
      <c r="K290" s="51" t="e">
        <f>IF(OR(#REF!="管理者",#REF!="サービス管理責任者"),0,#REF!)</f>
        <v>#REF!</v>
      </c>
    </row>
    <row r="291" spans="2:11">
      <c r="B291" s="73">
        <v>289</v>
      </c>
      <c r="C291" s="74" t="e">
        <f t="shared" si="16"/>
        <v>#N/A</v>
      </c>
      <c r="D291" s="74" t="e">
        <f t="shared" si="17"/>
        <v>#N/A</v>
      </c>
      <c r="E291" s="75" t="e">
        <f t="shared" si="18"/>
        <v>#N/A</v>
      </c>
      <c r="F291" s="79"/>
      <c r="H291" s="52"/>
      <c r="I291" s="51" t="e">
        <f t="shared" si="19"/>
        <v>#REF!</v>
      </c>
      <c r="J291" s="51" t="e">
        <f>#REF!</f>
        <v>#REF!</v>
      </c>
      <c r="K291" s="51" t="e">
        <f>IF(OR(#REF!="管理者",#REF!="サービス管理責任者"),0,#REF!)</f>
        <v>#REF!</v>
      </c>
    </row>
    <row r="292" spans="2:11">
      <c r="B292" s="73">
        <v>290</v>
      </c>
      <c r="C292" s="74" t="e">
        <f t="shared" si="16"/>
        <v>#N/A</v>
      </c>
      <c r="D292" s="74" t="e">
        <f t="shared" si="17"/>
        <v>#N/A</v>
      </c>
      <c r="E292" s="75" t="e">
        <f t="shared" si="18"/>
        <v>#N/A</v>
      </c>
      <c r="F292" s="79"/>
      <c r="H292" s="52"/>
      <c r="I292" s="51" t="e">
        <f t="shared" si="19"/>
        <v>#REF!</v>
      </c>
      <c r="J292" s="51" t="e">
        <f>#REF!</f>
        <v>#REF!</v>
      </c>
      <c r="K292" s="51" t="e">
        <f>IF(OR(#REF!="管理者",#REF!="サービス管理責任者"),0,#REF!)</f>
        <v>#REF!</v>
      </c>
    </row>
    <row r="293" spans="2:11">
      <c r="B293" s="73">
        <v>291</v>
      </c>
      <c r="C293" s="74" t="e">
        <f t="shared" si="16"/>
        <v>#N/A</v>
      </c>
      <c r="D293" s="74" t="e">
        <f t="shared" si="17"/>
        <v>#N/A</v>
      </c>
      <c r="E293" s="75" t="e">
        <f t="shared" si="18"/>
        <v>#N/A</v>
      </c>
      <c r="F293" s="79"/>
      <c r="H293" s="52"/>
      <c r="I293" s="51" t="e">
        <f t="shared" si="19"/>
        <v>#REF!</v>
      </c>
      <c r="J293" s="51" t="e">
        <f>#REF!</f>
        <v>#REF!</v>
      </c>
      <c r="K293" s="51" t="e">
        <f>IF(OR(#REF!="管理者",#REF!="サービス管理責任者"),0,#REF!)</f>
        <v>#REF!</v>
      </c>
    </row>
    <row r="294" spans="2:11">
      <c r="B294" s="73">
        <v>292</v>
      </c>
      <c r="C294" s="74" t="e">
        <f t="shared" si="16"/>
        <v>#N/A</v>
      </c>
      <c r="D294" s="74" t="e">
        <f t="shared" si="17"/>
        <v>#N/A</v>
      </c>
      <c r="E294" s="75" t="e">
        <f t="shared" si="18"/>
        <v>#N/A</v>
      </c>
      <c r="F294" s="79"/>
      <c r="H294" s="52"/>
      <c r="I294" s="51" t="e">
        <f t="shared" si="19"/>
        <v>#REF!</v>
      </c>
      <c r="J294" s="51" t="e">
        <f>#REF!</f>
        <v>#REF!</v>
      </c>
      <c r="K294" s="51" t="e">
        <f>IF(OR(#REF!="管理者",#REF!="サービス管理責任者"),0,#REF!)</f>
        <v>#REF!</v>
      </c>
    </row>
    <row r="295" spans="2:11">
      <c r="B295" s="73">
        <v>293</v>
      </c>
      <c r="C295" s="74" t="e">
        <f t="shared" si="16"/>
        <v>#N/A</v>
      </c>
      <c r="D295" s="74" t="e">
        <f t="shared" si="17"/>
        <v>#N/A</v>
      </c>
      <c r="E295" s="75" t="e">
        <f t="shared" si="18"/>
        <v>#N/A</v>
      </c>
      <c r="F295" s="79"/>
      <c r="H295" s="52"/>
      <c r="I295" s="51" t="e">
        <f t="shared" si="19"/>
        <v>#REF!</v>
      </c>
      <c r="J295" s="51" t="e">
        <f>#REF!</f>
        <v>#REF!</v>
      </c>
      <c r="K295" s="51" t="e">
        <f>IF(OR(#REF!="管理者",#REF!="サービス管理責任者"),0,#REF!)</f>
        <v>#REF!</v>
      </c>
    </row>
    <row r="296" spans="2:11">
      <c r="B296" s="73">
        <v>294</v>
      </c>
      <c r="C296" s="74" t="e">
        <f t="shared" si="16"/>
        <v>#N/A</v>
      </c>
      <c r="D296" s="74" t="e">
        <f t="shared" si="17"/>
        <v>#N/A</v>
      </c>
      <c r="E296" s="75" t="e">
        <f t="shared" si="18"/>
        <v>#N/A</v>
      </c>
      <c r="F296" s="79"/>
      <c r="H296" s="52"/>
      <c r="I296" s="51" t="e">
        <f t="shared" si="19"/>
        <v>#REF!</v>
      </c>
      <c r="J296" s="51" t="e">
        <f>#REF!</f>
        <v>#REF!</v>
      </c>
      <c r="K296" s="51" t="e">
        <f>IF(OR(#REF!="管理者",#REF!="サービス管理責任者"),0,#REF!)</f>
        <v>#REF!</v>
      </c>
    </row>
    <row r="297" spans="2:11">
      <c r="B297" s="73">
        <v>295</v>
      </c>
      <c r="C297" s="74" t="e">
        <f t="shared" si="16"/>
        <v>#N/A</v>
      </c>
      <c r="D297" s="74" t="e">
        <f t="shared" si="17"/>
        <v>#N/A</v>
      </c>
      <c r="E297" s="75" t="e">
        <f t="shared" si="18"/>
        <v>#N/A</v>
      </c>
      <c r="F297" s="79"/>
      <c r="H297" s="52"/>
      <c r="I297" s="51" t="e">
        <f t="shared" si="19"/>
        <v>#REF!</v>
      </c>
      <c r="J297" s="51" t="e">
        <f>#REF!</f>
        <v>#REF!</v>
      </c>
      <c r="K297" s="51" t="e">
        <f>IF(OR(#REF!="管理者",#REF!="サービス管理責任者"),0,#REF!)</f>
        <v>#REF!</v>
      </c>
    </row>
    <row r="298" spans="2:11">
      <c r="B298" s="73">
        <v>296</v>
      </c>
      <c r="C298" s="74" t="e">
        <f t="shared" si="16"/>
        <v>#N/A</v>
      </c>
      <c r="D298" s="74" t="e">
        <f t="shared" si="17"/>
        <v>#N/A</v>
      </c>
      <c r="E298" s="75" t="e">
        <f t="shared" si="18"/>
        <v>#N/A</v>
      </c>
      <c r="F298" s="79"/>
      <c r="H298" s="52"/>
      <c r="I298" s="51" t="e">
        <f t="shared" si="19"/>
        <v>#REF!</v>
      </c>
      <c r="J298" s="51" t="e">
        <f>#REF!</f>
        <v>#REF!</v>
      </c>
      <c r="K298" s="51" t="e">
        <f>IF(OR(#REF!="管理者",#REF!="サービス管理責任者"),0,#REF!)</f>
        <v>#REF!</v>
      </c>
    </row>
    <row r="299" spans="2:11">
      <c r="B299" s="73">
        <v>297</v>
      </c>
      <c r="C299" s="74" t="e">
        <f t="shared" si="16"/>
        <v>#N/A</v>
      </c>
      <c r="D299" s="74" t="e">
        <f t="shared" si="17"/>
        <v>#N/A</v>
      </c>
      <c r="E299" s="75" t="e">
        <f t="shared" si="18"/>
        <v>#N/A</v>
      </c>
      <c r="F299" s="79"/>
      <c r="H299" s="52"/>
      <c r="I299" s="51" t="e">
        <f t="shared" si="19"/>
        <v>#REF!</v>
      </c>
      <c r="J299" s="51" t="e">
        <f>#REF!</f>
        <v>#REF!</v>
      </c>
      <c r="K299" s="51" t="e">
        <f>IF(OR(#REF!="管理者",#REF!="サービス管理責任者"),0,#REF!)</f>
        <v>#REF!</v>
      </c>
    </row>
    <row r="300" spans="2:11">
      <c r="B300" s="73">
        <v>298</v>
      </c>
      <c r="C300" s="74" t="e">
        <f t="shared" si="16"/>
        <v>#N/A</v>
      </c>
      <c r="D300" s="74" t="e">
        <f t="shared" si="17"/>
        <v>#N/A</v>
      </c>
      <c r="E300" s="75" t="e">
        <f t="shared" si="18"/>
        <v>#N/A</v>
      </c>
      <c r="F300" s="79"/>
      <c r="H300" s="52"/>
      <c r="I300" s="51" t="e">
        <f t="shared" si="19"/>
        <v>#REF!</v>
      </c>
      <c r="J300" s="51" t="e">
        <f>#REF!</f>
        <v>#REF!</v>
      </c>
      <c r="K300" s="51" t="e">
        <f>IF(OR(#REF!="管理者",#REF!="サービス管理責任者"),0,#REF!)</f>
        <v>#REF!</v>
      </c>
    </row>
    <row r="301" spans="2:11">
      <c r="B301" s="73">
        <v>299</v>
      </c>
      <c r="C301" s="74" t="e">
        <f t="shared" si="16"/>
        <v>#N/A</v>
      </c>
      <c r="D301" s="74" t="e">
        <f t="shared" si="17"/>
        <v>#N/A</v>
      </c>
      <c r="E301" s="75" t="e">
        <f t="shared" si="18"/>
        <v>#N/A</v>
      </c>
      <c r="F301" s="79"/>
      <c r="H301" s="52"/>
      <c r="I301" s="51" t="e">
        <f t="shared" si="19"/>
        <v>#REF!</v>
      </c>
      <c r="J301" s="51" t="e">
        <f>#REF!</f>
        <v>#REF!</v>
      </c>
      <c r="K301" s="51" t="e">
        <f>IF(OR(#REF!="管理者",#REF!="サービス管理責任者"),0,#REF!)</f>
        <v>#REF!</v>
      </c>
    </row>
    <row r="302" spans="2:11">
      <c r="B302" s="73">
        <v>300</v>
      </c>
      <c r="C302" s="74" t="e">
        <f t="shared" si="16"/>
        <v>#N/A</v>
      </c>
      <c r="D302" s="74" t="e">
        <f t="shared" si="17"/>
        <v>#N/A</v>
      </c>
      <c r="E302" s="75" t="e">
        <f t="shared" si="18"/>
        <v>#N/A</v>
      </c>
      <c r="F302" s="79"/>
      <c r="H302" s="52"/>
      <c r="I302" s="51" t="e">
        <f t="shared" si="19"/>
        <v>#REF!</v>
      </c>
      <c r="J302" s="51" t="e">
        <f>#REF!</f>
        <v>#REF!</v>
      </c>
      <c r="K302" s="51" t="e">
        <f>IF(OR(#REF!="管理者",#REF!="サービス管理責任者"),0,#REF!)</f>
        <v>#REF!</v>
      </c>
    </row>
    <row r="303" spans="2:11">
      <c r="B303" s="73">
        <v>301</v>
      </c>
      <c r="C303" s="74" t="e">
        <f t="shared" si="16"/>
        <v>#N/A</v>
      </c>
      <c r="D303" s="74" t="e">
        <f t="shared" si="17"/>
        <v>#N/A</v>
      </c>
      <c r="E303" s="75" t="e">
        <f t="shared" si="18"/>
        <v>#N/A</v>
      </c>
      <c r="F303" s="79"/>
      <c r="H303" s="52"/>
      <c r="I303" s="51" t="e">
        <f t="shared" si="19"/>
        <v>#REF!</v>
      </c>
      <c r="J303" s="51" t="e">
        <f>#REF!</f>
        <v>#REF!</v>
      </c>
      <c r="K303" s="51" t="e">
        <f>IF(OR(#REF!="管理者",#REF!="サービス管理責任者"),0,#REF!)</f>
        <v>#REF!</v>
      </c>
    </row>
    <row r="304" spans="2:11">
      <c r="B304" s="73">
        <v>302</v>
      </c>
      <c r="C304" s="74" t="e">
        <f t="shared" si="16"/>
        <v>#N/A</v>
      </c>
      <c r="D304" s="74" t="e">
        <f t="shared" si="17"/>
        <v>#N/A</v>
      </c>
      <c r="E304" s="75" t="e">
        <f t="shared" si="18"/>
        <v>#N/A</v>
      </c>
      <c r="F304" s="79"/>
      <c r="H304" s="52"/>
      <c r="I304" s="51" t="e">
        <f t="shared" si="19"/>
        <v>#REF!</v>
      </c>
      <c r="J304" s="51" t="e">
        <f>#REF!</f>
        <v>#REF!</v>
      </c>
      <c r="K304" s="51" t="e">
        <f>IF(OR(#REF!="管理者",#REF!="サービス管理責任者"),0,#REF!)</f>
        <v>#REF!</v>
      </c>
    </row>
    <row r="305" spans="2:11">
      <c r="B305" s="73">
        <v>303</v>
      </c>
      <c r="C305" s="74" t="e">
        <f t="shared" si="16"/>
        <v>#N/A</v>
      </c>
      <c r="D305" s="74" t="e">
        <f t="shared" si="17"/>
        <v>#N/A</v>
      </c>
      <c r="E305" s="75" t="e">
        <f t="shared" si="18"/>
        <v>#N/A</v>
      </c>
      <c r="F305" s="79"/>
      <c r="H305" s="52"/>
      <c r="I305" s="51" t="e">
        <f t="shared" si="19"/>
        <v>#REF!</v>
      </c>
      <c r="J305" s="51" t="e">
        <f>#REF!</f>
        <v>#REF!</v>
      </c>
      <c r="K305" s="51" t="e">
        <f>IF(OR(#REF!="管理者",#REF!="サービス管理責任者"),0,#REF!)</f>
        <v>#REF!</v>
      </c>
    </row>
    <row r="306" spans="2:11">
      <c r="B306" s="73">
        <v>304</v>
      </c>
      <c r="C306" s="74" t="e">
        <f t="shared" si="16"/>
        <v>#N/A</v>
      </c>
      <c r="D306" s="74" t="e">
        <f t="shared" si="17"/>
        <v>#N/A</v>
      </c>
      <c r="E306" s="75" t="e">
        <f t="shared" si="18"/>
        <v>#N/A</v>
      </c>
      <c r="F306" s="79"/>
      <c r="H306" s="52"/>
      <c r="I306" s="51" t="e">
        <f t="shared" si="19"/>
        <v>#REF!</v>
      </c>
      <c r="J306" s="51" t="e">
        <f>#REF!</f>
        <v>#REF!</v>
      </c>
      <c r="K306" s="51" t="e">
        <f>IF(OR(#REF!="管理者",#REF!="サービス管理責任者"),0,#REF!)</f>
        <v>#REF!</v>
      </c>
    </row>
    <row r="307" spans="2:11">
      <c r="B307" s="73">
        <v>305</v>
      </c>
      <c r="C307" s="74" t="e">
        <f t="shared" si="16"/>
        <v>#N/A</v>
      </c>
      <c r="D307" s="74" t="e">
        <f t="shared" si="17"/>
        <v>#N/A</v>
      </c>
      <c r="E307" s="75" t="e">
        <f t="shared" si="18"/>
        <v>#N/A</v>
      </c>
      <c r="F307" s="79"/>
      <c r="H307" s="52"/>
      <c r="I307" s="51" t="e">
        <f t="shared" si="19"/>
        <v>#REF!</v>
      </c>
      <c r="J307" s="51" t="e">
        <f>#REF!</f>
        <v>#REF!</v>
      </c>
      <c r="K307" s="51" t="e">
        <f>IF(OR(#REF!="管理者",#REF!="サービス管理責任者"),0,#REF!)</f>
        <v>#REF!</v>
      </c>
    </row>
    <row r="308" spans="2:11">
      <c r="B308" s="73">
        <v>306</v>
      </c>
      <c r="C308" s="74" t="e">
        <f t="shared" si="16"/>
        <v>#N/A</v>
      </c>
      <c r="D308" s="74" t="e">
        <f t="shared" si="17"/>
        <v>#N/A</v>
      </c>
      <c r="E308" s="75" t="e">
        <f t="shared" si="18"/>
        <v>#N/A</v>
      </c>
      <c r="F308" s="79"/>
      <c r="H308" s="52"/>
      <c r="I308" s="51" t="e">
        <f t="shared" si="19"/>
        <v>#REF!</v>
      </c>
      <c r="J308" s="51" t="e">
        <f>#REF!</f>
        <v>#REF!</v>
      </c>
      <c r="K308" s="51" t="e">
        <f>IF(OR(#REF!="管理者",#REF!="サービス管理責任者"),0,#REF!)</f>
        <v>#REF!</v>
      </c>
    </row>
    <row r="309" spans="2:11">
      <c r="B309" s="73">
        <v>307</v>
      </c>
      <c r="C309" s="74" t="e">
        <f t="shared" si="16"/>
        <v>#N/A</v>
      </c>
      <c r="D309" s="74" t="e">
        <f t="shared" si="17"/>
        <v>#N/A</v>
      </c>
      <c r="E309" s="75" t="e">
        <f t="shared" si="18"/>
        <v>#N/A</v>
      </c>
      <c r="F309" s="79"/>
      <c r="H309" s="52"/>
      <c r="I309" s="51" t="e">
        <f t="shared" si="19"/>
        <v>#REF!</v>
      </c>
      <c r="J309" s="51" t="e">
        <f>#REF!</f>
        <v>#REF!</v>
      </c>
      <c r="K309" s="51" t="e">
        <f>IF(OR(#REF!="管理者",#REF!="サービス管理責任者"),0,#REF!)</f>
        <v>#REF!</v>
      </c>
    </row>
    <row r="310" spans="2:11">
      <c r="B310" s="73">
        <v>308</v>
      </c>
      <c r="C310" s="74" t="e">
        <f t="shared" si="16"/>
        <v>#N/A</v>
      </c>
      <c r="D310" s="74" t="e">
        <f t="shared" si="17"/>
        <v>#N/A</v>
      </c>
      <c r="E310" s="75" t="e">
        <f t="shared" si="18"/>
        <v>#N/A</v>
      </c>
      <c r="F310" s="79"/>
      <c r="H310" s="52"/>
      <c r="I310" s="51" t="e">
        <f t="shared" si="19"/>
        <v>#REF!</v>
      </c>
      <c r="J310" s="51" t="e">
        <f>#REF!</f>
        <v>#REF!</v>
      </c>
      <c r="K310" s="51" t="e">
        <f>IF(OR(#REF!="管理者",#REF!="サービス管理責任者"),0,#REF!)</f>
        <v>#REF!</v>
      </c>
    </row>
    <row r="311" spans="2:11">
      <c r="B311" s="73">
        <v>309</v>
      </c>
      <c r="C311" s="74" t="e">
        <f t="shared" si="16"/>
        <v>#N/A</v>
      </c>
      <c r="D311" s="74" t="e">
        <f t="shared" si="17"/>
        <v>#N/A</v>
      </c>
      <c r="E311" s="75" t="e">
        <f t="shared" si="18"/>
        <v>#N/A</v>
      </c>
      <c r="F311" s="79"/>
      <c r="H311" s="52"/>
      <c r="I311" s="51" t="e">
        <f t="shared" si="19"/>
        <v>#REF!</v>
      </c>
      <c r="J311" s="51" t="e">
        <f>#REF!</f>
        <v>#REF!</v>
      </c>
      <c r="K311" s="51" t="e">
        <f>IF(OR(#REF!="管理者",#REF!="サービス管理責任者"),0,#REF!)</f>
        <v>#REF!</v>
      </c>
    </row>
    <row r="312" spans="2:11">
      <c r="B312" s="73">
        <v>310</v>
      </c>
      <c r="C312" s="74" t="e">
        <f t="shared" si="16"/>
        <v>#N/A</v>
      </c>
      <c r="D312" s="74" t="e">
        <f t="shared" si="17"/>
        <v>#N/A</v>
      </c>
      <c r="E312" s="75" t="e">
        <f t="shared" si="18"/>
        <v>#N/A</v>
      </c>
      <c r="F312" s="79"/>
      <c r="H312" s="52"/>
      <c r="I312" s="51" t="e">
        <f t="shared" si="19"/>
        <v>#REF!</v>
      </c>
      <c r="J312" s="51" t="e">
        <f>#REF!</f>
        <v>#REF!</v>
      </c>
      <c r="K312" s="51" t="e">
        <f>IF(OR(#REF!="管理者",#REF!="サービス管理責任者"),0,#REF!)</f>
        <v>#REF!</v>
      </c>
    </row>
    <row r="313" spans="2:11">
      <c r="B313" s="73">
        <v>311</v>
      </c>
      <c r="C313" s="74" t="e">
        <f t="shared" si="16"/>
        <v>#N/A</v>
      </c>
      <c r="D313" s="74" t="e">
        <f t="shared" si="17"/>
        <v>#N/A</v>
      </c>
      <c r="E313" s="75" t="e">
        <f t="shared" si="18"/>
        <v>#N/A</v>
      </c>
      <c r="F313" s="79"/>
      <c r="H313" s="52"/>
      <c r="I313" s="51" t="e">
        <f t="shared" si="19"/>
        <v>#REF!</v>
      </c>
      <c r="J313" s="51" t="e">
        <f>#REF!</f>
        <v>#REF!</v>
      </c>
      <c r="K313" s="51" t="e">
        <f>IF(OR(#REF!="管理者",#REF!="サービス管理責任者"),0,#REF!)</f>
        <v>#REF!</v>
      </c>
    </row>
    <row r="314" spans="2:11">
      <c r="B314" s="73">
        <v>312</v>
      </c>
      <c r="C314" s="74" t="e">
        <f t="shared" si="16"/>
        <v>#N/A</v>
      </c>
      <c r="D314" s="74" t="e">
        <f t="shared" si="17"/>
        <v>#N/A</v>
      </c>
      <c r="E314" s="75" t="e">
        <f t="shared" si="18"/>
        <v>#N/A</v>
      </c>
      <c r="F314" s="79"/>
      <c r="H314" s="52"/>
      <c r="I314" s="51" t="e">
        <f t="shared" si="19"/>
        <v>#REF!</v>
      </c>
      <c r="J314" s="51" t="e">
        <f>#REF!</f>
        <v>#REF!</v>
      </c>
      <c r="K314" s="51" t="e">
        <f>IF(OR(#REF!="管理者",#REF!="サービス管理責任者"),0,#REF!)</f>
        <v>#REF!</v>
      </c>
    </row>
    <row r="315" spans="2:11">
      <c r="B315" s="73">
        <v>313</v>
      </c>
      <c r="C315" s="74" t="e">
        <f t="shared" si="16"/>
        <v>#N/A</v>
      </c>
      <c r="D315" s="74" t="e">
        <f t="shared" si="17"/>
        <v>#N/A</v>
      </c>
      <c r="E315" s="75" t="e">
        <f t="shared" si="18"/>
        <v>#N/A</v>
      </c>
      <c r="F315" s="79"/>
      <c r="H315" s="52"/>
      <c r="I315" s="51" t="e">
        <f t="shared" si="19"/>
        <v>#REF!</v>
      </c>
      <c r="J315" s="51" t="e">
        <f>#REF!</f>
        <v>#REF!</v>
      </c>
      <c r="K315" s="51" t="e">
        <f>IF(OR(#REF!="管理者",#REF!="サービス管理責任者"),0,#REF!)</f>
        <v>#REF!</v>
      </c>
    </row>
    <row r="316" spans="2:11">
      <c r="B316" s="73">
        <v>314</v>
      </c>
      <c r="C316" s="74" t="e">
        <f t="shared" si="16"/>
        <v>#N/A</v>
      </c>
      <c r="D316" s="74" t="e">
        <f t="shared" si="17"/>
        <v>#N/A</v>
      </c>
      <c r="E316" s="75" t="e">
        <f t="shared" si="18"/>
        <v>#N/A</v>
      </c>
      <c r="F316" s="79"/>
      <c r="H316" s="52"/>
      <c r="I316" s="51" t="e">
        <f t="shared" si="19"/>
        <v>#REF!</v>
      </c>
      <c r="J316" s="51" t="e">
        <f>#REF!</f>
        <v>#REF!</v>
      </c>
      <c r="K316" s="51" t="e">
        <f>IF(OR(#REF!="管理者",#REF!="サービス管理責任者"),0,#REF!)</f>
        <v>#REF!</v>
      </c>
    </row>
    <row r="317" spans="2:11">
      <c r="B317" s="73">
        <v>315</v>
      </c>
      <c r="C317" s="74" t="e">
        <f t="shared" si="16"/>
        <v>#N/A</v>
      </c>
      <c r="D317" s="74" t="e">
        <f t="shared" si="17"/>
        <v>#N/A</v>
      </c>
      <c r="E317" s="75" t="e">
        <f t="shared" si="18"/>
        <v>#N/A</v>
      </c>
      <c r="F317" s="79"/>
      <c r="H317" s="52"/>
      <c r="I317" s="51" t="e">
        <f t="shared" si="19"/>
        <v>#REF!</v>
      </c>
      <c r="J317" s="51" t="e">
        <f>#REF!</f>
        <v>#REF!</v>
      </c>
      <c r="K317" s="51" t="e">
        <f>IF(OR(#REF!="管理者",#REF!="サービス管理責任者"),0,#REF!)</f>
        <v>#REF!</v>
      </c>
    </row>
    <row r="318" spans="2:11">
      <c r="B318" s="73">
        <v>316</v>
      </c>
      <c r="C318" s="74" t="e">
        <f t="shared" si="16"/>
        <v>#N/A</v>
      </c>
      <c r="D318" s="74" t="e">
        <f t="shared" si="17"/>
        <v>#N/A</v>
      </c>
      <c r="E318" s="75" t="e">
        <f t="shared" si="18"/>
        <v>#N/A</v>
      </c>
      <c r="F318" s="79"/>
      <c r="H318" s="52"/>
      <c r="I318" s="51" t="e">
        <f t="shared" si="19"/>
        <v>#REF!</v>
      </c>
      <c r="J318" s="51" t="e">
        <f>#REF!</f>
        <v>#REF!</v>
      </c>
      <c r="K318" s="51" t="e">
        <f>IF(OR(#REF!="管理者",#REF!="サービス管理責任者"),0,#REF!)</f>
        <v>#REF!</v>
      </c>
    </row>
    <row r="319" spans="2:11">
      <c r="B319" s="73">
        <v>317</v>
      </c>
      <c r="C319" s="74" t="e">
        <f t="shared" si="16"/>
        <v>#N/A</v>
      </c>
      <c r="D319" s="74" t="e">
        <f t="shared" si="17"/>
        <v>#N/A</v>
      </c>
      <c r="E319" s="75" t="e">
        <f t="shared" si="18"/>
        <v>#N/A</v>
      </c>
      <c r="F319" s="79"/>
      <c r="H319" s="52"/>
      <c r="I319" s="51" t="e">
        <f t="shared" si="19"/>
        <v>#REF!</v>
      </c>
      <c r="J319" s="51" t="e">
        <f>#REF!</f>
        <v>#REF!</v>
      </c>
      <c r="K319" s="51" t="e">
        <f>IF(OR(#REF!="管理者",#REF!="サービス管理責任者"),0,#REF!)</f>
        <v>#REF!</v>
      </c>
    </row>
    <row r="320" spans="2:11">
      <c r="B320" s="73">
        <v>318</v>
      </c>
      <c r="C320" s="74" t="e">
        <f t="shared" si="16"/>
        <v>#N/A</v>
      </c>
      <c r="D320" s="74" t="e">
        <f t="shared" si="17"/>
        <v>#N/A</v>
      </c>
      <c r="E320" s="75" t="e">
        <f t="shared" si="18"/>
        <v>#N/A</v>
      </c>
      <c r="F320" s="79"/>
      <c r="H320" s="52"/>
      <c r="I320" s="51" t="e">
        <f t="shared" si="19"/>
        <v>#REF!</v>
      </c>
      <c r="J320" s="51" t="e">
        <f>#REF!</f>
        <v>#REF!</v>
      </c>
      <c r="K320" s="51" t="e">
        <f>IF(OR(#REF!="管理者",#REF!="サービス管理責任者"),0,#REF!)</f>
        <v>#REF!</v>
      </c>
    </row>
    <row r="321" spans="2:11">
      <c r="B321" s="73">
        <v>319</v>
      </c>
      <c r="C321" s="74" t="e">
        <f t="shared" si="16"/>
        <v>#N/A</v>
      </c>
      <c r="D321" s="74" t="e">
        <f t="shared" si="17"/>
        <v>#N/A</v>
      </c>
      <c r="E321" s="75" t="e">
        <f t="shared" si="18"/>
        <v>#N/A</v>
      </c>
      <c r="F321" s="79"/>
      <c r="H321" s="52"/>
      <c r="I321" s="51" t="e">
        <f t="shared" si="19"/>
        <v>#REF!</v>
      </c>
      <c r="J321" s="51" t="e">
        <f>#REF!</f>
        <v>#REF!</v>
      </c>
      <c r="K321" s="51" t="e">
        <f>IF(OR(#REF!="管理者",#REF!="サービス管理責任者"),0,#REF!)</f>
        <v>#REF!</v>
      </c>
    </row>
    <row r="322" spans="2:11">
      <c r="B322" s="73">
        <v>320</v>
      </c>
      <c r="C322" s="74" t="e">
        <f t="shared" si="16"/>
        <v>#N/A</v>
      </c>
      <c r="D322" s="74" t="e">
        <f t="shared" si="17"/>
        <v>#N/A</v>
      </c>
      <c r="E322" s="75" t="e">
        <f t="shared" si="18"/>
        <v>#N/A</v>
      </c>
      <c r="F322" s="79"/>
      <c r="H322" s="52"/>
      <c r="I322" s="51" t="e">
        <f t="shared" si="19"/>
        <v>#REF!</v>
      </c>
      <c r="J322" s="51" t="e">
        <f>#REF!</f>
        <v>#REF!</v>
      </c>
      <c r="K322" s="51" t="e">
        <f>IF(OR(#REF!="管理者",#REF!="サービス管理責任者"),0,#REF!)</f>
        <v>#REF!</v>
      </c>
    </row>
    <row r="323" spans="2:11">
      <c r="B323" s="73">
        <v>321</v>
      </c>
      <c r="C323" s="74" t="e">
        <f t="shared" ref="C323:C386" si="20">VLOOKUP(B323,$I:$K,2,FALSE)</f>
        <v>#N/A</v>
      </c>
      <c r="D323" s="74" t="e">
        <f t="shared" ref="D323:D386" si="21">VLOOKUP(B323,$I:$K,3,FALSE)</f>
        <v>#N/A</v>
      </c>
      <c r="E323" s="75" t="e">
        <f t="shared" si="18"/>
        <v>#N/A</v>
      </c>
      <c r="F323" s="79"/>
      <c r="H323" s="52"/>
      <c r="I323" s="51" t="e">
        <f t="shared" si="19"/>
        <v>#REF!</v>
      </c>
      <c r="J323" s="51" t="e">
        <f>#REF!</f>
        <v>#REF!</v>
      </c>
      <c r="K323" s="51" t="e">
        <f>IF(OR(#REF!="管理者",#REF!="サービス管理責任者"),0,#REF!)</f>
        <v>#REF!</v>
      </c>
    </row>
    <row r="324" spans="2:11">
      <c r="B324" s="73">
        <v>322</v>
      </c>
      <c r="C324" s="74" t="e">
        <f t="shared" si="20"/>
        <v>#N/A</v>
      </c>
      <c r="D324" s="74" t="e">
        <f t="shared" si="21"/>
        <v>#N/A</v>
      </c>
      <c r="E324" s="75" t="e">
        <f t="shared" ref="E324:E387" si="22">SUMIF($C:$C,C324,$D:$D)</f>
        <v>#N/A</v>
      </c>
      <c r="F324" s="79"/>
      <c r="H324" s="52"/>
      <c r="I324" s="51" t="e">
        <f t="shared" si="19"/>
        <v>#REF!</v>
      </c>
      <c r="J324" s="51" t="e">
        <f>#REF!</f>
        <v>#REF!</v>
      </c>
      <c r="K324" s="51" t="e">
        <f>IF(OR(#REF!="管理者",#REF!="サービス管理責任者"),0,#REF!)</f>
        <v>#REF!</v>
      </c>
    </row>
    <row r="325" spans="2:11">
      <c r="B325" s="73">
        <v>323</v>
      </c>
      <c r="C325" s="74" t="e">
        <f t="shared" si="20"/>
        <v>#N/A</v>
      </c>
      <c r="D325" s="74" t="e">
        <f t="shared" si="21"/>
        <v>#N/A</v>
      </c>
      <c r="E325" s="75" t="e">
        <f t="shared" si="22"/>
        <v>#N/A</v>
      </c>
      <c r="F325" s="79"/>
      <c r="H325" s="52"/>
      <c r="I325" s="51" t="e">
        <f t="shared" ref="I325:I388" si="23">IF(J325=0,I324,I324+1)</f>
        <v>#REF!</v>
      </c>
      <c r="J325" s="51" t="e">
        <f>#REF!</f>
        <v>#REF!</v>
      </c>
      <c r="K325" s="51" t="e">
        <f>IF(OR(#REF!="管理者",#REF!="サービス管理責任者"),0,#REF!)</f>
        <v>#REF!</v>
      </c>
    </row>
    <row r="326" spans="2:11">
      <c r="B326" s="73">
        <v>324</v>
      </c>
      <c r="C326" s="74" t="e">
        <f t="shared" si="20"/>
        <v>#N/A</v>
      </c>
      <c r="D326" s="74" t="e">
        <f t="shared" si="21"/>
        <v>#N/A</v>
      </c>
      <c r="E326" s="75" t="e">
        <f t="shared" si="22"/>
        <v>#N/A</v>
      </c>
      <c r="F326" s="79"/>
      <c r="H326" s="52"/>
      <c r="I326" s="51" t="e">
        <f t="shared" si="23"/>
        <v>#REF!</v>
      </c>
      <c r="J326" s="51" t="e">
        <f>#REF!</f>
        <v>#REF!</v>
      </c>
      <c r="K326" s="51" t="e">
        <f>IF(OR(#REF!="管理者",#REF!="サービス管理責任者"),0,#REF!)</f>
        <v>#REF!</v>
      </c>
    </row>
    <row r="327" spans="2:11">
      <c r="B327" s="73">
        <v>325</v>
      </c>
      <c r="C327" s="74" t="e">
        <f t="shared" si="20"/>
        <v>#N/A</v>
      </c>
      <c r="D327" s="74" t="e">
        <f t="shared" si="21"/>
        <v>#N/A</v>
      </c>
      <c r="E327" s="75" t="e">
        <f t="shared" si="22"/>
        <v>#N/A</v>
      </c>
      <c r="F327" s="79"/>
      <c r="H327" s="52"/>
      <c r="I327" s="51" t="e">
        <f t="shared" si="23"/>
        <v>#REF!</v>
      </c>
      <c r="J327" s="51" t="e">
        <f>#REF!</f>
        <v>#REF!</v>
      </c>
      <c r="K327" s="51" t="e">
        <f>IF(OR(#REF!="管理者",#REF!="サービス管理責任者"),0,#REF!)</f>
        <v>#REF!</v>
      </c>
    </row>
    <row r="328" spans="2:11">
      <c r="B328" s="73">
        <v>326</v>
      </c>
      <c r="C328" s="74" t="e">
        <f t="shared" si="20"/>
        <v>#N/A</v>
      </c>
      <c r="D328" s="74" t="e">
        <f t="shared" si="21"/>
        <v>#N/A</v>
      </c>
      <c r="E328" s="75" t="e">
        <f t="shared" si="22"/>
        <v>#N/A</v>
      </c>
      <c r="F328" s="79"/>
      <c r="H328" s="52"/>
      <c r="I328" s="51" t="e">
        <f t="shared" si="23"/>
        <v>#REF!</v>
      </c>
      <c r="J328" s="51" t="e">
        <f>#REF!</f>
        <v>#REF!</v>
      </c>
      <c r="K328" s="51" t="e">
        <f>IF(OR(#REF!="管理者",#REF!="サービス管理責任者"),0,#REF!)</f>
        <v>#REF!</v>
      </c>
    </row>
    <row r="329" spans="2:11">
      <c r="B329" s="73">
        <v>327</v>
      </c>
      <c r="C329" s="74" t="e">
        <f t="shared" si="20"/>
        <v>#N/A</v>
      </c>
      <c r="D329" s="74" t="e">
        <f t="shared" si="21"/>
        <v>#N/A</v>
      </c>
      <c r="E329" s="75" t="e">
        <f t="shared" si="22"/>
        <v>#N/A</v>
      </c>
      <c r="F329" s="79"/>
      <c r="H329" s="52"/>
      <c r="I329" s="51" t="e">
        <f t="shared" si="23"/>
        <v>#REF!</v>
      </c>
      <c r="J329" s="51" t="e">
        <f>#REF!</f>
        <v>#REF!</v>
      </c>
      <c r="K329" s="51" t="e">
        <f>IF(OR(#REF!="管理者",#REF!="サービス管理責任者"),0,#REF!)</f>
        <v>#REF!</v>
      </c>
    </row>
    <row r="330" spans="2:11">
      <c r="B330" s="73">
        <v>328</v>
      </c>
      <c r="C330" s="74" t="e">
        <f t="shared" si="20"/>
        <v>#N/A</v>
      </c>
      <c r="D330" s="74" t="e">
        <f t="shared" si="21"/>
        <v>#N/A</v>
      </c>
      <c r="E330" s="75" t="e">
        <f t="shared" si="22"/>
        <v>#N/A</v>
      </c>
      <c r="F330" s="79"/>
      <c r="H330" s="52"/>
      <c r="I330" s="51" t="e">
        <f t="shared" si="23"/>
        <v>#REF!</v>
      </c>
      <c r="J330" s="51" t="e">
        <f>#REF!</f>
        <v>#REF!</v>
      </c>
      <c r="K330" s="51" t="e">
        <f>IF(OR(#REF!="管理者",#REF!="サービス管理責任者"),0,#REF!)</f>
        <v>#REF!</v>
      </c>
    </row>
    <row r="331" spans="2:11">
      <c r="B331" s="73">
        <v>329</v>
      </c>
      <c r="C331" s="74" t="e">
        <f t="shared" si="20"/>
        <v>#N/A</v>
      </c>
      <c r="D331" s="74" t="e">
        <f t="shared" si="21"/>
        <v>#N/A</v>
      </c>
      <c r="E331" s="75" t="e">
        <f t="shared" si="22"/>
        <v>#N/A</v>
      </c>
      <c r="F331" s="79"/>
      <c r="H331" s="52"/>
      <c r="I331" s="51" t="e">
        <f t="shared" si="23"/>
        <v>#REF!</v>
      </c>
      <c r="J331" s="51" t="e">
        <f>#REF!</f>
        <v>#REF!</v>
      </c>
      <c r="K331" s="51" t="e">
        <f>IF(OR(#REF!="管理者",#REF!="サービス管理責任者"),0,#REF!)</f>
        <v>#REF!</v>
      </c>
    </row>
    <row r="332" spans="2:11">
      <c r="B332" s="73">
        <v>330</v>
      </c>
      <c r="C332" s="74" t="e">
        <f t="shared" si="20"/>
        <v>#N/A</v>
      </c>
      <c r="D332" s="74" t="e">
        <f t="shared" si="21"/>
        <v>#N/A</v>
      </c>
      <c r="E332" s="75" t="e">
        <f t="shared" si="22"/>
        <v>#N/A</v>
      </c>
      <c r="F332" s="79"/>
      <c r="H332" s="52"/>
      <c r="I332" s="51" t="e">
        <f t="shared" si="23"/>
        <v>#REF!</v>
      </c>
      <c r="J332" s="51" t="e">
        <f>#REF!</f>
        <v>#REF!</v>
      </c>
      <c r="K332" s="51" t="e">
        <f>IF(OR(#REF!="管理者",#REF!="サービス管理責任者"),0,#REF!)</f>
        <v>#REF!</v>
      </c>
    </row>
    <row r="333" spans="2:11">
      <c r="B333" s="73">
        <v>331</v>
      </c>
      <c r="C333" s="74" t="e">
        <f t="shared" si="20"/>
        <v>#N/A</v>
      </c>
      <c r="D333" s="74" t="e">
        <f t="shared" si="21"/>
        <v>#N/A</v>
      </c>
      <c r="E333" s="75" t="e">
        <f t="shared" si="22"/>
        <v>#N/A</v>
      </c>
      <c r="F333" s="79"/>
      <c r="H333" s="52"/>
      <c r="I333" s="51" t="e">
        <f t="shared" si="23"/>
        <v>#REF!</v>
      </c>
      <c r="J333" s="51" t="e">
        <f>#REF!</f>
        <v>#REF!</v>
      </c>
      <c r="K333" s="51" t="e">
        <f>IF(OR(#REF!="管理者",#REF!="サービス管理責任者"),0,#REF!)</f>
        <v>#REF!</v>
      </c>
    </row>
    <row r="334" spans="2:11">
      <c r="B334" s="73">
        <v>332</v>
      </c>
      <c r="C334" s="74" t="e">
        <f t="shared" si="20"/>
        <v>#N/A</v>
      </c>
      <c r="D334" s="74" t="e">
        <f t="shared" si="21"/>
        <v>#N/A</v>
      </c>
      <c r="E334" s="75" t="e">
        <f t="shared" si="22"/>
        <v>#N/A</v>
      </c>
      <c r="F334" s="79"/>
      <c r="H334" s="52"/>
      <c r="I334" s="51" t="e">
        <f t="shared" si="23"/>
        <v>#REF!</v>
      </c>
      <c r="J334" s="51" t="e">
        <f>#REF!</f>
        <v>#REF!</v>
      </c>
      <c r="K334" s="51" t="e">
        <f>IF(OR(#REF!="管理者",#REF!="サービス管理責任者"),0,#REF!)</f>
        <v>#REF!</v>
      </c>
    </row>
    <row r="335" spans="2:11">
      <c r="B335" s="73">
        <v>333</v>
      </c>
      <c r="C335" s="74" t="e">
        <f t="shared" si="20"/>
        <v>#N/A</v>
      </c>
      <c r="D335" s="74" t="e">
        <f t="shared" si="21"/>
        <v>#N/A</v>
      </c>
      <c r="E335" s="75" t="e">
        <f t="shared" si="22"/>
        <v>#N/A</v>
      </c>
      <c r="F335" s="79"/>
      <c r="H335" s="52"/>
      <c r="I335" s="51" t="e">
        <f t="shared" si="23"/>
        <v>#REF!</v>
      </c>
      <c r="J335" s="51" t="e">
        <f>#REF!</f>
        <v>#REF!</v>
      </c>
      <c r="K335" s="51" t="e">
        <f>IF(OR(#REF!="管理者",#REF!="サービス管理責任者"),0,#REF!)</f>
        <v>#REF!</v>
      </c>
    </row>
    <row r="336" spans="2:11">
      <c r="B336" s="73">
        <v>334</v>
      </c>
      <c r="C336" s="74" t="e">
        <f t="shared" si="20"/>
        <v>#N/A</v>
      </c>
      <c r="D336" s="74" t="e">
        <f t="shared" si="21"/>
        <v>#N/A</v>
      </c>
      <c r="E336" s="75" t="e">
        <f t="shared" si="22"/>
        <v>#N/A</v>
      </c>
      <c r="F336" s="79"/>
      <c r="H336" s="52"/>
      <c r="I336" s="51" t="e">
        <f t="shared" si="23"/>
        <v>#REF!</v>
      </c>
      <c r="J336" s="51" t="e">
        <f>#REF!</f>
        <v>#REF!</v>
      </c>
      <c r="K336" s="51" t="e">
        <f>IF(OR(#REF!="管理者",#REF!="サービス管理責任者"),0,#REF!)</f>
        <v>#REF!</v>
      </c>
    </row>
    <row r="337" spans="2:11">
      <c r="B337" s="73">
        <v>335</v>
      </c>
      <c r="C337" s="74" t="e">
        <f t="shared" si="20"/>
        <v>#N/A</v>
      </c>
      <c r="D337" s="74" t="e">
        <f t="shared" si="21"/>
        <v>#N/A</v>
      </c>
      <c r="E337" s="75" t="e">
        <f t="shared" si="22"/>
        <v>#N/A</v>
      </c>
      <c r="F337" s="79"/>
      <c r="H337" s="52"/>
      <c r="I337" s="51" t="e">
        <f t="shared" si="23"/>
        <v>#REF!</v>
      </c>
      <c r="J337" s="51" t="e">
        <f>#REF!</f>
        <v>#REF!</v>
      </c>
      <c r="K337" s="51" t="e">
        <f>IF(OR(#REF!="管理者",#REF!="サービス管理責任者"),0,#REF!)</f>
        <v>#REF!</v>
      </c>
    </row>
    <row r="338" spans="2:11">
      <c r="B338" s="73">
        <v>336</v>
      </c>
      <c r="C338" s="74" t="e">
        <f t="shared" si="20"/>
        <v>#N/A</v>
      </c>
      <c r="D338" s="74" t="e">
        <f t="shared" si="21"/>
        <v>#N/A</v>
      </c>
      <c r="E338" s="75" t="e">
        <f t="shared" si="22"/>
        <v>#N/A</v>
      </c>
      <c r="F338" s="79"/>
      <c r="H338" s="52"/>
      <c r="I338" s="51" t="e">
        <f t="shared" si="23"/>
        <v>#REF!</v>
      </c>
      <c r="J338" s="51" t="e">
        <f>#REF!</f>
        <v>#REF!</v>
      </c>
      <c r="K338" s="51" t="e">
        <f>IF(OR(#REF!="管理者",#REF!="サービス管理責任者"),0,#REF!)</f>
        <v>#REF!</v>
      </c>
    </row>
    <row r="339" spans="2:11">
      <c r="B339" s="73">
        <v>337</v>
      </c>
      <c r="C339" s="74" t="e">
        <f t="shared" si="20"/>
        <v>#N/A</v>
      </c>
      <c r="D339" s="74" t="e">
        <f t="shared" si="21"/>
        <v>#N/A</v>
      </c>
      <c r="E339" s="75" t="e">
        <f t="shared" si="22"/>
        <v>#N/A</v>
      </c>
      <c r="F339" s="79"/>
      <c r="H339" s="52"/>
      <c r="I339" s="51" t="e">
        <f t="shared" si="23"/>
        <v>#REF!</v>
      </c>
      <c r="J339" s="51" t="e">
        <f>#REF!</f>
        <v>#REF!</v>
      </c>
      <c r="K339" s="51" t="e">
        <f>IF(OR(#REF!="管理者",#REF!="サービス管理責任者"),0,#REF!)</f>
        <v>#REF!</v>
      </c>
    </row>
    <row r="340" spans="2:11">
      <c r="B340" s="73">
        <v>338</v>
      </c>
      <c r="C340" s="74" t="e">
        <f t="shared" si="20"/>
        <v>#N/A</v>
      </c>
      <c r="D340" s="74" t="e">
        <f t="shared" si="21"/>
        <v>#N/A</v>
      </c>
      <c r="E340" s="75" t="e">
        <f t="shared" si="22"/>
        <v>#N/A</v>
      </c>
      <c r="F340" s="79"/>
      <c r="H340" s="52"/>
      <c r="I340" s="51" t="e">
        <f t="shared" si="23"/>
        <v>#REF!</v>
      </c>
      <c r="J340" s="51" t="e">
        <f>#REF!</f>
        <v>#REF!</v>
      </c>
      <c r="K340" s="51" t="e">
        <f>IF(OR(#REF!="管理者",#REF!="サービス管理責任者"),0,#REF!)</f>
        <v>#REF!</v>
      </c>
    </row>
    <row r="341" spans="2:11">
      <c r="B341" s="73">
        <v>339</v>
      </c>
      <c r="C341" s="74" t="e">
        <f t="shared" si="20"/>
        <v>#N/A</v>
      </c>
      <c r="D341" s="74" t="e">
        <f t="shared" si="21"/>
        <v>#N/A</v>
      </c>
      <c r="E341" s="75" t="e">
        <f t="shared" si="22"/>
        <v>#N/A</v>
      </c>
      <c r="F341" s="79"/>
      <c r="H341" s="52"/>
      <c r="I341" s="51" t="e">
        <f t="shared" si="23"/>
        <v>#REF!</v>
      </c>
      <c r="J341" s="51" t="e">
        <f>#REF!</f>
        <v>#REF!</v>
      </c>
      <c r="K341" s="51" t="e">
        <f>IF(OR(#REF!="管理者",#REF!="サービス管理責任者"),0,#REF!)</f>
        <v>#REF!</v>
      </c>
    </row>
    <row r="342" spans="2:11">
      <c r="B342" s="73">
        <v>340</v>
      </c>
      <c r="C342" s="74" t="e">
        <f t="shared" si="20"/>
        <v>#N/A</v>
      </c>
      <c r="D342" s="74" t="e">
        <f t="shared" si="21"/>
        <v>#N/A</v>
      </c>
      <c r="E342" s="75" t="e">
        <f t="shared" si="22"/>
        <v>#N/A</v>
      </c>
      <c r="F342" s="79"/>
      <c r="H342" s="52"/>
      <c r="I342" s="51" t="e">
        <f t="shared" si="23"/>
        <v>#REF!</v>
      </c>
      <c r="J342" s="51" t="e">
        <f>#REF!</f>
        <v>#REF!</v>
      </c>
      <c r="K342" s="51" t="e">
        <f>IF(OR(#REF!="管理者",#REF!="サービス管理責任者"),0,#REF!)</f>
        <v>#REF!</v>
      </c>
    </row>
    <row r="343" spans="2:11">
      <c r="B343" s="73">
        <v>341</v>
      </c>
      <c r="C343" s="74" t="e">
        <f t="shared" si="20"/>
        <v>#N/A</v>
      </c>
      <c r="D343" s="74" t="e">
        <f t="shared" si="21"/>
        <v>#N/A</v>
      </c>
      <c r="E343" s="75" t="e">
        <f t="shared" si="22"/>
        <v>#N/A</v>
      </c>
      <c r="F343" s="79"/>
      <c r="H343" s="52"/>
      <c r="I343" s="51" t="e">
        <f t="shared" si="23"/>
        <v>#REF!</v>
      </c>
      <c r="J343" s="51" t="e">
        <f>#REF!</f>
        <v>#REF!</v>
      </c>
      <c r="K343" s="51" t="e">
        <f>IF(OR(#REF!="管理者",#REF!="サービス管理責任者"),0,#REF!)</f>
        <v>#REF!</v>
      </c>
    </row>
    <row r="344" spans="2:11">
      <c r="B344" s="73">
        <v>342</v>
      </c>
      <c r="C344" s="74" t="e">
        <f t="shared" si="20"/>
        <v>#N/A</v>
      </c>
      <c r="D344" s="74" t="e">
        <f t="shared" si="21"/>
        <v>#N/A</v>
      </c>
      <c r="E344" s="75" t="e">
        <f t="shared" si="22"/>
        <v>#N/A</v>
      </c>
      <c r="F344" s="79"/>
      <c r="H344" s="52"/>
      <c r="I344" s="51" t="e">
        <f t="shared" si="23"/>
        <v>#REF!</v>
      </c>
      <c r="J344" s="51" t="e">
        <f>#REF!</f>
        <v>#REF!</v>
      </c>
      <c r="K344" s="51" t="e">
        <f>IF(OR(#REF!="管理者",#REF!="サービス管理責任者"),0,#REF!)</f>
        <v>#REF!</v>
      </c>
    </row>
    <row r="345" spans="2:11">
      <c r="B345" s="73">
        <v>343</v>
      </c>
      <c r="C345" s="74" t="e">
        <f t="shared" si="20"/>
        <v>#N/A</v>
      </c>
      <c r="D345" s="74" t="e">
        <f t="shared" si="21"/>
        <v>#N/A</v>
      </c>
      <c r="E345" s="75" t="e">
        <f t="shared" si="22"/>
        <v>#N/A</v>
      </c>
      <c r="F345" s="79"/>
      <c r="H345" s="52"/>
      <c r="I345" s="51" t="e">
        <f t="shared" si="23"/>
        <v>#REF!</v>
      </c>
      <c r="J345" s="51" t="e">
        <f>#REF!</f>
        <v>#REF!</v>
      </c>
      <c r="K345" s="51" t="e">
        <f>IF(OR(#REF!="管理者",#REF!="サービス管理責任者"),0,#REF!)</f>
        <v>#REF!</v>
      </c>
    </row>
    <row r="346" spans="2:11">
      <c r="B346" s="73">
        <v>344</v>
      </c>
      <c r="C346" s="74" t="e">
        <f t="shared" si="20"/>
        <v>#N/A</v>
      </c>
      <c r="D346" s="74" t="e">
        <f t="shared" si="21"/>
        <v>#N/A</v>
      </c>
      <c r="E346" s="75" t="e">
        <f t="shared" si="22"/>
        <v>#N/A</v>
      </c>
      <c r="F346" s="79"/>
      <c r="H346" s="52"/>
      <c r="I346" s="51" t="e">
        <f t="shared" si="23"/>
        <v>#REF!</v>
      </c>
      <c r="J346" s="51" t="e">
        <f>#REF!</f>
        <v>#REF!</v>
      </c>
      <c r="K346" s="51" t="e">
        <f>IF(OR(#REF!="管理者",#REF!="サービス管理責任者"),0,#REF!)</f>
        <v>#REF!</v>
      </c>
    </row>
    <row r="347" spans="2:11">
      <c r="B347" s="73">
        <v>345</v>
      </c>
      <c r="C347" s="74" t="e">
        <f t="shared" si="20"/>
        <v>#N/A</v>
      </c>
      <c r="D347" s="74" t="e">
        <f t="shared" si="21"/>
        <v>#N/A</v>
      </c>
      <c r="E347" s="75" t="e">
        <f t="shared" si="22"/>
        <v>#N/A</v>
      </c>
      <c r="F347" s="79"/>
      <c r="H347" s="52"/>
      <c r="I347" s="51" t="e">
        <f t="shared" si="23"/>
        <v>#REF!</v>
      </c>
      <c r="J347" s="51" t="e">
        <f>#REF!</f>
        <v>#REF!</v>
      </c>
      <c r="K347" s="51" t="e">
        <f>IF(OR(#REF!="管理者",#REF!="サービス管理責任者"),0,#REF!)</f>
        <v>#REF!</v>
      </c>
    </row>
    <row r="348" spans="2:11">
      <c r="B348" s="73">
        <v>346</v>
      </c>
      <c r="C348" s="74" t="e">
        <f t="shared" si="20"/>
        <v>#N/A</v>
      </c>
      <c r="D348" s="74" t="e">
        <f t="shared" si="21"/>
        <v>#N/A</v>
      </c>
      <c r="E348" s="75" t="e">
        <f t="shared" si="22"/>
        <v>#N/A</v>
      </c>
      <c r="F348" s="79"/>
      <c r="H348" s="52"/>
      <c r="I348" s="51" t="e">
        <f t="shared" si="23"/>
        <v>#REF!</v>
      </c>
      <c r="J348" s="51" t="e">
        <f>#REF!</f>
        <v>#REF!</v>
      </c>
      <c r="K348" s="51" t="e">
        <f>IF(OR(#REF!="管理者",#REF!="サービス管理責任者"),0,#REF!)</f>
        <v>#REF!</v>
      </c>
    </row>
    <row r="349" spans="2:11">
      <c r="B349" s="73">
        <v>347</v>
      </c>
      <c r="C349" s="74" t="e">
        <f t="shared" si="20"/>
        <v>#N/A</v>
      </c>
      <c r="D349" s="74" t="e">
        <f t="shared" si="21"/>
        <v>#N/A</v>
      </c>
      <c r="E349" s="75" t="e">
        <f t="shared" si="22"/>
        <v>#N/A</v>
      </c>
      <c r="F349" s="79"/>
      <c r="H349" s="52"/>
      <c r="I349" s="51" t="e">
        <f t="shared" si="23"/>
        <v>#REF!</v>
      </c>
      <c r="J349" s="51" t="e">
        <f>#REF!</f>
        <v>#REF!</v>
      </c>
      <c r="K349" s="51" t="e">
        <f>IF(OR(#REF!="管理者",#REF!="サービス管理責任者"),0,#REF!)</f>
        <v>#REF!</v>
      </c>
    </row>
    <row r="350" spans="2:11">
      <c r="B350" s="73">
        <v>348</v>
      </c>
      <c r="C350" s="74" t="e">
        <f t="shared" si="20"/>
        <v>#N/A</v>
      </c>
      <c r="D350" s="74" t="e">
        <f t="shared" si="21"/>
        <v>#N/A</v>
      </c>
      <c r="E350" s="75" t="e">
        <f t="shared" si="22"/>
        <v>#N/A</v>
      </c>
      <c r="F350" s="79"/>
      <c r="H350" s="52"/>
      <c r="I350" s="51" t="e">
        <f t="shared" si="23"/>
        <v>#REF!</v>
      </c>
      <c r="J350" s="51" t="e">
        <f>#REF!</f>
        <v>#REF!</v>
      </c>
      <c r="K350" s="51" t="e">
        <f>IF(OR(#REF!="管理者",#REF!="サービス管理責任者"),0,#REF!)</f>
        <v>#REF!</v>
      </c>
    </row>
    <row r="351" spans="2:11">
      <c r="B351" s="73">
        <v>349</v>
      </c>
      <c r="C351" s="74" t="e">
        <f t="shared" si="20"/>
        <v>#N/A</v>
      </c>
      <c r="D351" s="74" t="e">
        <f t="shared" si="21"/>
        <v>#N/A</v>
      </c>
      <c r="E351" s="75" t="e">
        <f t="shared" si="22"/>
        <v>#N/A</v>
      </c>
      <c r="F351" s="79"/>
      <c r="H351" s="52"/>
      <c r="I351" s="51" t="e">
        <f t="shared" si="23"/>
        <v>#REF!</v>
      </c>
      <c r="J351" s="51" t="e">
        <f>#REF!</f>
        <v>#REF!</v>
      </c>
      <c r="K351" s="51" t="e">
        <f>IF(OR(#REF!="管理者",#REF!="サービス管理責任者"),0,#REF!)</f>
        <v>#REF!</v>
      </c>
    </row>
    <row r="352" spans="2:11">
      <c r="B352" s="73">
        <v>350</v>
      </c>
      <c r="C352" s="74" t="e">
        <f t="shared" si="20"/>
        <v>#N/A</v>
      </c>
      <c r="D352" s="74" t="e">
        <f t="shared" si="21"/>
        <v>#N/A</v>
      </c>
      <c r="E352" s="75" t="e">
        <f t="shared" si="22"/>
        <v>#N/A</v>
      </c>
      <c r="F352" s="79"/>
      <c r="H352" s="52"/>
      <c r="I352" s="51" t="e">
        <f t="shared" si="23"/>
        <v>#REF!</v>
      </c>
      <c r="J352" s="51" t="e">
        <f>#REF!</f>
        <v>#REF!</v>
      </c>
      <c r="K352" s="51" t="e">
        <f>IF(OR(#REF!="管理者",#REF!="サービス管理責任者"),0,#REF!)</f>
        <v>#REF!</v>
      </c>
    </row>
    <row r="353" spans="2:11">
      <c r="B353" s="73">
        <v>351</v>
      </c>
      <c r="C353" s="74" t="e">
        <f t="shared" si="20"/>
        <v>#N/A</v>
      </c>
      <c r="D353" s="74" t="e">
        <f t="shared" si="21"/>
        <v>#N/A</v>
      </c>
      <c r="E353" s="75" t="e">
        <f t="shared" si="22"/>
        <v>#N/A</v>
      </c>
      <c r="F353" s="79"/>
      <c r="H353" s="52"/>
      <c r="I353" s="51" t="e">
        <f t="shared" si="23"/>
        <v>#REF!</v>
      </c>
      <c r="J353" s="51" t="e">
        <f>#REF!</f>
        <v>#REF!</v>
      </c>
      <c r="K353" s="51" t="e">
        <f>IF(OR(#REF!="管理者",#REF!="サービス管理責任者"),0,#REF!)</f>
        <v>#REF!</v>
      </c>
    </row>
    <row r="354" spans="2:11">
      <c r="B354" s="73">
        <v>352</v>
      </c>
      <c r="C354" s="74" t="e">
        <f t="shared" si="20"/>
        <v>#N/A</v>
      </c>
      <c r="D354" s="74" t="e">
        <f t="shared" si="21"/>
        <v>#N/A</v>
      </c>
      <c r="E354" s="75" t="e">
        <f t="shared" si="22"/>
        <v>#N/A</v>
      </c>
      <c r="F354" s="79"/>
      <c r="H354" s="52"/>
      <c r="I354" s="51" t="e">
        <f t="shared" si="23"/>
        <v>#REF!</v>
      </c>
      <c r="J354" s="51" t="e">
        <f>#REF!</f>
        <v>#REF!</v>
      </c>
      <c r="K354" s="51" t="e">
        <f>IF(OR(#REF!="管理者",#REF!="サービス管理責任者"),0,#REF!)</f>
        <v>#REF!</v>
      </c>
    </row>
    <row r="355" spans="2:11">
      <c r="B355" s="73">
        <v>353</v>
      </c>
      <c r="C355" s="74" t="e">
        <f t="shared" si="20"/>
        <v>#N/A</v>
      </c>
      <c r="D355" s="74" t="e">
        <f t="shared" si="21"/>
        <v>#N/A</v>
      </c>
      <c r="E355" s="75" t="e">
        <f t="shared" si="22"/>
        <v>#N/A</v>
      </c>
      <c r="F355" s="79"/>
      <c r="H355" s="52"/>
      <c r="I355" s="51" t="e">
        <f t="shared" si="23"/>
        <v>#REF!</v>
      </c>
      <c r="J355" s="51" t="e">
        <f>#REF!</f>
        <v>#REF!</v>
      </c>
      <c r="K355" s="51" t="e">
        <f>IF(OR(#REF!="管理者",#REF!="サービス管理責任者"),0,#REF!)</f>
        <v>#REF!</v>
      </c>
    </row>
    <row r="356" spans="2:11">
      <c r="B356" s="73">
        <v>354</v>
      </c>
      <c r="C356" s="74" t="e">
        <f t="shared" si="20"/>
        <v>#N/A</v>
      </c>
      <c r="D356" s="74" t="e">
        <f t="shared" si="21"/>
        <v>#N/A</v>
      </c>
      <c r="E356" s="75" t="e">
        <f t="shared" si="22"/>
        <v>#N/A</v>
      </c>
      <c r="F356" s="79"/>
      <c r="H356" s="52"/>
      <c r="I356" s="51" t="e">
        <f t="shared" si="23"/>
        <v>#REF!</v>
      </c>
      <c r="J356" s="51" t="e">
        <f>#REF!</f>
        <v>#REF!</v>
      </c>
      <c r="K356" s="51" t="e">
        <f>IF(OR(#REF!="管理者",#REF!="サービス管理責任者"),0,#REF!)</f>
        <v>#REF!</v>
      </c>
    </row>
    <row r="357" spans="2:11">
      <c r="B357" s="73">
        <v>355</v>
      </c>
      <c r="C357" s="74" t="e">
        <f t="shared" si="20"/>
        <v>#N/A</v>
      </c>
      <c r="D357" s="74" t="e">
        <f t="shared" si="21"/>
        <v>#N/A</v>
      </c>
      <c r="E357" s="75" t="e">
        <f t="shared" si="22"/>
        <v>#N/A</v>
      </c>
      <c r="F357" s="79"/>
      <c r="H357" s="52"/>
      <c r="I357" s="51" t="e">
        <f t="shared" si="23"/>
        <v>#REF!</v>
      </c>
      <c r="J357" s="51" t="e">
        <f>#REF!</f>
        <v>#REF!</v>
      </c>
      <c r="K357" s="51" t="e">
        <f>IF(OR(#REF!="管理者",#REF!="サービス管理責任者"),0,#REF!)</f>
        <v>#REF!</v>
      </c>
    </row>
    <row r="358" spans="2:11">
      <c r="B358" s="73">
        <v>356</v>
      </c>
      <c r="C358" s="74" t="e">
        <f t="shared" si="20"/>
        <v>#N/A</v>
      </c>
      <c r="D358" s="74" t="e">
        <f t="shared" si="21"/>
        <v>#N/A</v>
      </c>
      <c r="E358" s="75" t="e">
        <f t="shared" si="22"/>
        <v>#N/A</v>
      </c>
      <c r="F358" s="79"/>
      <c r="H358" s="52"/>
      <c r="I358" s="51" t="e">
        <f t="shared" si="23"/>
        <v>#REF!</v>
      </c>
      <c r="J358" s="51" t="e">
        <f>#REF!</f>
        <v>#REF!</v>
      </c>
      <c r="K358" s="51" t="e">
        <f>IF(OR(#REF!="管理者",#REF!="サービス管理責任者"),0,#REF!)</f>
        <v>#REF!</v>
      </c>
    </row>
    <row r="359" spans="2:11">
      <c r="B359" s="73">
        <v>357</v>
      </c>
      <c r="C359" s="74" t="e">
        <f t="shared" si="20"/>
        <v>#N/A</v>
      </c>
      <c r="D359" s="74" t="e">
        <f t="shared" si="21"/>
        <v>#N/A</v>
      </c>
      <c r="E359" s="75" t="e">
        <f t="shared" si="22"/>
        <v>#N/A</v>
      </c>
      <c r="F359" s="79"/>
      <c r="H359" s="52"/>
      <c r="I359" s="51" t="e">
        <f t="shared" si="23"/>
        <v>#REF!</v>
      </c>
      <c r="J359" s="51" t="e">
        <f>#REF!</f>
        <v>#REF!</v>
      </c>
      <c r="K359" s="51" t="e">
        <f>IF(OR(#REF!="管理者",#REF!="サービス管理責任者"),0,#REF!)</f>
        <v>#REF!</v>
      </c>
    </row>
    <row r="360" spans="2:11">
      <c r="B360" s="73">
        <v>358</v>
      </c>
      <c r="C360" s="74" t="e">
        <f t="shared" si="20"/>
        <v>#N/A</v>
      </c>
      <c r="D360" s="74" t="e">
        <f t="shared" si="21"/>
        <v>#N/A</v>
      </c>
      <c r="E360" s="75" t="e">
        <f t="shared" si="22"/>
        <v>#N/A</v>
      </c>
      <c r="F360" s="79"/>
      <c r="H360" s="52"/>
      <c r="I360" s="51" t="e">
        <f t="shared" si="23"/>
        <v>#REF!</v>
      </c>
      <c r="J360" s="51" t="e">
        <f>#REF!</f>
        <v>#REF!</v>
      </c>
      <c r="K360" s="51" t="e">
        <f>IF(OR(#REF!="管理者",#REF!="サービス管理責任者"),0,#REF!)</f>
        <v>#REF!</v>
      </c>
    </row>
    <row r="361" spans="2:11">
      <c r="B361" s="73">
        <v>359</v>
      </c>
      <c r="C361" s="74" t="e">
        <f t="shared" si="20"/>
        <v>#N/A</v>
      </c>
      <c r="D361" s="74" t="e">
        <f t="shared" si="21"/>
        <v>#N/A</v>
      </c>
      <c r="E361" s="75" t="e">
        <f t="shared" si="22"/>
        <v>#N/A</v>
      </c>
      <c r="F361" s="79"/>
      <c r="H361" s="52"/>
      <c r="I361" s="51" t="e">
        <f t="shared" si="23"/>
        <v>#REF!</v>
      </c>
      <c r="J361" s="51" t="e">
        <f>#REF!</f>
        <v>#REF!</v>
      </c>
      <c r="K361" s="51" t="e">
        <f>IF(OR(#REF!="管理者",#REF!="サービス管理責任者"),0,#REF!)</f>
        <v>#REF!</v>
      </c>
    </row>
    <row r="362" spans="2:11">
      <c r="B362" s="73">
        <v>360</v>
      </c>
      <c r="C362" s="74" t="e">
        <f t="shared" si="20"/>
        <v>#N/A</v>
      </c>
      <c r="D362" s="74" t="e">
        <f t="shared" si="21"/>
        <v>#N/A</v>
      </c>
      <c r="E362" s="75" t="e">
        <f t="shared" si="22"/>
        <v>#N/A</v>
      </c>
      <c r="F362" s="79"/>
      <c r="H362" s="52"/>
      <c r="I362" s="51" t="e">
        <f t="shared" si="23"/>
        <v>#REF!</v>
      </c>
      <c r="J362" s="51" t="e">
        <f>#REF!</f>
        <v>#REF!</v>
      </c>
      <c r="K362" s="51" t="e">
        <f>IF(OR(#REF!="管理者",#REF!="サービス管理責任者"),0,#REF!)</f>
        <v>#REF!</v>
      </c>
    </row>
    <row r="363" spans="2:11">
      <c r="B363" s="73">
        <v>361</v>
      </c>
      <c r="C363" s="74" t="e">
        <f t="shared" si="20"/>
        <v>#N/A</v>
      </c>
      <c r="D363" s="74" t="e">
        <f t="shared" si="21"/>
        <v>#N/A</v>
      </c>
      <c r="E363" s="75" t="e">
        <f t="shared" si="22"/>
        <v>#N/A</v>
      </c>
      <c r="F363" s="79"/>
      <c r="H363" s="52"/>
      <c r="I363" s="51" t="e">
        <f t="shared" si="23"/>
        <v>#REF!</v>
      </c>
      <c r="J363" s="51" t="e">
        <f>#REF!</f>
        <v>#REF!</v>
      </c>
      <c r="K363" s="51" t="e">
        <f>IF(OR(#REF!="管理者",#REF!="サービス管理責任者"),0,#REF!)</f>
        <v>#REF!</v>
      </c>
    </row>
    <row r="364" spans="2:11">
      <c r="B364" s="73">
        <v>362</v>
      </c>
      <c r="C364" s="74" t="e">
        <f t="shared" si="20"/>
        <v>#N/A</v>
      </c>
      <c r="D364" s="74" t="e">
        <f t="shared" si="21"/>
        <v>#N/A</v>
      </c>
      <c r="E364" s="75" t="e">
        <f t="shared" si="22"/>
        <v>#N/A</v>
      </c>
      <c r="F364" s="79"/>
      <c r="H364" s="52"/>
      <c r="I364" s="51" t="e">
        <f t="shared" si="23"/>
        <v>#REF!</v>
      </c>
      <c r="J364" s="51" t="e">
        <f>#REF!</f>
        <v>#REF!</v>
      </c>
      <c r="K364" s="51" t="e">
        <f>IF(OR(#REF!="管理者",#REF!="サービス管理責任者"),0,#REF!)</f>
        <v>#REF!</v>
      </c>
    </row>
    <row r="365" spans="2:11">
      <c r="B365" s="73">
        <v>363</v>
      </c>
      <c r="C365" s="74" t="e">
        <f t="shared" si="20"/>
        <v>#N/A</v>
      </c>
      <c r="D365" s="74" t="e">
        <f t="shared" si="21"/>
        <v>#N/A</v>
      </c>
      <c r="E365" s="75" t="e">
        <f t="shared" si="22"/>
        <v>#N/A</v>
      </c>
      <c r="F365" s="79"/>
      <c r="H365" s="52"/>
      <c r="I365" s="51" t="e">
        <f t="shared" si="23"/>
        <v>#REF!</v>
      </c>
      <c r="J365" s="51" t="e">
        <f>#REF!</f>
        <v>#REF!</v>
      </c>
      <c r="K365" s="51" t="e">
        <f>IF(OR(#REF!="管理者",#REF!="サービス管理責任者"),0,#REF!)</f>
        <v>#REF!</v>
      </c>
    </row>
    <row r="366" spans="2:11">
      <c r="B366" s="73">
        <v>364</v>
      </c>
      <c r="C366" s="74" t="e">
        <f t="shared" si="20"/>
        <v>#N/A</v>
      </c>
      <c r="D366" s="74" t="e">
        <f t="shared" si="21"/>
        <v>#N/A</v>
      </c>
      <c r="E366" s="75" t="e">
        <f t="shared" si="22"/>
        <v>#N/A</v>
      </c>
      <c r="F366" s="79"/>
      <c r="H366" s="52"/>
      <c r="I366" s="51" t="e">
        <f t="shared" si="23"/>
        <v>#REF!</v>
      </c>
      <c r="J366" s="51" t="e">
        <f>#REF!</f>
        <v>#REF!</v>
      </c>
      <c r="K366" s="51" t="e">
        <f>IF(OR(#REF!="管理者",#REF!="サービス管理責任者"),0,#REF!)</f>
        <v>#REF!</v>
      </c>
    </row>
    <row r="367" spans="2:11">
      <c r="B367" s="73">
        <v>365</v>
      </c>
      <c r="C367" s="74" t="e">
        <f t="shared" si="20"/>
        <v>#N/A</v>
      </c>
      <c r="D367" s="74" t="e">
        <f t="shared" si="21"/>
        <v>#N/A</v>
      </c>
      <c r="E367" s="75" t="e">
        <f t="shared" si="22"/>
        <v>#N/A</v>
      </c>
      <c r="F367" s="79"/>
      <c r="H367" s="52"/>
      <c r="I367" s="51" t="e">
        <f t="shared" si="23"/>
        <v>#REF!</v>
      </c>
      <c r="J367" s="51" t="e">
        <f>#REF!</f>
        <v>#REF!</v>
      </c>
      <c r="K367" s="51" t="e">
        <f>IF(OR(#REF!="管理者",#REF!="サービス管理責任者"),0,#REF!)</f>
        <v>#REF!</v>
      </c>
    </row>
    <row r="368" spans="2:11">
      <c r="B368" s="73">
        <v>366</v>
      </c>
      <c r="C368" s="74" t="e">
        <f t="shared" si="20"/>
        <v>#N/A</v>
      </c>
      <c r="D368" s="74" t="e">
        <f t="shared" si="21"/>
        <v>#N/A</v>
      </c>
      <c r="E368" s="75" t="e">
        <f t="shared" si="22"/>
        <v>#N/A</v>
      </c>
      <c r="F368" s="79"/>
      <c r="H368" s="52"/>
      <c r="I368" s="51" t="e">
        <f t="shared" si="23"/>
        <v>#REF!</v>
      </c>
      <c r="J368" s="51" t="e">
        <f>#REF!</f>
        <v>#REF!</v>
      </c>
      <c r="K368" s="51" t="e">
        <f>IF(OR(#REF!="管理者",#REF!="サービス管理責任者"),0,#REF!)</f>
        <v>#REF!</v>
      </c>
    </row>
    <row r="369" spans="2:11">
      <c r="B369" s="73">
        <v>367</v>
      </c>
      <c r="C369" s="74" t="e">
        <f t="shared" si="20"/>
        <v>#N/A</v>
      </c>
      <c r="D369" s="74" t="e">
        <f t="shared" si="21"/>
        <v>#N/A</v>
      </c>
      <c r="E369" s="75" t="e">
        <f t="shared" si="22"/>
        <v>#N/A</v>
      </c>
      <c r="F369" s="79"/>
      <c r="H369" s="52"/>
      <c r="I369" s="51" t="e">
        <f t="shared" si="23"/>
        <v>#REF!</v>
      </c>
      <c r="J369" s="51" t="e">
        <f>#REF!</f>
        <v>#REF!</v>
      </c>
      <c r="K369" s="51" t="e">
        <f>IF(OR(#REF!="管理者",#REF!="サービス管理責任者"),0,#REF!)</f>
        <v>#REF!</v>
      </c>
    </row>
    <row r="370" spans="2:11">
      <c r="B370" s="73">
        <v>368</v>
      </c>
      <c r="C370" s="74" t="e">
        <f t="shared" si="20"/>
        <v>#N/A</v>
      </c>
      <c r="D370" s="74" t="e">
        <f t="shared" si="21"/>
        <v>#N/A</v>
      </c>
      <c r="E370" s="75" t="e">
        <f t="shared" si="22"/>
        <v>#N/A</v>
      </c>
      <c r="F370" s="79"/>
      <c r="H370" s="52"/>
      <c r="I370" s="51" t="e">
        <f t="shared" si="23"/>
        <v>#REF!</v>
      </c>
      <c r="J370" s="51" t="e">
        <f>#REF!</f>
        <v>#REF!</v>
      </c>
      <c r="K370" s="51" t="e">
        <f>IF(OR(#REF!="管理者",#REF!="サービス管理責任者"),0,#REF!)</f>
        <v>#REF!</v>
      </c>
    </row>
    <row r="371" spans="2:11">
      <c r="B371" s="73">
        <v>369</v>
      </c>
      <c r="C371" s="74" t="e">
        <f t="shared" si="20"/>
        <v>#N/A</v>
      </c>
      <c r="D371" s="74" t="e">
        <f t="shared" si="21"/>
        <v>#N/A</v>
      </c>
      <c r="E371" s="75" t="e">
        <f t="shared" si="22"/>
        <v>#N/A</v>
      </c>
      <c r="F371" s="79"/>
      <c r="H371" s="52"/>
      <c r="I371" s="51" t="e">
        <f t="shared" si="23"/>
        <v>#REF!</v>
      </c>
      <c r="J371" s="51" t="e">
        <f>#REF!</f>
        <v>#REF!</v>
      </c>
      <c r="K371" s="51" t="e">
        <f>IF(OR(#REF!="管理者",#REF!="サービス管理責任者"),0,#REF!)</f>
        <v>#REF!</v>
      </c>
    </row>
    <row r="372" spans="2:11">
      <c r="B372" s="73">
        <v>370</v>
      </c>
      <c r="C372" s="74" t="e">
        <f t="shared" si="20"/>
        <v>#N/A</v>
      </c>
      <c r="D372" s="74" t="e">
        <f t="shared" si="21"/>
        <v>#N/A</v>
      </c>
      <c r="E372" s="75" t="e">
        <f t="shared" si="22"/>
        <v>#N/A</v>
      </c>
      <c r="F372" s="79"/>
      <c r="H372" s="52"/>
      <c r="I372" s="51" t="e">
        <f t="shared" si="23"/>
        <v>#REF!</v>
      </c>
      <c r="J372" s="51" t="e">
        <f>#REF!</f>
        <v>#REF!</v>
      </c>
      <c r="K372" s="51" t="e">
        <f>IF(OR(#REF!="管理者",#REF!="サービス管理責任者"),0,#REF!)</f>
        <v>#REF!</v>
      </c>
    </row>
    <row r="373" spans="2:11">
      <c r="B373" s="73">
        <v>371</v>
      </c>
      <c r="C373" s="74" t="e">
        <f t="shared" si="20"/>
        <v>#N/A</v>
      </c>
      <c r="D373" s="74" t="e">
        <f t="shared" si="21"/>
        <v>#N/A</v>
      </c>
      <c r="E373" s="75" t="e">
        <f t="shared" si="22"/>
        <v>#N/A</v>
      </c>
      <c r="F373" s="79"/>
      <c r="H373" s="52"/>
      <c r="I373" s="51" t="e">
        <f t="shared" si="23"/>
        <v>#REF!</v>
      </c>
      <c r="J373" s="51" t="e">
        <f>#REF!</f>
        <v>#REF!</v>
      </c>
      <c r="K373" s="51" t="e">
        <f>IF(OR(#REF!="管理者",#REF!="サービス管理責任者"),0,#REF!)</f>
        <v>#REF!</v>
      </c>
    </row>
    <row r="374" spans="2:11">
      <c r="B374" s="73">
        <v>372</v>
      </c>
      <c r="C374" s="74" t="e">
        <f t="shared" si="20"/>
        <v>#N/A</v>
      </c>
      <c r="D374" s="74" t="e">
        <f t="shared" si="21"/>
        <v>#N/A</v>
      </c>
      <c r="E374" s="75" t="e">
        <f t="shared" si="22"/>
        <v>#N/A</v>
      </c>
      <c r="F374" s="79"/>
      <c r="H374" s="52"/>
      <c r="I374" s="51" t="e">
        <f t="shared" si="23"/>
        <v>#REF!</v>
      </c>
      <c r="J374" s="51" t="e">
        <f>#REF!</f>
        <v>#REF!</v>
      </c>
      <c r="K374" s="51" t="e">
        <f>IF(OR(#REF!="管理者",#REF!="サービス管理責任者"),0,#REF!)</f>
        <v>#REF!</v>
      </c>
    </row>
    <row r="375" spans="2:11">
      <c r="B375" s="73">
        <v>373</v>
      </c>
      <c r="C375" s="74" t="e">
        <f t="shared" si="20"/>
        <v>#N/A</v>
      </c>
      <c r="D375" s="74" t="e">
        <f t="shared" si="21"/>
        <v>#N/A</v>
      </c>
      <c r="E375" s="75" t="e">
        <f t="shared" si="22"/>
        <v>#N/A</v>
      </c>
      <c r="F375" s="79"/>
      <c r="H375" s="52"/>
      <c r="I375" s="51" t="e">
        <f t="shared" si="23"/>
        <v>#REF!</v>
      </c>
      <c r="J375" s="51" t="e">
        <f>#REF!</f>
        <v>#REF!</v>
      </c>
      <c r="K375" s="51" t="e">
        <f>IF(OR(#REF!="管理者",#REF!="サービス管理責任者"),0,#REF!)</f>
        <v>#REF!</v>
      </c>
    </row>
    <row r="376" spans="2:11">
      <c r="B376" s="73">
        <v>374</v>
      </c>
      <c r="C376" s="74" t="e">
        <f t="shared" si="20"/>
        <v>#N/A</v>
      </c>
      <c r="D376" s="74" t="e">
        <f t="shared" si="21"/>
        <v>#N/A</v>
      </c>
      <c r="E376" s="75" t="e">
        <f t="shared" si="22"/>
        <v>#N/A</v>
      </c>
      <c r="F376" s="79"/>
      <c r="H376" s="52"/>
      <c r="I376" s="51" t="e">
        <f t="shared" si="23"/>
        <v>#REF!</v>
      </c>
      <c r="J376" s="51" t="e">
        <f>#REF!</f>
        <v>#REF!</v>
      </c>
      <c r="K376" s="51" t="e">
        <f>IF(OR(#REF!="管理者",#REF!="サービス管理責任者"),0,#REF!)</f>
        <v>#REF!</v>
      </c>
    </row>
    <row r="377" spans="2:11">
      <c r="B377" s="73">
        <v>375</v>
      </c>
      <c r="C377" s="74" t="e">
        <f t="shared" si="20"/>
        <v>#N/A</v>
      </c>
      <c r="D377" s="74" t="e">
        <f t="shared" si="21"/>
        <v>#N/A</v>
      </c>
      <c r="E377" s="75" t="e">
        <f t="shared" si="22"/>
        <v>#N/A</v>
      </c>
      <c r="F377" s="79"/>
      <c r="H377" s="52"/>
      <c r="I377" s="51" t="e">
        <f t="shared" si="23"/>
        <v>#REF!</v>
      </c>
      <c r="J377" s="51" t="e">
        <f>#REF!</f>
        <v>#REF!</v>
      </c>
      <c r="K377" s="51" t="e">
        <f>IF(OR(#REF!="管理者",#REF!="サービス管理責任者"),0,#REF!)</f>
        <v>#REF!</v>
      </c>
    </row>
    <row r="378" spans="2:11">
      <c r="B378" s="73">
        <v>376</v>
      </c>
      <c r="C378" s="74" t="e">
        <f t="shared" si="20"/>
        <v>#N/A</v>
      </c>
      <c r="D378" s="74" t="e">
        <f t="shared" si="21"/>
        <v>#N/A</v>
      </c>
      <c r="E378" s="75" t="e">
        <f t="shared" si="22"/>
        <v>#N/A</v>
      </c>
      <c r="F378" s="79"/>
      <c r="H378" s="52"/>
      <c r="I378" s="51" t="e">
        <f t="shared" si="23"/>
        <v>#REF!</v>
      </c>
      <c r="J378" s="51" t="e">
        <f>#REF!</f>
        <v>#REF!</v>
      </c>
      <c r="K378" s="51" t="e">
        <f>IF(OR(#REF!="管理者",#REF!="サービス管理責任者"),0,#REF!)</f>
        <v>#REF!</v>
      </c>
    </row>
    <row r="379" spans="2:11">
      <c r="B379" s="73">
        <v>377</v>
      </c>
      <c r="C379" s="74" t="e">
        <f t="shared" si="20"/>
        <v>#N/A</v>
      </c>
      <c r="D379" s="74" t="e">
        <f t="shared" si="21"/>
        <v>#N/A</v>
      </c>
      <c r="E379" s="75" t="e">
        <f t="shared" si="22"/>
        <v>#N/A</v>
      </c>
      <c r="F379" s="79"/>
      <c r="H379" s="52"/>
      <c r="I379" s="51" t="e">
        <f t="shared" si="23"/>
        <v>#REF!</v>
      </c>
      <c r="J379" s="51" t="e">
        <f>#REF!</f>
        <v>#REF!</v>
      </c>
      <c r="K379" s="51" t="e">
        <f>IF(OR(#REF!="管理者",#REF!="サービス管理責任者"),0,#REF!)</f>
        <v>#REF!</v>
      </c>
    </row>
    <row r="380" spans="2:11">
      <c r="B380" s="73">
        <v>378</v>
      </c>
      <c r="C380" s="74" t="e">
        <f t="shared" si="20"/>
        <v>#N/A</v>
      </c>
      <c r="D380" s="74" t="e">
        <f t="shared" si="21"/>
        <v>#N/A</v>
      </c>
      <c r="E380" s="75" t="e">
        <f t="shared" si="22"/>
        <v>#N/A</v>
      </c>
      <c r="F380" s="79"/>
      <c r="H380" s="52"/>
      <c r="I380" s="51" t="e">
        <f t="shared" si="23"/>
        <v>#REF!</v>
      </c>
      <c r="J380" s="51" t="e">
        <f>#REF!</f>
        <v>#REF!</v>
      </c>
      <c r="K380" s="51" t="e">
        <f>IF(OR(#REF!="管理者",#REF!="サービス管理責任者"),0,#REF!)</f>
        <v>#REF!</v>
      </c>
    </row>
    <row r="381" spans="2:11">
      <c r="B381" s="73">
        <v>379</v>
      </c>
      <c r="C381" s="74" t="e">
        <f t="shared" si="20"/>
        <v>#N/A</v>
      </c>
      <c r="D381" s="74" t="e">
        <f t="shared" si="21"/>
        <v>#N/A</v>
      </c>
      <c r="E381" s="75" t="e">
        <f t="shared" si="22"/>
        <v>#N/A</v>
      </c>
      <c r="F381" s="79"/>
      <c r="H381" s="52"/>
      <c r="I381" s="51" t="e">
        <f t="shared" si="23"/>
        <v>#REF!</v>
      </c>
      <c r="J381" s="51" t="e">
        <f>#REF!</f>
        <v>#REF!</v>
      </c>
      <c r="K381" s="51" t="e">
        <f>IF(OR(#REF!="管理者",#REF!="サービス管理責任者"),0,#REF!)</f>
        <v>#REF!</v>
      </c>
    </row>
    <row r="382" spans="2:11">
      <c r="B382" s="73">
        <v>380</v>
      </c>
      <c r="C382" s="74" t="e">
        <f t="shared" si="20"/>
        <v>#N/A</v>
      </c>
      <c r="D382" s="74" t="e">
        <f t="shared" si="21"/>
        <v>#N/A</v>
      </c>
      <c r="E382" s="75" t="e">
        <f t="shared" si="22"/>
        <v>#N/A</v>
      </c>
      <c r="F382" s="79"/>
      <c r="H382" s="52"/>
      <c r="I382" s="51" t="e">
        <f t="shared" si="23"/>
        <v>#REF!</v>
      </c>
      <c r="J382" s="51" t="e">
        <f>#REF!</f>
        <v>#REF!</v>
      </c>
      <c r="K382" s="51" t="e">
        <f>IF(OR(#REF!="管理者",#REF!="サービス管理責任者"),0,#REF!)</f>
        <v>#REF!</v>
      </c>
    </row>
    <row r="383" spans="2:11">
      <c r="B383" s="73">
        <v>381</v>
      </c>
      <c r="C383" s="74" t="e">
        <f t="shared" si="20"/>
        <v>#N/A</v>
      </c>
      <c r="D383" s="74" t="e">
        <f t="shared" si="21"/>
        <v>#N/A</v>
      </c>
      <c r="E383" s="75" t="e">
        <f t="shared" si="22"/>
        <v>#N/A</v>
      </c>
      <c r="F383" s="79"/>
      <c r="H383" s="52"/>
      <c r="I383" s="51" t="e">
        <f t="shared" si="23"/>
        <v>#REF!</v>
      </c>
      <c r="J383" s="51" t="e">
        <f>#REF!</f>
        <v>#REF!</v>
      </c>
      <c r="K383" s="51" t="e">
        <f>IF(OR(#REF!="管理者",#REF!="サービス管理責任者"),0,#REF!)</f>
        <v>#REF!</v>
      </c>
    </row>
    <row r="384" spans="2:11">
      <c r="B384" s="73">
        <v>382</v>
      </c>
      <c r="C384" s="74" t="e">
        <f t="shared" si="20"/>
        <v>#N/A</v>
      </c>
      <c r="D384" s="74" t="e">
        <f t="shared" si="21"/>
        <v>#N/A</v>
      </c>
      <c r="E384" s="75" t="e">
        <f t="shared" si="22"/>
        <v>#N/A</v>
      </c>
      <c r="F384" s="79"/>
      <c r="H384" s="52"/>
      <c r="I384" s="51" t="e">
        <f t="shared" si="23"/>
        <v>#REF!</v>
      </c>
      <c r="J384" s="51" t="e">
        <f>#REF!</f>
        <v>#REF!</v>
      </c>
      <c r="K384" s="51" t="e">
        <f>IF(OR(#REF!="管理者",#REF!="サービス管理責任者"),0,#REF!)</f>
        <v>#REF!</v>
      </c>
    </row>
    <row r="385" spans="2:11">
      <c r="B385" s="73">
        <v>383</v>
      </c>
      <c r="C385" s="74" t="e">
        <f t="shared" si="20"/>
        <v>#N/A</v>
      </c>
      <c r="D385" s="74" t="e">
        <f t="shared" si="21"/>
        <v>#N/A</v>
      </c>
      <c r="E385" s="75" t="e">
        <f t="shared" si="22"/>
        <v>#N/A</v>
      </c>
      <c r="F385" s="79"/>
      <c r="H385" s="52"/>
      <c r="I385" s="51" t="e">
        <f t="shared" si="23"/>
        <v>#REF!</v>
      </c>
      <c r="J385" s="51" t="e">
        <f>#REF!</f>
        <v>#REF!</v>
      </c>
      <c r="K385" s="51" t="e">
        <f>IF(OR(#REF!="管理者",#REF!="サービス管理責任者"),0,#REF!)</f>
        <v>#REF!</v>
      </c>
    </row>
    <row r="386" spans="2:11">
      <c r="B386" s="73">
        <v>384</v>
      </c>
      <c r="C386" s="74" t="e">
        <f t="shared" si="20"/>
        <v>#N/A</v>
      </c>
      <c r="D386" s="74" t="e">
        <f t="shared" si="21"/>
        <v>#N/A</v>
      </c>
      <c r="E386" s="75" t="e">
        <f t="shared" si="22"/>
        <v>#N/A</v>
      </c>
      <c r="F386" s="79"/>
      <c r="H386" s="52"/>
      <c r="I386" s="51" t="e">
        <f t="shared" si="23"/>
        <v>#REF!</v>
      </c>
      <c r="J386" s="51" t="e">
        <f>#REF!</f>
        <v>#REF!</v>
      </c>
      <c r="K386" s="51" t="e">
        <f>IF(OR(#REF!="管理者",#REF!="サービス管理責任者"),0,#REF!)</f>
        <v>#REF!</v>
      </c>
    </row>
    <row r="387" spans="2:11">
      <c r="B387" s="73">
        <v>385</v>
      </c>
      <c r="C387" s="74" t="e">
        <f t="shared" ref="C387:C450" si="24">VLOOKUP(B387,$I:$K,2,FALSE)</f>
        <v>#N/A</v>
      </c>
      <c r="D387" s="74" t="e">
        <f t="shared" ref="D387:D450" si="25">VLOOKUP(B387,$I:$K,3,FALSE)</f>
        <v>#N/A</v>
      </c>
      <c r="E387" s="75" t="e">
        <f t="shared" si="22"/>
        <v>#N/A</v>
      </c>
      <c r="F387" s="79"/>
      <c r="H387" s="52"/>
      <c r="I387" s="51" t="e">
        <f t="shared" si="23"/>
        <v>#REF!</v>
      </c>
      <c r="J387" s="51" t="e">
        <f>#REF!</f>
        <v>#REF!</v>
      </c>
      <c r="K387" s="51" t="e">
        <f>IF(OR(#REF!="管理者",#REF!="サービス管理責任者"),0,#REF!)</f>
        <v>#REF!</v>
      </c>
    </row>
    <row r="388" spans="2:11">
      <c r="B388" s="73">
        <v>386</v>
      </c>
      <c r="C388" s="74" t="e">
        <f t="shared" si="24"/>
        <v>#N/A</v>
      </c>
      <c r="D388" s="74" t="e">
        <f t="shared" si="25"/>
        <v>#N/A</v>
      </c>
      <c r="E388" s="75" t="e">
        <f t="shared" ref="E388:E451" si="26">SUMIF($C:$C,C388,$D:$D)</f>
        <v>#N/A</v>
      </c>
      <c r="F388" s="79"/>
      <c r="H388" s="52"/>
      <c r="I388" s="51" t="e">
        <f t="shared" si="23"/>
        <v>#REF!</v>
      </c>
      <c r="J388" s="51" t="e">
        <f>#REF!</f>
        <v>#REF!</v>
      </c>
      <c r="K388" s="51" t="e">
        <f>IF(OR(#REF!="管理者",#REF!="サービス管理責任者"),0,#REF!)</f>
        <v>#REF!</v>
      </c>
    </row>
    <row r="389" spans="2:11">
      <c r="B389" s="73">
        <v>387</v>
      </c>
      <c r="C389" s="74" t="e">
        <f t="shared" si="24"/>
        <v>#N/A</v>
      </c>
      <c r="D389" s="74" t="e">
        <f t="shared" si="25"/>
        <v>#N/A</v>
      </c>
      <c r="E389" s="75" t="e">
        <f t="shared" si="26"/>
        <v>#N/A</v>
      </c>
      <c r="F389" s="79"/>
      <c r="H389" s="52"/>
      <c r="I389" s="51" t="e">
        <f t="shared" ref="I389:I452" si="27">IF(J389=0,I388,I388+1)</f>
        <v>#REF!</v>
      </c>
      <c r="J389" s="51" t="e">
        <f>#REF!</f>
        <v>#REF!</v>
      </c>
      <c r="K389" s="51" t="e">
        <f>IF(OR(#REF!="管理者",#REF!="サービス管理責任者"),0,#REF!)</f>
        <v>#REF!</v>
      </c>
    </row>
    <row r="390" spans="2:11">
      <c r="B390" s="73">
        <v>388</v>
      </c>
      <c r="C390" s="74" t="e">
        <f t="shared" si="24"/>
        <v>#N/A</v>
      </c>
      <c r="D390" s="74" t="e">
        <f t="shared" si="25"/>
        <v>#N/A</v>
      </c>
      <c r="E390" s="75" t="e">
        <f t="shared" si="26"/>
        <v>#N/A</v>
      </c>
      <c r="F390" s="79"/>
      <c r="H390" s="52"/>
      <c r="I390" s="51" t="e">
        <f t="shared" si="27"/>
        <v>#REF!</v>
      </c>
      <c r="J390" s="51" t="e">
        <f>#REF!</f>
        <v>#REF!</v>
      </c>
      <c r="K390" s="51" t="e">
        <f>IF(OR(#REF!="管理者",#REF!="サービス管理責任者"),0,#REF!)</f>
        <v>#REF!</v>
      </c>
    </row>
    <row r="391" spans="2:11">
      <c r="B391" s="73">
        <v>389</v>
      </c>
      <c r="C391" s="74" t="e">
        <f t="shared" si="24"/>
        <v>#N/A</v>
      </c>
      <c r="D391" s="74" t="e">
        <f t="shared" si="25"/>
        <v>#N/A</v>
      </c>
      <c r="E391" s="75" t="e">
        <f t="shared" si="26"/>
        <v>#N/A</v>
      </c>
      <c r="F391" s="79"/>
      <c r="H391" s="52"/>
      <c r="I391" s="51" t="e">
        <f t="shared" si="27"/>
        <v>#REF!</v>
      </c>
      <c r="J391" s="51" t="e">
        <f>#REF!</f>
        <v>#REF!</v>
      </c>
      <c r="K391" s="51" t="e">
        <f>IF(OR(#REF!="管理者",#REF!="サービス管理責任者"),0,#REF!)</f>
        <v>#REF!</v>
      </c>
    </row>
    <row r="392" spans="2:11">
      <c r="B392" s="73">
        <v>390</v>
      </c>
      <c r="C392" s="74" t="e">
        <f t="shared" si="24"/>
        <v>#N/A</v>
      </c>
      <c r="D392" s="74" t="e">
        <f t="shared" si="25"/>
        <v>#N/A</v>
      </c>
      <c r="E392" s="75" t="e">
        <f t="shared" si="26"/>
        <v>#N/A</v>
      </c>
      <c r="F392" s="79"/>
      <c r="H392" s="52"/>
      <c r="I392" s="51" t="e">
        <f t="shared" si="27"/>
        <v>#REF!</v>
      </c>
      <c r="J392" s="51" t="e">
        <f>#REF!</f>
        <v>#REF!</v>
      </c>
      <c r="K392" s="51" t="e">
        <f>IF(OR(#REF!="管理者",#REF!="サービス管理責任者"),0,#REF!)</f>
        <v>#REF!</v>
      </c>
    </row>
    <row r="393" spans="2:11">
      <c r="B393" s="73">
        <v>391</v>
      </c>
      <c r="C393" s="74" t="e">
        <f t="shared" si="24"/>
        <v>#N/A</v>
      </c>
      <c r="D393" s="74" t="e">
        <f t="shared" si="25"/>
        <v>#N/A</v>
      </c>
      <c r="E393" s="75" t="e">
        <f t="shared" si="26"/>
        <v>#N/A</v>
      </c>
      <c r="F393" s="79"/>
      <c r="H393" s="52"/>
      <c r="I393" s="51" t="e">
        <f t="shared" si="27"/>
        <v>#REF!</v>
      </c>
      <c r="J393" s="51" t="e">
        <f>#REF!</f>
        <v>#REF!</v>
      </c>
      <c r="K393" s="51" t="e">
        <f>IF(OR(#REF!="管理者",#REF!="サービス管理責任者"),0,#REF!)</f>
        <v>#REF!</v>
      </c>
    </row>
    <row r="394" spans="2:11">
      <c r="B394" s="73">
        <v>392</v>
      </c>
      <c r="C394" s="74" t="e">
        <f t="shared" si="24"/>
        <v>#N/A</v>
      </c>
      <c r="D394" s="74" t="e">
        <f t="shared" si="25"/>
        <v>#N/A</v>
      </c>
      <c r="E394" s="75" t="e">
        <f t="shared" si="26"/>
        <v>#N/A</v>
      </c>
      <c r="F394" s="79"/>
      <c r="H394" s="52"/>
      <c r="I394" s="51" t="e">
        <f t="shared" si="27"/>
        <v>#REF!</v>
      </c>
      <c r="J394" s="51" t="e">
        <f>#REF!</f>
        <v>#REF!</v>
      </c>
      <c r="K394" s="51" t="e">
        <f>IF(OR(#REF!="管理者",#REF!="サービス管理責任者"),0,#REF!)</f>
        <v>#REF!</v>
      </c>
    </row>
    <row r="395" spans="2:11">
      <c r="B395" s="73">
        <v>393</v>
      </c>
      <c r="C395" s="74" t="e">
        <f t="shared" si="24"/>
        <v>#N/A</v>
      </c>
      <c r="D395" s="74" t="e">
        <f t="shared" si="25"/>
        <v>#N/A</v>
      </c>
      <c r="E395" s="75" t="e">
        <f t="shared" si="26"/>
        <v>#N/A</v>
      </c>
      <c r="F395" s="79"/>
      <c r="H395" s="52"/>
      <c r="I395" s="51" t="e">
        <f t="shared" si="27"/>
        <v>#REF!</v>
      </c>
      <c r="J395" s="51" t="e">
        <f>#REF!</f>
        <v>#REF!</v>
      </c>
      <c r="K395" s="51" t="e">
        <f>IF(OR(#REF!="管理者",#REF!="サービス管理責任者"),0,#REF!)</f>
        <v>#REF!</v>
      </c>
    </row>
    <row r="396" spans="2:11">
      <c r="B396" s="73">
        <v>394</v>
      </c>
      <c r="C396" s="74" t="e">
        <f t="shared" si="24"/>
        <v>#N/A</v>
      </c>
      <c r="D396" s="74" t="e">
        <f t="shared" si="25"/>
        <v>#N/A</v>
      </c>
      <c r="E396" s="75" t="e">
        <f t="shared" si="26"/>
        <v>#N/A</v>
      </c>
      <c r="F396" s="79"/>
      <c r="H396" s="52"/>
      <c r="I396" s="51" t="e">
        <f t="shared" si="27"/>
        <v>#REF!</v>
      </c>
      <c r="J396" s="51" t="e">
        <f>#REF!</f>
        <v>#REF!</v>
      </c>
      <c r="K396" s="51" t="e">
        <f>IF(OR(#REF!="管理者",#REF!="サービス管理責任者"),0,#REF!)</f>
        <v>#REF!</v>
      </c>
    </row>
    <row r="397" spans="2:11">
      <c r="B397" s="73">
        <v>395</v>
      </c>
      <c r="C397" s="74" t="e">
        <f t="shared" si="24"/>
        <v>#N/A</v>
      </c>
      <c r="D397" s="74" t="e">
        <f t="shared" si="25"/>
        <v>#N/A</v>
      </c>
      <c r="E397" s="75" t="e">
        <f t="shared" si="26"/>
        <v>#N/A</v>
      </c>
      <c r="F397" s="79"/>
      <c r="H397" s="52"/>
      <c r="I397" s="51" t="e">
        <f t="shared" si="27"/>
        <v>#REF!</v>
      </c>
      <c r="J397" s="51" t="e">
        <f>#REF!</f>
        <v>#REF!</v>
      </c>
      <c r="K397" s="51" t="e">
        <f>IF(OR(#REF!="管理者",#REF!="サービス管理責任者"),0,#REF!)</f>
        <v>#REF!</v>
      </c>
    </row>
    <row r="398" spans="2:11">
      <c r="B398" s="73">
        <v>396</v>
      </c>
      <c r="C398" s="74" t="e">
        <f t="shared" si="24"/>
        <v>#N/A</v>
      </c>
      <c r="D398" s="74" t="e">
        <f t="shared" si="25"/>
        <v>#N/A</v>
      </c>
      <c r="E398" s="75" t="e">
        <f t="shared" si="26"/>
        <v>#N/A</v>
      </c>
      <c r="F398" s="79"/>
      <c r="H398" s="52"/>
      <c r="I398" s="51" t="e">
        <f t="shared" si="27"/>
        <v>#REF!</v>
      </c>
      <c r="J398" s="51" t="e">
        <f>#REF!</f>
        <v>#REF!</v>
      </c>
      <c r="K398" s="51" t="e">
        <f>IF(OR(#REF!="管理者",#REF!="サービス管理責任者"),0,#REF!)</f>
        <v>#REF!</v>
      </c>
    </row>
    <row r="399" spans="2:11">
      <c r="B399" s="73">
        <v>397</v>
      </c>
      <c r="C399" s="74" t="e">
        <f t="shared" si="24"/>
        <v>#N/A</v>
      </c>
      <c r="D399" s="74" t="e">
        <f t="shared" si="25"/>
        <v>#N/A</v>
      </c>
      <c r="E399" s="75" t="e">
        <f t="shared" si="26"/>
        <v>#N/A</v>
      </c>
      <c r="F399" s="79"/>
      <c r="H399" s="52"/>
      <c r="I399" s="51" t="e">
        <f t="shared" si="27"/>
        <v>#REF!</v>
      </c>
      <c r="J399" s="51" t="e">
        <f>#REF!</f>
        <v>#REF!</v>
      </c>
      <c r="K399" s="51" t="e">
        <f>IF(OR(#REF!="管理者",#REF!="サービス管理責任者"),0,#REF!)</f>
        <v>#REF!</v>
      </c>
    </row>
    <row r="400" spans="2:11">
      <c r="B400" s="73">
        <v>398</v>
      </c>
      <c r="C400" s="74" t="e">
        <f t="shared" si="24"/>
        <v>#N/A</v>
      </c>
      <c r="D400" s="74" t="e">
        <f t="shared" si="25"/>
        <v>#N/A</v>
      </c>
      <c r="E400" s="75" t="e">
        <f t="shared" si="26"/>
        <v>#N/A</v>
      </c>
      <c r="F400" s="79"/>
      <c r="H400" s="52"/>
      <c r="I400" s="51" t="e">
        <f t="shared" si="27"/>
        <v>#REF!</v>
      </c>
      <c r="J400" s="51" t="e">
        <f>#REF!</f>
        <v>#REF!</v>
      </c>
      <c r="K400" s="51" t="e">
        <f>IF(OR(#REF!="管理者",#REF!="サービス管理責任者"),0,#REF!)</f>
        <v>#REF!</v>
      </c>
    </row>
    <row r="401" spans="2:11">
      <c r="B401" s="73">
        <v>399</v>
      </c>
      <c r="C401" s="74" t="e">
        <f t="shared" si="24"/>
        <v>#N/A</v>
      </c>
      <c r="D401" s="74" t="e">
        <f t="shared" si="25"/>
        <v>#N/A</v>
      </c>
      <c r="E401" s="75" t="e">
        <f t="shared" si="26"/>
        <v>#N/A</v>
      </c>
      <c r="F401" s="79"/>
      <c r="H401" s="52"/>
      <c r="I401" s="51" t="e">
        <f t="shared" si="27"/>
        <v>#REF!</v>
      </c>
      <c r="J401" s="51" t="e">
        <f>#REF!</f>
        <v>#REF!</v>
      </c>
      <c r="K401" s="51" t="e">
        <f>IF(OR(#REF!="管理者",#REF!="サービス管理責任者"),0,#REF!)</f>
        <v>#REF!</v>
      </c>
    </row>
    <row r="402" spans="2:11">
      <c r="B402" s="73">
        <v>400</v>
      </c>
      <c r="C402" s="74" t="e">
        <f t="shared" si="24"/>
        <v>#N/A</v>
      </c>
      <c r="D402" s="74" t="e">
        <f t="shared" si="25"/>
        <v>#N/A</v>
      </c>
      <c r="E402" s="75" t="e">
        <f t="shared" si="26"/>
        <v>#N/A</v>
      </c>
      <c r="F402" s="79"/>
      <c r="H402" s="52"/>
      <c r="I402" s="51" t="e">
        <f t="shared" si="27"/>
        <v>#REF!</v>
      </c>
      <c r="J402" s="51" t="e">
        <f>#REF!</f>
        <v>#REF!</v>
      </c>
      <c r="K402" s="51" t="e">
        <f>IF(OR(#REF!="管理者",#REF!="サービス管理責任者"),0,#REF!)</f>
        <v>#REF!</v>
      </c>
    </row>
    <row r="403" spans="2:11">
      <c r="B403" s="73">
        <v>401</v>
      </c>
      <c r="C403" s="74" t="e">
        <f t="shared" si="24"/>
        <v>#N/A</v>
      </c>
      <c r="D403" s="74" t="e">
        <f t="shared" si="25"/>
        <v>#N/A</v>
      </c>
      <c r="E403" s="75" t="e">
        <f t="shared" si="26"/>
        <v>#N/A</v>
      </c>
      <c r="F403" s="79"/>
      <c r="H403" s="52"/>
      <c r="I403" s="51" t="e">
        <f t="shared" si="27"/>
        <v>#REF!</v>
      </c>
      <c r="J403" s="51" t="e">
        <f>#REF!</f>
        <v>#REF!</v>
      </c>
      <c r="K403" s="51" t="e">
        <f>IF(OR(#REF!="管理者",#REF!="サービス管理責任者"),0,#REF!)</f>
        <v>#REF!</v>
      </c>
    </row>
    <row r="404" spans="2:11">
      <c r="B404" s="73">
        <v>402</v>
      </c>
      <c r="C404" s="74" t="e">
        <f t="shared" si="24"/>
        <v>#N/A</v>
      </c>
      <c r="D404" s="74" t="e">
        <f t="shared" si="25"/>
        <v>#N/A</v>
      </c>
      <c r="E404" s="75" t="e">
        <f t="shared" si="26"/>
        <v>#N/A</v>
      </c>
      <c r="F404" s="79"/>
      <c r="H404" s="52"/>
      <c r="I404" s="51" t="e">
        <f t="shared" si="27"/>
        <v>#REF!</v>
      </c>
      <c r="J404" s="51" t="e">
        <f>#REF!</f>
        <v>#REF!</v>
      </c>
      <c r="K404" s="51" t="e">
        <f>IF(OR(#REF!="管理者",#REF!="サービス管理責任者"),0,#REF!)</f>
        <v>#REF!</v>
      </c>
    </row>
    <row r="405" spans="2:11">
      <c r="B405" s="73">
        <v>403</v>
      </c>
      <c r="C405" s="74" t="e">
        <f t="shared" si="24"/>
        <v>#N/A</v>
      </c>
      <c r="D405" s="74" t="e">
        <f t="shared" si="25"/>
        <v>#N/A</v>
      </c>
      <c r="E405" s="75" t="e">
        <f t="shared" si="26"/>
        <v>#N/A</v>
      </c>
      <c r="F405" s="79"/>
      <c r="H405" s="52"/>
      <c r="I405" s="51" t="e">
        <f t="shared" si="27"/>
        <v>#REF!</v>
      </c>
      <c r="J405" s="51" t="e">
        <f>#REF!</f>
        <v>#REF!</v>
      </c>
      <c r="K405" s="51" t="e">
        <f>IF(OR(#REF!="管理者",#REF!="サービス管理責任者"),0,#REF!)</f>
        <v>#REF!</v>
      </c>
    </row>
    <row r="406" spans="2:11">
      <c r="B406" s="73">
        <v>404</v>
      </c>
      <c r="C406" s="74" t="e">
        <f t="shared" si="24"/>
        <v>#N/A</v>
      </c>
      <c r="D406" s="74" t="e">
        <f t="shared" si="25"/>
        <v>#N/A</v>
      </c>
      <c r="E406" s="75" t="e">
        <f t="shared" si="26"/>
        <v>#N/A</v>
      </c>
      <c r="F406" s="79"/>
      <c r="H406" s="52"/>
      <c r="I406" s="51" t="e">
        <f t="shared" si="27"/>
        <v>#REF!</v>
      </c>
      <c r="J406" s="51" t="e">
        <f>#REF!</f>
        <v>#REF!</v>
      </c>
      <c r="K406" s="51" t="e">
        <f>IF(OR(#REF!="管理者",#REF!="サービス管理責任者"),0,#REF!)</f>
        <v>#REF!</v>
      </c>
    </row>
    <row r="407" spans="2:11">
      <c r="B407" s="73">
        <v>405</v>
      </c>
      <c r="C407" s="74" t="e">
        <f t="shared" si="24"/>
        <v>#N/A</v>
      </c>
      <c r="D407" s="74" t="e">
        <f t="shared" si="25"/>
        <v>#N/A</v>
      </c>
      <c r="E407" s="75" t="e">
        <f t="shared" si="26"/>
        <v>#N/A</v>
      </c>
      <c r="F407" s="79"/>
      <c r="H407" s="52"/>
      <c r="I407" s="51" t="e">
        <f t="shared" si="27"/>
        <v>#REF!</v>
      </c>
      <c r="J407" s="51" t="e">
        <f>#REF!</f>
        <v>#REF!</v>
      </c>
      <c r="K407" s="51" t="e">
        <f>IF(OR(#REF!="管理者",#REF!="サービス管理責任者"),0,#REF!)</f>
        <v>#REF!</v>
      </c>
    </row>
    <row r="408" spans="2:11">
      <c r="B408" s="73">
        <v>406</v>
      </c>
      <c r="C408" s="74" t="e">
        <f t="shared" si="24"/>
        <v>#N/A</v>
      </c>
      <c r="D408" s="74" t="e">
        <f t="shared" si="25"/>
        <v>#N/A</v>
      </c>
      <c r="E408" s="75" t="e">
        <f t="shared" si="26"/>
        <v>#N/A</v>
      </c>
      <c r="F408" s="79"/>
      <c r="H408" s="52"/>
      <c r="I408" s="51" t="e">
        <f t="shared" si="27"/>
        <v>#REF!</v>
      </c>
      <c r="J408" s="51" t="e">
        <f>#REF!</f>
        <v>#REF!</v>
      </c>
      <c r="K408" s="51" t="e">
        <f>IF(OR(#REF!="管理者",#REF!="サービス管理責任者"),0,#REF!)</f>
        <v>#REF!</v>
      </c>
    </row>
    <row r="409" spans="2:11">
      <c r="B409" s="73">
        <v>407</v>
      </c>
      <c r="C409" s="74" t="e">
        <f t="shared" si="24"/>
        <v>#N/A</v>
      </c>
      <c r="D409" s="74" t="e">
        <f t="shared" si="25"/>
        <v>#N/A</v>
      </c>
      <c r="E409" s="75" t="e">
        <f t="shared" si="26"/>
        <v>#N/A</v>
      </c>
      <c r="F409" s="79"/>
      <c r="H409" s="52"/>
      <c r="I409" s="51" t="e">
        <f t="shared" si="27"/>
        <v>#REF!</v>
      </c>
      <c r="J409" s="51" t="e">
        <f>#REF!</f>
        <v>#REF!</v>
      </c>
      <c r="K409" s="51" t="e">
        <f>IF(OR(#REF!="管理者",#REF!="サービス管理責任者"),0,#REF!)</f>
        <v>#REF!</v>
      </c>
    </row>
    <row r="410" spans="2:11">
      <c r="B410" s="73">
        <v>408</v>
      </c>
      <c r="C410" s="74" t="e">
        <f t="shared" si="24"/>
        <v>#N/A</v>
      </c>
      <c r="D410" s="74" t="e">
        <f t="shared" si="25"/>
        <v>#N/A</v>
      </c>
      <c r="E410" s="75" t="e">
        <f t="shared" si="26"/>
        <v>#N/A</v>
      </c>
      <c r="F410" s="79"/>
      <c r="H410" s="52"/>
      <c r="I410" s="51" t="e">
        <f t="shared" si="27"/>
        <v>#REF!</v>
      </c>
      <c r="J410" s="51" t="e">
        <f>#REF!</f>
        <v>#REF!</v>
      </c>
      <c r="K410" s="51" t="e">
        <f>IF(OR(#REF!="管理者",#REF!="サービス管理責任者"),0,#REF!)</f>
        <v>#REF!</v>
      </c>
    </row>
    <row r="411" spans="2:11">
      <c r="B411" s="73">
        <v>409</v>
      </c>
      <c r="C411" s="74" t="e">
        <f t="shared" si="24"/>
        <v>#N/A</v>
      </c>
      <c r="D411" s="74" t="e">
        <f t="shared" si="25"/>
        <v>#N/A</v>
      </c>
      <c r="E411" s="75" t="e">
        <f t="shared" si="26"/>
        <v>#N/A</v>
      </c>
      <c r="F411" s="79"/>
      <c r="H411" s="52"/>
      <c r="I411" s="51" t="e">
        <f t="shared" si="27"/>
        <v>#REF!</v>
      </c>
      <c r="J411" s="51" t="e">
        <f>#REF!</f>
        <v>#REF!</v>
      </c>
      <c r="K411" s="51" t="e">
        <f>IF(OR(#REF!="管理者",#REF!="サービス管理責任者"),0,#REF!)</f>
        <v>#REF!</v>
      </c>
    </row>
    <row r="412" spans="2:11">
      <c r="B412" s="73">
        <v>410</v>
      </c>
      <c r="C412" s="74" t="e">
        <f t="shared" si="24"/>
        <v>#N/A</v>
      </c>
      <c r="D412" s="74" t="e">
        <f t="shared" si="25"/>
        <v>#N/A</v>
      </c>
      <c r="E412" s="75" t="e">
        <f t="shared" si="26"/>
        <v>#N/A</v>
      </c>
      <c r="F412" s="79"/>
      <c r="H412" s="52"/>
      <c r="I412" s="51" t="e">
        <f t="shared" si="27"/>
        <v>#REF!</v>
      </c>
      <c r="J412" s="51" t="e">
        <f>#REF!</f>
        <v>#REF!</v>
      </c>
      <c r="K412" s="51" t="e">
        <f>IF(OR(#REF!="管理者",#REF!="サービス管理責任者"),0,#REF!)</f>
        <v>#REF!</v>
      </c>
    </row>
    <row r="413" spans="2:11">
      <c r="B413" s="73">
        <v>411</v>
      </c>
      <c r="C413" s="74" t="e">
        <f t="shared" si="24"/>
        <v>#N/A</v>
      </c>
      <c r="D413" s="74" t="e">
        <f t="shared" si="25"/>
        <v>#N/A</v>
      </c>
      <c r="E413" s="75" t="e">
        <f t="shared" si="26"/>
        <v>#N/A</v>
      </c>
      <c r="F413" s="79"/>
      <c r="H413" s="52"/>
      <c r="I413" s="51" t="e">
        <f t="shared" si="27"/>
        <v>#REF!</v>
      </c>
      <c r="J413" s="51" t="e">
        <f>#REF!</f>
        <v>#REF!</v>
      </c>
      <c r="K413" s="51" t="e">
        <f>IF(OR(#REF!="管理者",#REF!="サービス管理責任者"),0,#REF!)</f>
        <v>#REF!</v>
      </c>
    </row>
    <row r="414" spans="2:11">
      <c r="B414" s="73">
        <v>412</v>
      </c>
      <c r="C414" s="74" t="e">
        <f t="shared" si="24"/>
        <v>#N/A</v>
      </c>
      <c r="D414" s="74" t="e">
        <f t="shared" si="25"/>
        <v>#N/A</v>
      </c>
      <c r="E414" s="75" t="e">
        <f t="shared" si="26"/>
        <v>#N/A</v>
      </c>
      <c r="F414" s="79"/>
      <c r="H414" s="52"/>
      <c r="I414" s="51" t="e">
        <f t="shared" si="27"/>
        <v>#REF!</v>
      </c>
      <c r="J414" s="51" t="e">
        <f>#REF!</f>
        <v>#REF!</v>
      </c>
      <c r="K414" s="51" t="e">
        <f>IF(OR(#REF!="管理者",#REF!="サービス管理責任者"),0,#REF!)</f>
        <v>#REF!</v>
      </c>
    </row>
    <row r="415" spans="2:11">
      <c r="B415" s="73">
        <v>413</v>
      </c>
      <c r="C415" s="74" t="e">
        <f t="shared" si="24"/>
        <v>#N/A</v>
      </c>
      <c r="D415" s="74" t="e">
        <f t="shared" si="25"/>
        <v>#N/A</v>
      </c>
      <c r="E415" s="75" t="e">
        <f t="shared" si="26"/>
        <v>#N/A</v>
      </c>
      <c r="F415" s="79"/>
      <c r="H415" s="52"/>
      <c r="I415" s="51" t="e">
        <f t="shared" si="27"/>
        <v>#REF!</v>
      </c>
      <c r="J415" s="51" t="e">
        <f>#REF!</f>
        <v>#REF!</v>
      </c>
      <c r="K415" s="51" t="e">
        <f>IF(OR(#REF!="管理者",#REF!="サービス管理責任者"),0,#REF!)</f>
        <v>#REF!</v>
      </c>
    </row>
    <row r="416" spans="2:11">
      <c r="B416" s="73">
        <v>414</v>
      </c>
      <c r="C416" s="74" t="e">
        <f t="shared" si="24"/>
        <v>#N/A</v>
      </c>
      <c r="D416" s="74" t="e">
        <f t="shared" si="25"/>
        <v>#N/A</v>
      </c>
      <c r="E416" s="75" t="e">
        <f t="shared" si="26"/>
        <v>#N/A</v>
      </c>
      <c r="F416" s="79"/>
      <c r="H416" s="52"/>
      <c r="I416" s="51" t="e">
        <f t="shared" si="27"/>
        <v>#REF!</v>
      </c>
      <c r="J416" s="51" t="e">
        <f>#REF!</f>
        <v>#REF!</v>
      </c>
      <c r="K416" s="51" t="e">
        <f>IF(OR(#REF!="管理者",#REF!="サービス管理責任者"),0,#REF!)</f>
        <v>#REF!</v>
      </c>
    </row>
    <row r="417" spans="2:11">
      <c r="B417" s="73">
        <v>415</v>
      </c>
      <c r="C417" s="74" t="e">
        <f t="shared" si="24"/>
        <v>#N/A</v>
      </c>
      <c r="D417" s="74" t="e">
        <f t="shared" si="25"/>
        <v>#N/A</v>
      </c>
      <c r="E417" s="75" t="e">
        <f t="shared" si="26"/>
        <v>#N/A</v>
      </c>
      <c r="F417" s="79"/>
      <c r="H417" s="52"/>
      <c r="I417" s="51" t="e">
        <f t="shared" si="27"/>
        <v>#REF!</v>
      </c>
      <c r="J417" s="51" t="e">
        <f>#REF!</f>
        <v>#REF!</v>
      </c>
      <c r="K417" s="51" t="e">
        <f>IF(OR(#REF!="管理者",#REF!="サービス管理責任者"),0,#REF!)</f>
        <v>#REF!</v>
      </c>
    </row>
    <row r="418" spans="2:11">
      <c r="B418" s="73">
        <v>416</v>
      </c>
      <c r="C418" s="74" t="e">
        <f t="shared" si="24"/>
        <v>#N/A</v>
      </c>
      <c r="D418" s="74" t="e">
        <f t="shared" si="25"/>
        <v>#N/A</v>
      </c>
      <c r="E418" s="75" t="e">
        <f t="shared" si="26"/>
        <v>#N/A</v>
      </c>
      <c r="F418" s="79"/>
      <c r="H418" s="52"/>
      <c r="I418" s="51" t="e">
        <f t="shared" si="27"/>
        <v>#REF!</v>
      </c>
      <c r="J418" s="51" t="e">
        <f>#REF!</f>
        <v>#REF!</v>
      </c>
      <c r="K418" s="51" t="e">
        <f>IF(OR(#REF!="管理者",#REF!="サービス管理責任者"),0,#REF!)</f>
        <v>#REF!</v>
      </c>
    </row>
    <row r="419" spans="2:11">
      <c r="B419" s="73">
        <v>417</v>
      </c>
      <c r="C419" s="74" t="e">
        <f t="shared" si="24"/>
        <v>#N/A</v>
      </c>
      <c r="D419" s="74" t="e">
        <f t="shared" si="25"/>
        <v>#N/A</v>
      </c>
      <c r="E419" s="75" t="e">
        <f t="shared" si="26"/>
        <v>#N/A</v>
      </c>
      <c r="F419" s="79"/>
      <c r="H419" s="52"/>
      <c r="I419" s="51" t="e">
        <f t="shared" si="27"/>
        <v>#REF!</v>
      </c>
      <c r="J419" s="51" t="e">
        <f>#REF!</f>
        <v>#REF!</v>
      </c>
      <c r="K419" s="51" t="e">
        <f>IF(OR(#REF!="管理者",#REF!="サービス管理責任者"),0,#REF!)</f>
        <v>#REF!</v>
      </c>
    </row>
    <row r="420" spans="2:11">
      <c r="B420" s="73">
        <v>418</v>
      </c>
      <c r="C420" s="74" t="e">
        <f t="shared" si="24"/>
        <v>#N/A</v>
      </c>
      <c r="D420" s="74" t="e">
        <f t="shared" si="25"/>
        <v>#N/A</v>
      </c>
      <c r="E420" s="75" t="e">
        <f t="shared" si="26"/>
        <v>#N/A</v>
      </c>
      <c r="F420" s="79"/>
      <c r="H420" s="52"/>
      <c r="I420" s="51" t="e">
        <f t="shared" si="27"/>
        <v>#REF!</v>
      </c>
      <c r="J420" s="51" t="e">
        <f>#REF!</f>
        <v>#REF!</v>
      </c>
      <c r="K420" s="51" t="e">
        <f>IF(OR(#REF!="管理者",#REF!="サービス管理責任者"),0,#REF!)</f>
        <v>#REF!</v>
      </c>
    </row>
    <row r="421" spans="2:11">
      <c r="B421" s="73">
        <v>419</v>
      </c>
      <c r="C421" s="74" t="e">
        <f t="shared" si="24"/>
        <v>#N/A</v>
      </c>
      <c r="D421" s="74" t="e">
        <f t="shared" si="25"/>
        <v>#N/A</v>
      </c>
      <c r="E421" s="75" t="e">
        <f t="shared" si="26"/>
        <v>#N/A</v>
      </c>
      <c r="F421" s="79"/>
      <c r="H421" s="52"/>
      <c r="I421" s="51" t="e">
        <f t="shared" si="27"/>
        <v>#REF!</v>
      </c>
      <c r="J421" s="51" t="e">
        <f>#REF!</f>
        <v>#REF!</v>
      </c>
      <c r="K421" s="51" t="e">
        <f>IF(OR(#REF!="管理者",#REF!="サービス管理責任者"),0,#REF!)</f>
        <v>#REF!</v>
      </c>
    </row>
    <row r="422" spans="2:11">
      <c r="B422" s="73">
        <v>420</v>
      </c>
      <c r="C422" s="74" t="e">
        <f t="shared" si="24"/>
        <v>#N/A</v>
      </c>
      <c r="D422" s="74" t="e">
        <f t="shared" si="25"/>
        <v>#N/A</v>
      </c>
      <c r="E422" s="75" t="e">
        <f t="shared" si="26"/>
        <v>#N/A</v>
      </c>
      <c r="F422" s="79"/>
      <c r="H422" s="52"/>
      <c r="I422" s="51" t="e">
        <f t="shared" si="27"/>
        <v>#REF!</v>
      </c>
      <c r="J422" s="51" t="e">
        <f>#REF!</f>
        <v>#REF!</v>
      </c>
      <c r="K422" s="51" t="e">
        <f>IF(OR(#REF!="管理者",#REF!="サービス管理責任者"),0,#REF!)</f>
        <v>#REF!</v>
      </c>
    </row>
    <row r="423" spans="2:11">
      <c r="B423" s="73">
        <v>421</v>
      </c>
      <c r="C423" s="74" t="e">
        <f t="shared" si="24"/>
        <v>#N/A</v>
      </c>
      <c r="D423" s="74" t="e">
        <f t="shared" si="25"/>
        <v>#N/A</v>
      </c>
      <c r="E423" s="75" t="e">
        <f t="shared" si="26"/>
        <v>#N/A</v>
      </c>
      <c r="F423" s="79"/>
      <c r="H423" s="52"/>
      <c r="I423" s="51" t="e">
        <f t="shared" si="27"/>
        <v>#REF!</v>
      </c>
      <c r="J423" s="51" t="e">
        <f>#REF!</f>
        <v>#REF!</v>
      </c>
      <c r="K423" s="51" t="e">
        <f>IF(OR(#REF!="管理者",#REF!="サービス管理責任者"),0,#REF!)</f>
        <v>#REF!</v>
      </c>
    </row>
    <row r="424" spans="2:11">
      <c r="B424" s="73">
        <v>422</v>
      </c>
      <c r="C424" s="74" t="e">
        <f t="shared" si="24"/>
        <v>#N/A</v>
      </c>
      <c r="D424" s="74" t="e">
        <f t="shared" si="25"/>
        <v>#N/A</v>
      </c>
      <c r="E424" s="75" t="e">
        <f t="shared" si="26"/>
        <v>#N/A</v>
      </c>
      <c r="F424" s="79"/>
      <c r="H424" s="52"/>
      <c r="I424" s="51" t="e">
        <f t="shared" si="27"/>
        <v>#REF!</v>
      </c>
      <c r="J424" s="51" t="e">
        <f>#REF!</f>
        <v>#REF!</v>
      </c>
      <c r="K424" s="51" t="e">
        <f>IF(OR(#REF!="管理者",#REF!="サービス管理責任者"),0,#REF!)</f>
        <v>#REF!</v>
      </c>
    </row>
    <row r="425" spans="2:11">
      <c r="B425" s="73">
        <v>423</v>
      </c>
      <c r="C425" s="74" t="e">
        <f t="shared" si="24"/>
        <v>#N/A</v>
      </c>
      <c r="D425" s="74" t="e">
        <f t="shared" si="25"/>
        <v>#N/A</v>
      </c>
      <c r="E425" s="75" t="e">
        <f t="shared" si="26"/>
        <v>#N/A</v>
      </c>
      <c r="F425" s="79"/>
      <c r="H425" s="52"/>
      <c r="I425" s="51" t="e">
        <f t="shared" si="27"/>
        <v>#REF!</v>
      </c>
      <c r="J425" s="51" t="e">
        <f>#REF!</f>
        <v>#REF!</v>
      </c>
      <c r="K425" s="51" t="e">
        <f>IF(OR(#REF!="管理者",#REF!="サービス管理責任者"),0,#REF!)</f>
        <v>#REF!</v>
      </c>
    </row>
    <row r="426" spans="2:11">
      <c r="B426" s="73">
        <v>424</v>
      </c>
      <c r="C426" s="74" t="e">
        <f t="shared" si="24"/>
        <v>#N/A</v>
      </c>
      <c r="D426" s="74" t="e">
        <f t="shared" si="25"/>
        <v>#N/A</v>
      </c>
      <c r="E426" s="75" t="e">
        <f t="shared" si="26"/>
        <v>#N/A</v>
      </c>
      <c r="F426" s="79"/>
      <c r="H426" s="52"/>
      <c r="I426" s="51" t="e">
        <f t="shared" si="27"/>
        <v>#REF!</v>
      </c>
      <c r="J426" s="51" t="e">
        <f>#REF!</f>
        <v>#REF!</v>
      </c>
      <c r="K426" s="51" t="e">
        <f>IF(OR(#REF!="管理者",#REF!="サービス管理責任者"),0,#REF!)</f>
        <v>#REF!</v>
      </c>
    </row>
    <row r="427" spans="2:11">
      <c r="B427" s="73">
        <v>425</v>
      </c>
      <c r="C427" s="74" t="e">
        <f t="shared" si="24"/>
        <v>#N/A</v>
      </c>
      <c r="D427" s="74" t="e">
        <f t="shared" si="25"/>
        <v>#N/A</v>
      </c>
      <c r="E427" s="75" t="e">
        <f t="shared" si="26"/>
        <v>#N/A</v>
      </c>
      <c r="F427" s="79"/>
      <c r="H427" s="52"/>
      <c r="I427" s="51" t="e">
        <f t="shared" si="27"/>
        <v>#REF!</v>
      </c>
      <c r="J427" s="51" t="e">
        <f>#REF!</f>
        <v>#REF!</v>
      </c>
      <c r="K427" s="51" t="e">
        <f>IF(OR(#REF!="管理者",#REF!="サービス管理責任者"),0,#REF!)</f>
        <v>#REF!</v>
      </c>
    </row>
    <row r="428" spans="2:11">
      <c r="B428" s="73">
        <v>426</v>
      </c>
      <c r="C428" s="74" t="e">
        <f t="shared" si="24"/>
        <v>#N/A</v>
      </c>
      <c r="D428" s="74" t="e">
        <f t="shared" si="25"/>
        <v>#N/A</v>
      </c>
      <c r="E428" s="75" t="e">
        <f t="shared" si="26"/>
        <v>#N/A</v>
      </c>
      <c r="F428" s="79"/>
      <c r="H428" s="52"/>
      <c r="I428" s="51" t="e">
        <f t="shared" si="27"/>
        <v>#REF!</v>
      </c>
      <c r="J428" s="51" t="e">
        <f>#REF!</f>
        <v>#REF!</v>
      </c>
      <c r="K428" s="51" t="e">
        <f>IF(OR(#REF!="管理者",#REF!="サービス管理責任者"),0,#REF!)</f>
        <v>#REF!</v>
      </c>
    </row>
    <row r="429" spans="2:11">
      <c r="B429" s="73">
        <v>427</v>
      </c>
      <c r="C429" s="74" t="e">
        <f t="shared" si="24"/>
        <v>#N/A</v>
      </c>
      <c r="D429" s="74" t="e">
        <f t="shared" si="25"/>
        <v>#N/A</v>
      </c>
      <c r="E429" s="75" t="e">
        <f t="shared" si="26"/>
        <v>#N/A</v>
      </c>
      <c r="F429" s="79"/>
      <c r="H429" s="52"/>
      <c r="I429" s="51" t="e">
        <f t="shared" si="27"/>
        <v>#REF!</v>
      </c>
      <c r="J429" s="51" t="e">
        <f>#REF!</f>
        <v>#REF!</v>
      </c>
      <c r="K429" s="51" t="e">
        <f>IF(OR(#REF!="管理者",#REF!="サービス管理責任者"),0,#REF!)</f>
        <v>#REF!</v>
      </c>
    </row>
    <row r="430" spans="2:11">
      <c r="B430" s="73">
        <v>428</v>
      </c>
      <c r="C430" s="74" t="e">
        <f t="shared" si="24"/>
        <v>#N/A</v>
      </c>
      <c r="D430" s="74" t="e">
        <f t="shared" si="25"/>
        <v>#N/A</v>
      </c>
      <c r="E430" s="75" t="e">
        <f t="shared" si="26"/>
        <v>#N/A</v>
      </c>
      <c r="F430" s="79"/>
      <c r="H430" s="52"/>
      <c r="I430" s="51" t="e">
        <f t="shared" si="27"/>
        <v>#REF!</v>
      </c>
      <c r="J430" s="51" t="e">
        <f>#REF!</f>
        <v>#REF!</v>
      </c>
      <c r="K430" s="51" t="e">
        <f>IF(OR(#REF!="管理者",#REF!="サービス管理責任者"),0,#REF!)</f>
        <v>#REF!</v>
      </c>
    </row>
    <row r="431" spans="2:11">
      <c r="B431" s="73">
        <v>429</v>
      </c>
      <c r="C431" s="74" t="e">
        <f t="shared" si="24"/>
        <v>#N/A</v>
      </c>
      <c r="D431" s="74" t="e">
        <f t="shared" si="25"/>
        <v>#N/A</v>
      </c>
      <c r="E431" s="75" t="e">
        <f t="shared" si="26"/>
        <v>#N/A</v>
      </c>
      <c r="F431" s="79"/>
      <c r="H431" s="52"/>
      <c r="I431" s="51" t="e">
        <f t="shared" si="27"/>
        <v>#REF!</v>
      </c>
      <c r="J431" s="51" t="e">
        <f>#REF!</f>
        <v>#REF!</v>
      </c>
      <c r="K431" s="51" t="e">
        <f>IF(OR(#REF!="管理者",#REF!="サービス管理責任者"),0,#REF!)</f>
        <v>#REF!</v>
      </c>
    </row>
    <row r="432" spans="2:11">
      <c r="B432" s="73">
        <v>430</v>
      </c>
      <c r="C432" s="74" t="e">
        <f t="shared" si="24"/>
        <v>#N/A</v>
      </c>
      <c r="D432" s="74" t="e">
        <f t="shared" si="25"/>
        <v>#N/A</v>
      </c>
      <c r="E432" s="75" t="e">
        <f t="shared" si="26"/>
        <v>#N/A</v>
      </c>
      <c r="F432" s="79"/>
      <c r="H432" s="52"/>
      <c r="I432" s="51" t="e">
        <f t="shared" si="27"/>
        <v>#REF!</v>
      </c>
      <c r="J432" s="51" t="e">
        <f>#REF!</f>
        <v>#REF!</v>
      </c>
      <c r="K432" s="51" t="e">
        <f>IF(OR(#REF!="管理者",#REF!="サービス管理責任者"),0,#REF!)</f>
        <v>#REF!</v>
      </c>
    </row>
    <row r="433" spans="2:11">
      <c r="B433" s="73">
        <v>431</v>
      </c>
      <c r="C433" s="74" t="e">
        <f t="shared" si="24"/>
        <v>#N/A</v>
      </c>
      <c r="D433" s="74" t="e">
        <f t="shared" si="25"/>
        <v>#N/A</v>
      </c>
      <c r="E433" s="75" t="e">
        <f t="shared" si="26"/>
        <v>#N/A</v>
      </c>
      <c r="F433" s="79"/>
      <c r="H433" s="52"/>
      <c r="I433" s="51" t="e">
        <f t="shared" si="27"/>
        <v>#REF!</v>
      </c>
      <c r="J433" s="51" t="e">
        <f>#REF!</f>
        <v>#REF!</v>
      </c>
      <c r="K433" s="51" t="e">
        <f>IF(OR(#REF!="管理者",#REF!="サービス管理責任者"),0,#REF!)</f>
        <v>#REF!</v>
      </c>
    </row>
    <row r="434" spans="2:11">
      <c r="B434" s="73">
        <v>432</v>
      </c>
      <c r="C434" s="74" t="e">
        <f t="shared" si="24"/>
        <v>#N/A</v>
      </c>
      <c r="D434" s="74" t="e">
        <f t="shared" si="25"/>
        <v>#N/A</v>
      </c>
      <c r="E434" s="75" t="e">
        <f t="shared" si="26"/>
        <v>#N/A</v>
      </c>
      <c r="F434" s="79"/>
      <c r="H434" s="52"/>
      <c r="I434" s="51" t="e">
        <f t="shared" si="27"/>
        <v>#REF!</v>
      </c>
      <c r="J434" s="51" t="e">
        <f>#REF!</f>
        <v>#REF!</v>
      </c>
      <c r="K434" s="51" t="e">
        <f>IF(OR(#REF!="管理者",#REF!="サービス管理責任者"),0,#REF!)</f>
        <v>#REF!</v>
      </c>
    </row>
    <row r="435" spans="2:11">
      <c r="B435" s="73">
        <v>433</v>
      </c>
      <c r="C435" s="74" t="e">
        <f t="shared" si="24"/>
        <v>#N/A</v>
      </c>
      <c r="D435" s="74" t="e">
        <f t="shared" si="25"/>
        <v>#N/A</v>
      </c>
      <c r="E435" s="75" t="e">
        <f t="shared" si="26"/>
        <v>#N/A</v>
      </c>
      <c r="F435" s="79"/>
      <c r="H435" s="52"/>
      <c r="I435" s="51" t="e">
        <f t="shared" si="27"/>
        <v>#REF!</v>
      </c>
      <c r="J435" s="51" t="e">
        <f>#REF!</f>
        <v>#REF!</v>
      </c>
      <c r="K435" s="51" t="e">
        <f>IF(OR(#REF!="管理者",#REF!="サービス管理責任者"),0,#REF!)</f>
        <v>#REF!</v>
      </c>
    </row>
    <row r="436" spans="2:11">
      <c r="B436" s="73">
        <v>434</v>
      </c>
      <c r="C436" s="74" t="e">
        <f t="shared" si="24"/>
        <v>#N/A</v>
      </c>
      <c r="D436" s="74" t="e">
        <f t="shared" si="25"/>
        <v>#N/A</v>
      </c>
      <c r="E436" s="75" t="e">
        <f t="shared" si="26"/>
        <v>#N/A</v>
      </c>
      <c r="F436" s="79"/>
      <c r="H436" s="52"/>
      <c r="I436" s="51" t="e">
        <f t="shared" si="27"/>
        <v>#REF!</v>
      </c>
      <c r="J436" s="51" t="e">
        <f>#REF!</f>
        <v>#REF!</v>
      </c>
      <c r="K436" s="51" t="e">
        <f>IF(OR(#REF!="管理者",#REF!="サービス管理責任者"),0,#REF!)</f>
        <v>#REF!</v>
      </c>
    </row>
    <row r="437" spans="2:11">
      <c r="B437" s="73">
        <v>435</v>
      </c>
      <c r="C437" s="74" t="e">
        <f t="shared" si="24"/>
        <v>#N/A</v>
      </c>
      <c r="D437" s="74" t="e">
        <f t="shared" si="25"/>
        <v>#N/A</v>
      </c>
      <c r="E437" s="75" t="e">
        <f t="shared" si="26"/>
        <v>#N/A</v>
      </c>
      <c r="F437" s="79"/>
      <c r="H437" s="52"/>
      <c r="I437" s="51" t="e">
        <f t="shared" si="27"/>
        <v>#REF!</v>
      </c>
      <c r="J437" s="51" t="e">
        <f>#REF!</f>
        <v>#REF!</v>
      </c>
      <c r="K437" s="51" t="e">
        <f>IF(OR(#REF!="管理者",#REF!="サービス管理責任者"),0,#REF!)</f>
        <v>#REF!</v>
      </c>
    </row>
    <row r="438" spans="2:11">
      <c r="B438" s="73">
        <v>436</v>
      </c>
      <c r="C438" s="74" t="e">
        <f t="shared" si="24"/>
        <v>#N/A</v>
      </c>
      <c r="D438" s="74" t="e">
        <f t="shared" si="25"/>
        <v>#N/A</v>
      </c>
      <c r="E438" s="75" t="e">
        <f t="shared" si="26"/>
        <v>#N/A</v>
      </c>
      <c r="F438" s="79"/>
      <c r="H438" s="52"/>
      <c r="I438" s="51" t="e">
        <f t="shared" si="27"/>
        <v>#REF!</v>
      </c>
      <c r="J438" s="51" t="e">
        <f>#REF!</f>
        <v>#REF!</v>
      </c>
      <c r="K438" s="51" t="e">
        <f>IF(OR(#REF!="管理者",#REF!="サービス管理責任者"),0,#REF!)</f>
        <v>#REF!</v>
      </c>
    </row>
    <row r="439" spans="2:11">
      <c r="B439" s="73">
        <v>437</v>
      </c>
      <c r="C439" s="74" t="e">
        <f t="shared" si="24"/>
        <v>#N/A</v>
      </c>
      <c r="D439" s="74" t="e">
        <f t="shared" si="25"/>
        <v>#N/A</v>
      </c>
      <c r="E439" s="75" t="e">
        <f t="shared" si="26"/>
        <v>#N/A</v>
      </c>
      <c r="F439" s="79"/>
      <c r="H439" s="52"/>
      <c r="I439" s="51" t="e">
        <f t="shared" si="27"/>
        <v>#REF!</v>
      </c>
      <c r="J439" s="51" t="e">
        <f>#REF!</f>
        <v>#REF!</v>
      </c>
      <c r="K439" s="51" t="e">
        <f>IF(OR(#REF!="管理者",#REF!="サービス管理責任者"),0,#REF!)</f>
        <v>#REF!</v>
      </c>
    </row>
    <row r="440" spans="2:11">
      <c r="B440" s="73">
        <v>438</v>
      </c>
      <c r="C440" s="74" t="e">
        <f t="shared" si="24"/>
        <v>#N/A</v>
      </c>
      <c r="D440" s="74" t="e">
        <f t="shared" si="25"/>
        <v>#N/A</v>
      </c>
      <c r="E440" s="75" t="e">
        <f t="shared" si="26"/>
        <v>#N/A</v>
      </c>
      <c r="F440" s="79"/>
      <c r="H440" s="52"/>
      <c r="I440" s="51" t="e">
        <f t="shared" si="27"/>
        <v>#REF!</v>
      </c>
      <c r="J440" s="51" t="e">
        <f>#REF!</f>
        <v>#REF!</v>
      </c>
      <c r="K440" s="51" t="e">
        <f>IF(OR(#REF!="管理者",#REF!="サービス管理責任者"),0,#REF!)</f>
        <v>#REF!</v>
      </c>
    </row>
    <row r="441" spans="2:11">
      <c r="B441" s="73">
        <v>439</v>
      </c>
      <c r="C441" s="74" t="e">
        <f t="shared" si="24"/>
        <v>#N/A</v>
      </c>
      <c r="D441" s="74" t="e">
        <f t="shared" si="25"/>
        <v>#N/A</v>
      </c>
      <c r="E441" s="75" t="e">
        <f t="shared" si="26"/>
        <v>#N/A</v>
      </c>
      <c r="F441" s="79"/>
      <c r="H441" s="52"/>
      <c r="I441" s="51" t="e">
        <f t="shared" si="27"/>
        <v>#REF!</v>
      </c>
      <c r="J441" s="51" t="e">
        <f>#REF!</f>
        <v>#REF!</v>
      </c>
      <c r="K441" s="51" t="e">
        <f>IF(OR(#REF!="管理者",#REF!="サービス管理責任者"),0,#REF!)</f>
        <v>#REF!</v>
      </c>
    </row>
    <row r="442" spans="2:11">
      <c r="B442" s="73">
        <v>440</v>
      </c>
      <c r="C442" s="74" t="e">
        <f t="shared" si="24"/>
        <v>#N/A</v>
      </c>
      <c r="D442" s="74" t="e">
        <f t="shared" si="25"/>
        <v>#N/A</v>
      </c>
      <c r="E442" s="75" t="e">
        <f t="shared" si="26"/>
        <v>#N/A</v>
      </c>
      <c r="F442" s="79"/>
      <c r="H442" s="52"/>
      <c r="I442" s="51" t="e">
        <f t="shared" si="27"/>
        <v>#REF!</v>
      </c>
      <c r="J442" s="51" t="e">
        <f>#REF!</f>
        <v>#REF!</v>
      </c>
      <c r="K442" s="51" t="e">
        <f>IF(OR(#REF!="管理者",#REF!="サービス管理責任者"),0,#REF!)</f>
        <v>#REF!</v>
      </c>
    </row>
    <row r="443" spans="2:11">
      <c r="B443" s="73">
        <v>441</v>
      </c>
      <c r="C443" s="74" t="e">
        <f t="shared" si="24"/>
        <v>#N/A</v>
      </c>
      <c r="D443" s="74" t="e">
        <f t="shared" si="25"/>
        <v>#N/A</v>
      </c>
      <c r="E443" s="75" t="e">
        <f t="shared" si="26"/>
        <v>#N/A</v>
      </c>
      <c r="F443" s="79"/>
      <c r="H443" s="52"/>
      <c r="I443" s="51" t="e">
        <f t="shared" si="27"/>
        <v>#REF!</v>
      </c>
      <c r="J443" s="51" t="e">
        <f>#REF!</f>
        <v>#REF!</v>
      </c>
      <c r="K443" s="51" t="e">
        <f>IF(OR(#REF!="管理者",#REF!="サービス管理責任者"),0,#REF!)</f>
        <v>#REF!</v>
      </c>
    </row>
    <row r="444" spans="2:11">
      <c r="B444" s="73">
        <v>442</v>
      </c>
      <c r="C444" s="74" t="e">
        <f t="shared" si="24"/>
        <v>#N/A</v>
      </c>
      <c r="D444" s="74" t="e">
        <f t="shared" si="25"/>
        <v>#N/A</v>
      </c>
      <c r="E444" s="75" t="e">
        <f t="shared" si="26"/>
        <v>#N/A</v>
      </c>
      <c r="F444" s="79"/>
      <c r="H444" s="52"/>
      <c r="I444" s="51" t="e">
        <f t="shared" si="27"/>
        <v>#REF!</v>
      </c>
      <c r="J444" s="51" t="e">
        <f>#REF!</f>
        <v>#REF!</v>
      </c>
      <c r="K444" s="51" t="e">
        <f>IF(OR(#REF!="管理者",#REF!="サービス管理責任者"),0,#REF!)</f>
        <v>#REF!</v>
      </c>
    </row>
    <row r="445" spans="2:11">
      <c r="B445" s="73">
        <v>443</v>
      </c>
      <c r="C445" s="74" t="e">
        <f t="shared" si="24"/>
        <v>#N/A</v>
      </c>
      <c r="D445" s="74" t="e">
        <f t="shared" si="25"/>
        <v>#N/A</v>
      </c>
      <c r="E445" s="75" t="e">
        <f t="shared" si="26"/>
        <v>#N/A</v>
      </c>
      <c r="F445" s="79"/>
      <c r="H445" s="52"/>
      <c r="I445" s="51" t="e">
        <f t="shared" si="27"/>
        <v>#REF!</v>
      </c>
      <c r="J445" s="51" t="e">
        <f>#REF!</f>
        <v>#REF!</v>
      </c>
      <c r="K445" s="51" t="e">
        <f>IF(OR(#REF!="管理者",#REF!="サービス管理責任者"),0,#REF!)</f>
        <v>#REF!</v>
      </c>
    </row>
    <row r="446" spans="2:11">
      <c r="B446" s="73">
        <v>444</v>
      </c>
      <c r="C446" s="74" t="e">
        <f t="shared" si="24"/>
        <v>#N/A</v>
      </c>
      <c r="D446" s="74" t="e">
        <f t="shared" si="25"/>
        <v>#N/A</v>
      </c>
      <c r="E446" s="75" t="e">
        <f t="shared" si="26"/>
        <v>#N/A</v>
      </c>
      <c r="F446" s="79"/>
      <c r="H446" s="52"/>
      <c r="I446" s="51" t="e">
        <f t="shared" si="27"/>
        <v>#REF!</v>
      </c>
      <c r="J446" s="51" t="e">
        <f>#REF!</f>
        <v>#REF!</v>
      </c>
      <c r="K446" s="51" t="e">
        <f>IF(OR(#REF!="管理者",#REF!="サービス管理責任者"),0,#REF!)</f>
        <v>#REF!</v>
      </c>
    </row>
    <row r="447" spans="2:11">
      <c r="B447" s="73">
        <v>445</v>
      </c>
      <c r="C447" s="74" t="e">
        <f t="shared" si="24"/>
        <v>#N/A</v>
      </c>
      <c r="D447" s="74" t="e">
        <f t="shared" si="25"/>
        <v>#N/A</v>
      </c>
      <c r="E447" s="75" t="e">
        <f t="shared" si="26"/>
        <v>#N/A</v>
      </c>
      <c r="F447" s="79"/>
      <c r="H447" s="52"/>
      <c r="I447" s="51" t="e">
        <f t="shared" si="27"/>
        <v>#REF!</v>
      </c>
      <c r="J447" s="51" t="e">
        <f>#REF!</f>
        <v>#REF!</v>
      </c>
      <c r="K447" s="51" t="e">
        <f>IF(OR(#REF!="管理者",#REF!="サービス管理責任者"),0,#REF!)</f>
        <v>#REF!</v>
      </c>
    </row>
    <row r="448" spans="2:11">
      <c r="B448" s="73">
        <v>446</v>
      </c>
      <c r="C448" s="74" t="e">
        <f t="shared" si="24"/>
        <v>#N/A</v>
      </c>
      <c r="D448" s="74" t="e">
        <f t="shared" si="25"/>
        <v>#N/A</v>
      </c>
      <c r="E448" s="75" t="e">
        <f t="shared" si="26"/>
        <v>#N/A</v>
      </c>
      <c r="F448" s="79"/>
      <c r="H448" s="52"/>
      <c r="I448" s="51" t="e">
        <f t="shared" si="27"/>
        <v>#REF!</v>
      </c>
      <c r="J448" s="51" t="e">
        <f>#REF!</f>
        <v>#REF!</v>
      </c>
      <c r="K448" s="51" t="e">
        <f>IF(OR(#REF!="管理者",#REF!="サービス管理責任者"),0,#REF!)</f>
        <v>#REF!</v>
      </c>
    </row>
    <row r="449" spans="2:11">
      <c r="B449" s="73">
        <v>447</v>
      </c>
      <c r="C449" s="74" t="e">
        <f t="shared" si="24"/>
        <v>#N/A</v>
      </c>
      <c r="D449" s="74" t="e">
        <f t="shared" si="25"/>
        <v>#N/A</v>
      </c>
      <c r="E449" s="75" t="e">
        <f t="shared" si="26"/>
        <v>#N/A</v>
      </c>
      <c r="F449" s="79"/>
      <c r="H449" s="52"/>
      <c r="I449" s="51" t="e">
        <f t="shared" si="27"/>
        <v>#REF!</v>
      </c>
      <c r="J449" s="51" t="e">
        <f>#REF!</f>
        <v>#REF!</v>
      </c>
      <c r="K449" s="51" t="e">
        <f>IF(OR(#REF!="管理者",#REF!="サービス管理責任者"),0,#REF!)</f>
        <v>#REF!</v>
      </c>
    </row>
    <row r="450" spans="2:11">
      <c r="B450" s="73">
        <v>448</v>
      </c>
      <c r="C450" s="74" t="e">
        <f t="shared" si="24"/>
        <v>#N/A</v>
      </c>
      <c r="D450" s="74" t="e">
        <f t="shared" si="25"/>
        <v>#N/A</v>
      </c>
      <c r="E450" s="75" t="e">
        <f t="shared" si="26"/>
        <v>#N/A</v>
      </c>
      <c r="F450" s="79"/>
      <c r="H450" s="52"/>
      <c r="I450" s="51" t="e">
        <f t="shared" si="27"/>
        <v>#REF!</v>
      </c>
      <c r="J450" s="51" t="e">
        <f>#REF!</f>
        <v>#REF!</v>
      </c>
      <c r="K450" s="51" t="e">
        <f>IF(OR(#REF!="管理者",#REF!="サービス管理責任者"),0,#REF!)</f>
        <v>#REF!</v>
      </c>
    </row>
    <row r="451" spans="2:11">
      <c r="B451" s="73">
        <v>449</v>
      </c>
      <c r="C451" s="74" t="e">
        <f t="shared" ref="C451:C514" si="28">VLOOKUP(B451,$I:$K,2,FALSE)</f>
        <v>#N/A</v>
      </c>
      <c r="D451" s="74" t="e">
        <f t="shared" ref="D451:D514" si="29">VLOOKUP(B451,$I:$K,3,FALSE)</f>
        <v>#N/A</v>
      </c>
      <c r="E451" s="75" t="e">
        <f t="shared" si="26"/>
        <v>#N/A</v>
      </c>
      <c r="F451" s="79"/>
      <c r="H451" s="52"/>
      <c r="I451" s="51" t="e">
        <f t="shared" si="27"/>
        <v>#REF!</v>
      </c>
      <c r="J451" s="51" t="e">
        <f>#REF!</f>
        <v>#REF!</v>
      </c>
      <c r="K451" s="51" t="e">
        <f>IF(OR(#REF!="管理者",#REF!="サービス管理責任者"),0,#REF!)</f>
        <v>#REF!</v>
      </c>
    </row>
    <row r="452" spans="2:11">
      <c r="B452" s="73">
        <v>450</v>
      </c>
      <c r="C452" s="74" t="e">
        <f t="shared" si="28"/>
        <v>#N/A</v>
      </c>
      <c r="D452" s="74" t="e">
        <f t="shared" si="29"/>
        <v>#N/A</v>
      </c>
      <c r="E452" s="75" t="e">
        <f t="shared" ref="E452:E515" si="30">SUMIF($C:$C,C452,$D:$D)</f>
        <v>#N/A</v>
      </c>
      <c r="F452" s="79"/>
      <c r="H452" s="52"/>
      <c r="I452" s="51" t="e">
        <f t="shared" si="27"/>
        <v>#REF!</v>
      </c>
      <c r="J452" s="51" t="e">
        <f>#REF!</f>
        <v>#REF!</v>
      </c>
      <c r="K452" s="51" t="e">
        <f>IF(OR(#REF!="管理者",#REF!="サービス管理責任者"),0,#REF!)</f>
        <v>#REF!</v>
      </c>
    </row>
    <row r="453" spans="2:11">
      <c r="B453" s="73">
        <v>451</v>
      </c>
      <c r="C453" s="74" t="e">
        <f t="shared" si="28"/>
        <v>#N/A</v>
      </c>
      <c r="D453" s="74" t="e">
        <f t="shared" si="29"/>
        <v>#N/A</v>
      </c>
      <c r="E453" s="75" t="e">
        <f t="shared" si="30"/>
        <v>#N/A</v>
      </c>
      <c r="F453" s="79"/>
      <c r="H453" s="52"/>
      <c r="I453" s="51" t="e">
        <f t="shared" ref="I453:I516" si="31">IF(J453=0,I452,I452+1)</f>
        <v>#REF!</v>
      </c>
      <c r="J453" s="51" t="e">
        <f>#REF!</f>
        <v>#REF!</v>
      </c>
      <c r="K453" s="51" t="e">
        <f>IF(OR(#REF!="管理者",#REF!="サービス管理責任者"),0,#REF!)</f>
        <v>#REF!</v>
      </c>
    </row>
    <row r="454" spans="2:11">
      <c r="B454" s="73">
        <v>452</v>
      </c>
      <c r="C454" s="74" t="e">
        <f t="shared" si="28"/>
        <v>#N/A</v>
      </c>
      <c r="D454" s="74" t="e">
        <f t="shared" si="29"/>
        <v>#N/A</v>
      </c>
      <c r="E454" s="75" t="e">
        <f t="shared" si="30"/>
        <v>#N/A</v>
      </c>
      <c r="F454" s="79"/>
      <c r="H454" s="52"/>
      <c r="I454" s="51" t="e">
        <f t="shared" si="31"/>
        <v>#REF!</v>
      </c>
      <c r="J454" s="51" t="e">
        <f>#REF!</f>
        <v>#REF!</v>
      </c>
      <c r="K454" s="51" t="e">
        <f>IF(OR(#REF!="管理者",#REF!="サービス管理責任者"),0,#REF!)</f>
        <v>#REF!</v>
      </c>
    </row>
    <row r="455" spans="2:11">
      <c r="B455" s="73">
        <v>453</v>
      </c>
      <c r="C455" s="74" t="e">
        <f t="shared" si="28"/>
        <v>#N/A</v>
      </c>
      <c r="D455" s="74" t="e">
        <f t="shared" si="29"/>
        <v>#N/A</v>
      </c>
      <c r="E455" s="75" t="e">
        <f t="shared" si="30"/>
        <v>#N/A</v>
      </c>
      <c r="F455" s="79"/>
      <c r="H455" s="52"/>
      <c r="I455" s="51" t="e">
        <f t="shared" si="31"/>
        <v>#REF!</v>
      </c>
      <c r="J455" s="51" t="e">
        <f>#REF!</f>
        <v>#REF!</v>
      </c>
      <c r="K455" s="51" t="e">
        <f>IF(OR(#REF!="管理者",#REF!="サービス管理責任者"),0,#REF!)</f>
        <v>#REF!</v>
      </c>
    </row>
    <row r="456" spans="2:11">
      <c r="B456" s="73">
        <v>454</v>
      </c>
      <c r="C456" s="74" t="e">
        <f t="shared" si="28"/>
        <v>#N/A</v>
      </c>
      <c r="D456" s="74" t="e">
        <f t="shared" si="29"/>
        <v>#N/A</v>
      </c>
      <c r="E456" s="75" t="e">
        <f t="shared" si="30"/>
        <v>#N/A</v>
      </c>
      <c r="F456" s="79"/>
      <c r="H456" s="52"/>
      <c r="I456" s="51" t="e">
        <f t="shared" si="31"/>
        <v>#REF!</v>
      </c>
      <c r="J456" s="51" t="e">
        <f>#REF!</f>
        <v>#REF!</v>
      </c>
      <c r="K456" s="51" t="e">
        <f>IF(OR(#REF!="管理者",#REF!="サービス管理責任者"),0,#REF!)</f>
        <v>#REF!</v>
      </c>
    </row>
    <row r="457" spans="2:11">
      <c r="B457" s="73">
        <v>455</v>
      </c>
      <c r="C457" s="74" t="e">
        <f t="shared" si="28"/>
        <v>#N/A</v>
      </c>
      <c r="D457" s="74" t="e">
        <f t="shared" si="29"/>
        <v>#N/A</v>
      </c>
      <c r="E457" s="75" t="e">
        <f t="shared" si="30"/>
        <v>#N/A</v>
      </c>
      <c r="F457" s="79"/>
      <c r="H457" s="52"/>
      <c r="I457" s="51" t="e">
        <f t="shared" si="31"/>
        <v>#REF!</v>
      </c>
      <c r="J457" s="51" t="e">
        <f>#REF!</f>
        <v>#REF!</v>
      </c>
      <c r="K457" s="51" t="e">
        <f>IF(OR(#REF!="管理者",#REF!="サービス管理責任者"),0,#REF!)</f>
        <v>#REF!</v>
      </c>
    </row>
    <row r="458" spans="2:11">
      <c r="B458" s="73">
        <v>456</v>
      </c>
      <c r="C458" s="74" t="e">
        <f t="shared" si="28"/>
        <v>#N/A</v>
      </c>
      <c r="D458" s="74" t="e">
        <f t="shared" si="29"/>
        <v>#N/A</v>
      </c>
      <c r="E458" s="75" t="e">
        <f t="shared" si="30"/>
        <v>#N/A</v>
      </c>
      <c r="F458" s="79"/>
      <c r="H458" s="52"/>
      <c r="I458" s="51" t="e">
        <f t="shared" si="31"/>
        <v>#REF!</v>
      </c>
      <c r="J458" s="51" t="e">
        <f>#REF!</f>
        <v>#REF!</v>
      </c>
      <c r="K458" s="51" t="e">
        <f>IF(OR(#REF!="管理者",#REF!="サービス管理責任者"),0,#REF!)</f>
        <v>#REF!</v>
      </c>
    </row>
    <row r="459" spans="2:11">
      <c r="B459" s="73">
        <v>457</v>
      </c>
      <c r="C459" s="74" t="e">
        <f t="shared" si="28"/>
        <v>#N/A</v>
      </c>
      <c r="D459" s="74" t="e">
        <f t="shared" si="29"/>
        <v>#N/A</v>
      </c>
      <c r="E459" s="75" t="e">
        <f t="shared" si="30"/>
        <v>#N/A</v>
      </c>
      <c r="F459" s="79"/>
      <c r="H459" s="52"/>
      <c r="I459" s="51" t="e">
        <f t="shared" si="31"/>
        <v>#REF!</v>
      </c>
      <c r="J459" s="51" t="e">
        <f>#REF!</f>
        <v>#REF!</v>
      </c>
      <c r="K459" s="51" t="e">
        <f>IF(OR(#REF!="管理者",#REF!="サービス管理責任者"),0,#REF!)</f>
        <v>#REF!</v>
      </c>
    </row>
    <row r="460" spans="2:11">
      <c r="B460" s="73">
        <v>458</v>
      </c>
      <c r="C460" s="74" t="e">
        <f t="shared" si="28"/>
        <v>#N/A</v>
      </c>
      <c r="D460" s="74" t="e">
        <f t="shared" si="29"/>
        <v>#N/A</v>
      </c>
      <c r="E460" s="75" t="e">
        <f t="shared" si="30"/>
        <v>#N/A</v>
      </c>
      <c r="F460" s="79"/>
      <c r="H460" s="52"/>
      <c r="I460" s="51" t="e">
        <f t="shared" si="31"/>
        <v>#REF!</v>
      </c>
      <c r="J460" s="51" t="e">
        <f>#REF!</f>
        <v>#REF!</v>
      </c>
      <c r="K460" s="51" t="e">
        <f>IF(OR(#REF!="管理者",#REF!="サービス管理責任者"),0,#REF!)</f>
        <v>#REF!</v>
      </c>
    </row>
    <row r="461" spans="2:11">
      <c r="B461" s="73">
        <v>459</v>
      </c>
      <c r="C461" s="74" t="e">
        <f t="shared" si="28"/>
        <v>#N/A</v>
      </c>
      <c r="D461" s="74" t="e">
        <f t="shared" si="29"/>
        <v>#N/A</v>
      </c>
      <c r="E461" s="75" t="e">
        <f t="shared" si="30"/>
        <v>#N/A</v>
      </c>
      <c r="F461" s="79"/>
      <c r="H461" s="52"/>
      <c r="I461" s="51" t="e">
        <f t="shared" si="31"/>
        <v>#REF!</v>
      </c>
      <c r="J461" s="51" t="e">
        <f>#REF!</f>
        <v>#REF!</v>
      </c>
      <c r="K461" s="51" t="e">
        <f>IF(OR(#REF!="管理者",#REF!="サービス管理責任者"),0,#REF!)</f>
        <v>#REF!</v>
      </c>
    </row>
    <row r="462" spans="2:11">
      <c r="B462" s="73">
        <v>460</v>
      </c>
      <c r="C462" s="74" t="e">
        <f t="shared" si="28"/>
        <v>#N/A</v>
      </c>
      <c r="D462" s="74" t="e">
        <f t="shared" si="29"/>
        <v>#N/A</v>
      </c>
      <c r="E462" s="75" t="e">
        <f t="shared" si="30"/>
        <v>#N/A</v>
      </c>
      <c r="F462" s="79"/>
      <c r="H462" s="52"/>
      <c r="I462" s="51" t="e">
        <f t="shared" si="31"/>
        <v>#REF!</v>
      </c>
      <c r="J462" s="51" t="e">
        <f>#REF!</f>
        <v>#REF!</v>
      </c>
      <c r="K462" s="51" t="e">
        <f>IF(OR(#REF!="管理者",#REF!="サービス管理責任者"),0,#REF!)</f>
        <v>#REF!</v>
      </c>
    </row>
    <row r="463" spans="2:11">
      <c r="B463" s="73">
        <v>461</v>
      </c>
      <c r="C463" s="74" t="e">
        <f t="shared" si="28"/>
        <v>#N/A</v>
      </c>
      <c r="D463" s="74" t="e">
        <f t="shared" si="29"/>
        <v>#N/A</v>
      </c>
      <c r="E463" s="75" t="e">
        <f t="shared" si="30"/>
        <v>#N/A</v>
      </c>
      <c r="F463" s="79"/>
      <c r="H463" s="52"/>
      <c r="I463" s="51" t="e">
        <f t="shared" si="31"/>
        <v>#REF!</v>
      </c>
      <c r="J463" s="51" t="e">
        <f>#REF!</f>
        <v>#REF!</v>
      </c>
      <c r="K463" s="51" t="e">
        <f>IF(OR(#REF!="管理者",#REF!="サービス管理責任者"),0,#REF!)</f>
        <v>#REF!</v>
      </c>
    </row>
    <row r="464" spans="2:11">
      <c r="B464" s="73">
        <v>462</v>
      </c>
      <c r="C464" s="74" t="e">
        <f t="shared" si="28"/>
        <v>#N/A</v>
      </c>
      <c r="D464" s="74" t="e">
        <f t="shared" si="29"/>
        <v>#N/A</v>
      </c>
      <c r="E464" s="75" t="e">
        <f t="shared" si="30"/>
        <v>#N/A</v>
      </c>
      <c r="F464" s="79"/>
      <c r="H464" s="52"/>
      <c r="I464" s="51" t="e">
        <f t="shared" si="31"/>
        <v>#REF!</v>
      </c>
      <c r="J464" s="51" t="e">
        <f>#REF!</f>
        <v>#REF!</v>
      </c>
      <c r="K464" s="51" t="e">
        <f>IF(OR(#REF!="管理者",#REF!="サービス管理責任者"),0,#REF!)</f>
        <v>#REF!</v>
      </c>
    </row>
    <row r="465" spans="2:11">
      <c r="B465" s="73">
        <v>463</v>
      </c>
      <c r="C465" s="74" t="e">
        <f t="shared" si="28"/>
        <v>#N/A</v>
      </c>
      <c r="D465" s="74" t="e">
        <f t="shared" si="29"/>
        <v>#N/A</v>
      </c>
      <c r="E465" s="75" t="e">
        <f t="shared" si="30"/>
        <v>#N/A</v>
      </c>
      <c r="F465" s="79"/>
      <c r="H465" s="52"/>
      <c r="I465" s="51" t="e">
        <f t="shared" si="31"/>
        <v>#REF!</v>
      </c>
      <c r="J465" s="51" t="e">
        <f>#REF!</f>
        <v>#REF!</v>
      </c>
      <c r="K465" s="51" t="e">
        <f>IF(OR(#REF!="管理者",#REF!="サービス管理責任者"),0,#REF!)</f>
        <v>#REF!</v>
      </c>
    </row>
    <row r="466" spans="2:11">
      <c r="B466" s="73">
        <v>464</v>
      </c>
      <c r="C466" s="74" t="e">
        <f t="shared" si="28"/>
        <v>#N/A</v>
      </c>
      <c r="D466" s="74" t="e">
        <f t="shared" si="29"/>
        <v>#N/A</v>
      </c>
      <c r="E466" s="75" t="e">
        <f t="shared" si="30"/>
        <v>#N/A</v>
      </c>
      <c r="F466" s="79"/>
      <c r="H466" s="52"/>
      <c r="I466" s="51" t="e">
        <f t="shared" si="31"/>
        <v>#REF!</v>
      </c>
      <c r="J466" s="51" t="e">
        <f>#REF!</f>
        <v>#REF!</v>
      </c>
      <c r="K466" s="51" t="e">
        <f>IF(OR(#REF!="管理者",#REF!="サービス管理責任者"),0,#REF!)</f>
        <v>#REF!</v>
      </c>
    </row>
    <row r="467" spans="2:11">
      <c r="B467" s="73">
        <v>465</v>
      </c>
      <c r="C467" s="74" t="e">
        <f t="shared" si="28"/>
        <v>#N/A</v>
      </c>
      <c r="D467" s="74" t="e">
        <f t="shared" si="29"/>
        <v>#N/A</v>
      </c>
      <c r="E467" s="75" t="e">
        <f t="shared" si="30"/>
        <v>#N/A</v>
      </c>
      <c r="F467" s="79"/>
      <c r="H467" s="52"/>
      <c r="I467" s="51" t="e">
        <f t="shared" si="31"/>
        <v>#REF!</v>
      </c>
      <c r="J467" s="51" t="e">
        <f>#REF!</f>
        <v>#REF!</v>
      </c>
      <c r="K467" s="51" t="e">
        <f>IF(OR(#REF!="管理者",#REF!="サービス管理責任者"),0,#REF!)</f>
        <v>#REF!</v>
      </c>
    </row>
    <row r="468" spans="2:11">
      <c r="B468" s="73">
        <v>466</v>
      </c>
      <c r="C468" s="74" t="e">
        <f t="shared" si="28"/>
        <v>#N/A</v>
      </c>
      <c r="D468" s="74" t="e">
        <f t="shared" si="29"/>
        <v>#N/A</v>
      </c>
      <c r="E468" s="75" t="e">
        <f t="shared" si="30"/>
        <v>#N/A</v>
      </c>
      <c r="F468" s="79"/>
      <c r="H468" s="52"/>
      <c r="I468" s="51" t="e">
        <f t="shared" si="31"/>
        <v>#REF!</v>
      </c>
      <c r="J468" s="51" t="e">
        <f>#REF!</f>
        <v>#REF!</v>
      </c>
      <c r="K468" s="51" t="e">
        <f>IF(OR(#REF!="管理者",#REF!="サービス管理責任者"),0,#REF!)</f>
        <v>#REF!</v>
      </c>
    </row>
    <row r="469" spans="2:11">
      <c r="B469" s="73">
        <v>467</v>
      </c>
      <c r="C469" s="74" t="e">
        <f t="shared" si="28"/>
        <v>#N/A</v>
      </c>
      <c r="D469" s="74" t="e">
        <f t="shared" si="29"/>
        <v>#N/A</v>
      </c>
      <c r="E469" s="75" t="e">
        <f t="shared" si="30"/>
        <v>#N/A</v>
      </c>
      <c r="F469" s="79"/>
      <c r="H469" s="52"/>
      <c r="I469" s="51" t="e">
        <f t="shared" si="31"/>
        <v>#REF!</v>
      </c>
      <c r="J469" s="51" t="e">
        <f>#REF!</f>
        <v>#REF!</v>
      </c>
      <c r="K469" s="51" t="e">
        <f>IF(OR(#REF!="管理者",#REF!="サービス管理責任者"),0,#REF!)</f>
        <v>#REF!</v>
      </c>
    </row>
    <row r="470" spans="2:11">
      <c r="B470" s="73">
        <v>468</v>
      </c>
      <c r="C470" s="74" t="e">
        <f t="shared" si="28"/>
        <v>#N/A</v>
      </c>
      <c r="D470" s="74" t="e">
        <f t="shared" si="29"/>
        <v>#N/A</v>
      </c>
      <c r="E470" s="75" t="e">
        <f t="shared" si="30"/>
        <v>#N/A</v>
      </c>
      <c r="F470" s="79"/>
      <c r="H470" s="52"/>
      <c r="I470" s="51" t="e">
        <f t="shared" si="31"/>
        <v>#REF!</v>
      </c>
      <c r="J470" s="51" t="e">
        <f>#REF!</f>
        <v>#REF!</v>
      </c>
      <c r="K470" s="51" t="e">
        <f>IF(OR(#REF!="管理者",#REF!="サービス管理責任者"),0,#REF!)</f>
        <v>#REF!</v>
      </c>
    </row>
    <row r="471" spans="2:11">
      <c r="B471" s="73">
        <v>469</v>
      </c>
      <c r="C471" s="74" t="e">
        <f t="shared" si="28"/>
        <v>#N/A</v>
      </c>
      <c r="D471" s="74" t="e">
        <f t="shared" si="29"/>
        <v>#N/A</v>
      </c>
      <c r="E471" s="75" t="e">
        <f t="shared" si="30"/>
        <v>#N/A</v>
      </c>
      <c r="F471" s="79"/>
      <c r="H471" s="52"/>
      <c r="I471" s="51" t="e">
        <f t="shared" si="31"/>
        <v>#REF!</v>
      </c>
      <c r="J471" s="51" t="e">
        <f>#REF!</f>
        <v>#REF!</v>
      </c>
      <c r="K471" s="51" t="e">
        <f>IF(OR(#REF!="管理者",#REF!="サービス管理責任者"),0,#REF!)</f>
        <v>#REF!</v>
      </c>
    </row>
    <row r="472" spans="2:11">
      <c r="B472" s="73">
        <v>470</v>
      </c>
      <c r="C472" s="74" t="e">
        <f t="shared" si="28"/>
        <v>#N/A</v>
      </c>
      <c r="D472" s="74" t="e">
        <f t="shared" si="29"/>
        <v>#N/A</v>
      </c>
      <c r="E472" s="75" t="e">
        <f t="shared" si="30"/>
        <v>#N/A</v>
      </c>
      <c r="F472" s="79"/>
      <c r="H472" s="52"/>
      <c r="I472" s="51" t="e">
        <f t="shared" si="31"/>
        <v>#REF!</v>
      </c>
      <c r="J472" s="51" t="e">
        <f>#REF!</f>
        <v>#REF!</v>
      </c>
      <c r="K472" s="51" t="e">
        <f>IF(OR(#REF!="管理者",#REF!="サービス管理責任者"),0,#REF!)</f>
        <v>#REF!</v>
      </c>
    </row>
    <row r="473" spans="2:11">
      <c r="B473" s="73">
        <v>471</v>
      </c>
      <c r="C473" s="74" t="e">
        <f t="shared" si="28"/>
        <v>#N/A</v>
      </c>
      <c r="D473" s="74" t="e">
        <f t="shared" si="29"/>
        <v>#N/A</v>
      </c>
      <c r="E473" s="75" t="e">
        <f t="shared" si="30"/>
        <v>#N/A</v>
      </c>
      <c r="F473" s="79"/>
      <c r="H473" s="52"/>
      <c r="I473" s="51" t="e">
        <f t="shared" si="31"/>
        <v>#REF!</v>
      </c>
      <c r="J473" s="51" t="e">
        <f>#REF!</f>
        <v>#REF!</v>
      </c>
      <c r="K473" s="51" t="e">
        <f>IF(OR(#REF!="管理者",#REF!="サービス管理責任者"),0,#REF!)</f>
        <v>#REF!</v>
      </c>
    </row>
    <row r="474" spans="2:11">
      <c r="B474" s="73">
        <v>472</v>
      </c>
      <c r="C474" s="74" t="e">
        <f t="shared" si="28"/>
        <v>#N/A</v>
      </c>
      <c r="D474" s="74" t="e">
        <f t="shared" si="29"/>
        <v>#N/A</v>
      </c>
      <c r="E474" s="75" t="e">
        <f t="shared" si="30"/>
        <v>#N/A</v>
      </c>
      <c r="F474" s="79"/>
      <c r="H474" s="52"/>
      <c r="I474" s="51" t="e">
        <f t="shared" si="31"/>
        <v>#REF!</v>
      </c>
      <c r="J474" s="51" t="e">
        <f>#REF!</f>
        <v>#REF!</v>
      </c>
      <c r="K474" s="51" t="e">
        <f>IF(OR(#REF!="管理者",#REF!="サービス管理責任者"),0,#REF!)</f>
        <v>#REF!</v>
      </c>
    </row>
    <row r="475" spans="2:11">
      <c r="B475" s="73">
        <v>473</v>
      </c>
      <c r="C475" s="74" t="e">
        <f t="shared" si="28"/>
        <v>#N/A</v>
      </c>
      <c r="D475" s="74" t="e">
        <f t="shared" si="29"/>
        <v>#N/A</v>
      </c>
      <c r="E475" s="75" t="e">
        <f t="shared" si="30"/>
        <v>#N/A</v>
      </c>
      <c r="F475" s="79"/>
      <c r="H475" s="52"/>
      <c r="I475" s="51" t="e">
        <f t="shared" si="31"/>
        <v>#REF!</v>
      </c>
      <c r="J475" s="51" t="e">
        <f>#REF!</f>
        <v>#REF!</v>
      </c>
      <c r="K475" s="51" t="e">
        <f>IF(OR(#REF!="管理者",#REF!="サービス管理責任者"),0,#REF!)</f>
        <v>#REF!</v>
      </c>
    </row>
    <row r="476" spans="2:11">
      <c r="B476" s="73">
        <v>474</v>
      </c>
      <c r="C476" s="74" t="e">
        <f t="shared" si="28"/>
        <v>#N/A</v>
      </c>
      <c r="D476" s="74" t="e">
        <f t="shared" si="29"/>
        <v>#N/A</v>
      </c>
      <c r="E476" s="75" t="e">
        <f t="shared" si="30"/>
        <v>#N/A</v>
      </c>
      <c r="F476" s="79"/>
      <c r="H476" s="52"/>
      <c r="I476" s="51" t="e">
        <f t="shared" si="31"/>
        <v>#REF!</v>
      </c>
      <c r="J476" s="51" t="e">
        <f>#REF!</f>
        <v>#REF!</v>
      </c>
      <c r="K476" s="51" t="e">
        <f>IF(OR(#REF!="管理者",#REF!="サービス管理責任者"),0,#REF!)</f>
        <v>#REF!</v>
      </c>
    </row>
    <row r="477" spans="2:11">
      <c r="B477" s="73">
        <v>475</v>
      </c>
      <c r="C477" s="74" t="e">
        <f t="shared" si="28"/>
        <v>#N/A</v>
      </c>
      <c r="D477" s="74" t="e">
        <f t="shared" si="29"/>
        <v>#N/A</v>
      </c>
      <c r="E477" s="75" t="e">
        <f t="shared" si="30"/>
        <v>#N/A</v>
      </c>
      <c r="F477" s="79"/>
      <c r="H477" s="52"/>
      <c r="I477" s="51" t="e">
        <f t="shared" si="31"/>
        <v>#REF!</v>
      </c>
      <c r="J477" s="51" t="e">
        <f>#REF!</f>
        <v>#REF!</v>
      </c>
      <c r="K477" s="51" t="e">
        <f>IF(OR(#REF!="管理者",#REF!="サービス管理責任者"),0,#REF!)</f>
        <v>#REF!</v>
      </c>
    </row>
    <row r="478" spans="2:11">
      <c r="B478" s="73">
        <v>476</v>
      </c>
      <c r="C478" s="74" t="e">
        <f t="shared" si="28"/>
        <v>#N/A</v>
      </c>
      <c r="D478" s="74" t="e">
        <f t="shared" si="29"/>
        <v>#N/A</v>
      </c>
      <c r="E478" s="75" t="e">
        <f t="shared" si="30"/>
        <v>#N/A</v>
      </c>
      <c r="F478" s="79"/>
      <c r="H478" s="52"/>
      <c r="I478" s="51" t="e">
        <f t="shared" si="31"/>
        <v>#REF!</v>
      </c>
      <c r="J478" s="51" t="e">
        <f>#REF!</f>
        <v>#REF!</v>
      </c>
      <c r="K478" s="51" t="e">
        <f>IF(OR(#REF!="管理者",#REF!="サービス管理責任者"),0,#REF!)</f>
        <v>#REF!</v>
      </c>
    </row>
    <row r="479" spans="2:11">
      <c r="B479" s="73">
        <v>477</v>
      </c>
      <c r="C479" s="74" t="e">
        <f t="shared" si="28"/>
        <v>#N/A</v>
      </c>
      <c r="D479" s="74" t="e">
        <f t="shared" si="29"/>
        <v>#N/A</v>
      </c>
      <c r="E479" s="75" t="e">
        <f t="shared" si="30"/>
        <v>#N/A</v>
      </c>
      <c r="F479" s="79"/>
      <c r="H479" s="52"/>
      <c r="I479" s="51" t="e">
        <f t="shared" si="31"/>
        <v>#REF!</v>
      </c>
      <c r="J479" s="51" t="e">
        <f>#REF!</f>
        <v>#REF!</v>
      </c>
      <c r="K479" s="51" t="e">
        <f>IF(OR(#REF!="管理者",#REF!="サービス管理責任者"),0,#REF!)</f>
        <v>#REF!</v>
      </c>
    </row>
    <row r="480" spans="2:11">
      <c r="B480" s="73">
        <v>478</v>
      </c>
      <c r="C480" s="74" t="e">
        <f t="shared" si="28"/>
        <v>#N/A</v>
      </c>
      <c r="D480" s="74" t="e">
        <f t="shared" si="29"/>
        <v>#N/A</v>
      </c>
      <c r="E480" s="75" t="e">
        <f t="shared" si="30"/>
        <v>#N/A</v>
      </c>
      <c r="F480" s="79"/>
      <c r="H480" s="52"/>
      <c r="I480" s="51" t="e">
        <f t="shared" si="31"/>
        <v>#REF!</v>
      </c>
      <c r="J480" s="51" t="e">
        <f>#REF!</f>
        <v>#REF!</v>
      </c>
      <c r="K480" s="51" t="e">
        <f>IF(OR(#REF!="管理者",#REF!="サービス管理責任者"),0,#REF!)</f>
        <v>#REF!</v>
      </c>
    </row>
    <row r="481" spans="2:11">
      <c r="B481" s="73">
        <v>479</v>
      </c>
      <c r="C481" s="74" t="e">
        <f t="shared" si="28"/>
        <v>#N/A</v>
      </c>
      <c r="D481" s="74" t="e">
        <f t="shared" si="29"/>
        <v>#N/A</v>
      </c>
      <c r="E481" s="75" t="e">
        <f t="shared" si="30"/>
        <v>#N/A</v>
      </c>
      <c r="F481" s="79"/>
      <c r="H481" s="52"/>
      <c r="I481" s="51" t="e">
        <f t="shared" si="31"/>
        <v>#REF!</v>
      </c>
      <c r="J481" s="51" t="e">
        <f>#REF!</f>
        <v>#REF!</v>
      </c>
      <c r="K481" s="51" t="e">
        <f>IF(OR(#REF!="管理者",#REF!="サービス管理責任者"),0,#REF!)</f>
        <v>#REF!</v>
      </c>
    </row>
    <row r="482" spans="2:11">
      <c r="B482" s="73">
        <v>480</v>
      </c>
      <c r="C482" s="74" t="e">
        <f t="shared" si="28"/>
        <v>#N/A</v>
      </c>
      <c r="D482" s="74" t="e">
        <f t="shared" si="29"/>
        <v>#N/A</v>
      </c>
      <c r="E482" s="75" t="e">
        <f t="shared" si="30"/>
        <v>#N/A</v>
      </c>
      <c r="F482" s="79"/>
      <c r="H482" s="52"/>
      <c r="I482" s="51" t="e">
        <f t="shared" si="31"/>
        <v>#REF!</v>
      </c>
      <c r="J482" s="51" t="e">
        <f>#REF!</f>
        <v>#REF!</v>
      </c>
      <c r="K482" s="51" t="e">
        <f>IF(OR(#REF!="管理者",#REF!="サービス管理責任者"),0,#REF!)</f>
        <v>#REF!</v>
      </c>
    </row>
    <row r="483" spans="2:11">
      <c r="B483" s="73">
        <v>481</v>
      </c>
      <c r="C483" s="74" t="e">
        <f t="shared" si="28"/>
        <v>#N/A</v>
      </c>
      <c r="D483" s="74" t="e">
        <f t="shared" si="29"/>
        <v>#N/A</v>
      </c>
      <c r="E483" s="75" t="e">
        <f t="shared" si="30"/>
        <v>#N/A</v>
      </c>
      <c r="F483" s="79"/>
      <c r="H483" s="52"/>
      <c r="I483" s="51" t="e">
        <f t="shared" si="31"/>
        <v>#REF!</v>
      </c>
      <c r="J483" s="51" t="e">
        <f>#REF!</f>
        <v>#REF!</v>
      </c>
      <c r="K483" s="51" t="e">
        <f>IF(OR(#REF!="管理者",#REF!="サービス管理責任者"),0,#REF!)</f>
        <v>#REF!</v>
      </c>
    </row>
    <row r="484" spans="2:11">
      <c r="B484" s="73">
        <v>482</v>
      </c>
      <c r="C484" s="74" t="e">
        <f t="shared" si="28"/>
        <v>#N/A</v>
      </c>
      <c r="D484" s="74" t="e">
        <f t="shared" si="29"/>
        <v>#N/A</v>
      </c>
      <c r="E484" s="75" t="e">
        <f t="shared" si="30"/>
        <v>#N/A</v>
      </c>
      <c r="F484" s="79"/>
      <c r="H484" s="52"/>
      <c r="I484" s="51" t="e">
        <f t="shared" si="31"/>
        <v>#REF!</v>
      </c>
      <c r="J484" s="51" t="e">
        <f>#REF!</f>
        <v>#REF!</v>
      </c>
      <c r="K484" s="51" t="e">
        <f>IF(OR(#REF!="管理者",#REF!="サービス管理責任者"),0,#REF!)</f>
        <v>#REF!</v>
      </c>
    </row>
    <row r="485" spans="2:11">
      <c r="B485" s="73">
        <v>483</v>
      </c>
      <c r="C485" s="74" t="e">
        <f t="shared" si="28"/>
        <v>#N/A</v>
      </c>
      <c r="D485" s="74" t="e">
        <f t="shared" si="29"/>
        <v>#N/A</v>
      </c>
      <c r="E485" s="75" t="e">
        <f t="shared" si="30"/>
        <v>#N/A</v>
      </c>
      <c r="F485" s="79"/>
      <c r="H485" s="52"/>
      <c r="I485" s="51" t="e">
        <f t="shared" si="31"/>
        <v>#REF!</v>
      </c>
      <c r="J485" s="51" t="e">
        <f>#REF!</f>
        <v>#REF!</v>
      </c>
      <c r="K485" s="51" t="e">
        <f>IF(OR(#REF!="管理者",#REF!="サービス管理責任者"),0,#REF!)</f>
        <v>#REF!</v>
      </c>
    </row>
    <row r="486" spans="2:11">
      <c r="B486" s="73">
        <v>484</v>
      </c>
      <c r="C486" s="74" t="e">
        <f t="shared" si="28"/>
        <v>#N/A</v>
      </c>
      <c r="D486" s="74" t="e">
        <f t="shared" si="29"/>
        <v>#N/A</v>
      </c>
      <c r="E486" s="75" t="e">
        <f t="shared" si="30"/>
        <v>#N/A</v>
      </c>
      <c r="F486" s="79"/>
      <c r="H486" s="52"/>
      <c r="I486" s="51" t="e">
        <f t="shared" si="31"/>
        <v>#REF!</v>
      </c>
      <c r="J486" s="51" t="e">
        <f>#REF!</f>
        <v>#REF!</v>
      </c>
      <c r="K486" s="51" t="e">
        <f>IF(OR(#REF!="管理者",#REF!="サービス管理責任者"),0,#REF!)</f>
        <v>#REF!</v>
      </c>
    </row>
    <row r="487" spans="2:11">
      <c r="B487" s="73">
        <v>485</v>
      </c>
      <c r="C487" s="74" t="e">
        <f t="shared" si="28"/>
        <v>#N/A</v>
      </c>
      <c r="D487" s="74" t="e">
        <f t="shared" si="29"/>
        <v>#N/A</v>
      </c>
      <c r="E487" s="75" t="e">
        <f t="shared" si="30"/>
        <v>#N/A</v>
      </c>
      <c r="F487" s="79"/>
      <c r="H487" s="52"/>
      <c r="I487" s="51" t="e">
        <f t="shared" si="31"/>
        <v>#REF!</v>
      </c>
      <c r="J487" s="51" t="e">
        <f>#REF!</f>
        <v>#REF!</v>
      </c>
      <c r="K487" s="51" t="e">
        <f>IF(OR(#REF!="管理者",#REF!="サービス管理責任者"),0,#REF!)</f>
        <v>#REF!</v>
      </c>
    </row>
    <row r="488" spans="2:11">
      <c r="B488" s="73">
        <v>486</v>
      </c>
      <c r="C488" s="74" t="e">
        <f t="shared" si="28"/>
        <v>#N/A</v>
      </c>
      <c r="D488" s="74" t="e">
        <f t="shared" si="29"/>
        <v>#N/A</v>
      </c>
      <c r="E488" s="75" t="e">
        <f t="shared" si="30"/>
        <v>#N/A</v>
      </c>
      <c r="F488" s="79"/>
      <c r="H488" s="52"/>
      <c r="I488" s="51" t="e">
        <f t="shared" si="31"/>
        <v>#REF!</v>
      </c>
      <c r="J488" s="51" t="e">
        <f>#REF!</f>
        <v>#REF!</v>
      </c>
      <c r="K488" s="51" t="e">
        <f>IF(OR(#REF!="管理者",#REF!="サービス管理責任者"),0,#REF!)</f>
        <v>#REF!</v>
      </c>
    </row>
    <row r="489" spans="2:11">
      <c r="B489" s="73">
        <v>487</v>
      </c>
      <c r="C489" s="74" t="e">
        <f t="shared" si="28"/>
        <v>#N/A</v>
      </c>
      <c r="D489" s="74" t="e">
        <f t="shared" si="29"/>
        <v>#N/A</v>
      </c>
      <c r="E489" s="75" t="e">
        <f t="shared" si="30"/>
        <v>#N/A</v>
      </c>
      <c r="F489" s="79"/>
      <c r="H489" s="52"/>
      <c r="I489" s="51" t="e">
        <f t="shared" si="31"/>
        <v>#REF!</v>
      </c>
      <c r="J489" s="51" t="e">
        <f>#REF!</f>
        <v>#REF!</v>
      </c>
      <c r="K489" s="51" t="e">
        <f>IF(OR(#REF!="管理者",#REF!="サービス管理責任者"),0,#REF!)</f>
        <v>#REF!</v>
      </c>
    </row>
    <row r="490" spans="2:11">
      <c r="B490" s="73">
        <v>488</v>
      </c>
      <c r="C490" s="74" t="e">
        <f t="shared" si="28"/>
        <v>#N/A</v>
      </c>
      <c r="D490" s="74" t="e">
        <f t="shared" si="29"/>
        <v>#N/A</v>
      </c>
      <c r="E490" s="75" t="e">
        <f t="shared" si="30"/>
        <v>#N/A</v>
      </c>
      <c r="F490" s="79"/>
      <c r="H490" s="52"/>
      <c r="I490" s="51" t="e">
        <f t="shared" si="31"/>
        <v>#REF!</v>
      </c>
      <c r="J490" s="51" t="e">
        <f>#REF!</f>
        <v>#REF!</v>
      </c>
      <c r="K490" s="51" t="e">
        <f>IF(OR(#REF!="管理者",#REF!="サービス管理責任者"),0,#REF!)</f>
        <v>#REF!</v>
      </c>
    </row>
    <row r="491" spans="2:11">
      <c r="B491" s="73">
        <v>489</v>
      </c>
      <c r="C491" s="74" t="e">
        <f t="shared" si="28"/>
        <v>#N/A</v>
      </c>
      <c r="D491" s="74" t="e">
        <f t="shared" si="29"/>
        <v>#N/A</v>
      </c>
      <c r="E491" s="75" t="e">
        <f t="shared" si="30"/>
        <v>#N/A</v>
      </c>
      <c r="F491" s="79"/>
      <c r="H491" s="52"/>
      <c r="I491" s="51" t="e">
        <f t="shared" si="31"/>
        <v>#REF!</v>
      </c>
      <c r="J491" s="51" t="e">
        <f>#REF!</f>
        <v>#REF!</v>
      </c>
      <c r="K491" s="51" t="e">
        <f>IF(OR(#REF!="管理者",#REF!="サービス管理責任者"),0,#REF!)</f>
        <v>#REF!</v>
      </c>
    </row>
    <row r="492" spans="2:11">
      <c r="B492" s="73">
        <v>490</v>
      </c>
      <c r="C492" s="74" t="e">
        <f t="shared" si="28"/>
        <v>#N/A</v>
      </c>
      <c r="D492" s="74" t="e">
        <f t="shared" si="29"/>
        <v>#N/A</v>
      </c>
      <c r="E492" s="75" t="e">
        <f t="shared" si="30"/>
        <v>#N/A</v>
      </c>
      <c r="F492" s="79"/>
      <c r="H492" s="52"/>
      <c r="I492" s="51" t="e">
        <f t="shared" si="31"/>
        <v>#REF!</v>
      </c>
      <c r="J492" s="51" t="e">
        <f>#REF!</f>
        <v>#REF!</v>
      </c>
      <c r="K492" s="51" t="e">
        <f>IF(OR(#REF!="管理者",#REF!="サービス管理責任者"),0,#REF!)</f>
        <v>#REF!</v>
      </c>
    </row>
    <row r="493" spans="2:11">
      <c r="B493" s="73">
        <v>491</v>
      </c>
      <c r="C493" s="74" t="e">
        <f t="shared" si="28"/>
        <v>#N/A</v>
      </c>
      <c r="D493" s="74" t="e">
        <f t="shared" si="29"/>
        <v>#N/A</v>
      </c>
      <c r="E493" s="75" t="e">
        <f t="shared" si="30"/>
        <v>#N/A</v>
      </c>
      <c r="F493" s="79"/>
      <c r="H493" s="52"/>
      <c r="I493" s="51" t="e">
        <f t="shared" si="31"/>
        <v>#REF!</v>
      </c>
      <c r="J493" s="51" t="e">
        <f>#REF!</f>
        <v>#REF!</v>
      </c>
      <c r="K493" s="51" t="e">
        <f>IF(OR(#REF!="管理者",#REF!="サービス管理責任者"),0,#REF!)</f>
        <v>#REF!</v>
      </c>
    </row>
    <row r="494" spans="2:11">
      <c r="B494" s="73">
        <v>492</v>
      </c>
      <c r="C494" s="74" t="e">
        <f t="shared" si="28"/>
        <v>#N/A</v>
      </c>
      <c r="D494" s="74" t="e">
        <f t="shared" si="29"/>
        <v>#N/A</v>
      </c>
      <c r="E494" s="75" t="e">
        <f t="shared" si="30"/>
        <v>#N/A</v>
      </c>
      <c r="F494" s="79"/>
      <c r="H494" s="52"/>
      <c r="I494" s="51" t="e">
        <f t="shared" si="31"/>
        <v>#REF!</v>
      </c>
      <c r="J494" s="51" t="e">
        <f>#REF!</f>
        <v>#REF!</v>
      </c>
      <c r="K494" s="51" t="e">
        <f>IF(OR(#REF!="管理者",#REF!="サービス管理責任者"),0,#REF!)</f>
        <v>#REF!</v>
      </c>
    </row>
    <row r="495" spans="2:11">
      <c r="B495" s="73">
        <v>493</v>
      </c>
      <c r="C495" s="74" t="e">
        <f t="shared" si="28"/>
        <v>#N/A</v>
      </c>
      <c r="D495" s="74" t="e">
        <f t="shared" si="29"/>
        <v>#N/A</v>
      </c>
      <c r="E495" s="75" t="e">
        <f t="shared" si="30"/>
        <v>#N/A</v>
      </c>
      <c r="F495" s="79"/>
      <c r="H495" s="52"/>
      <c r="I495" s="51" t="e">
        <f t="shared" si="31"/>
        <v>#REF!</v>
      </c>
      <c r="J495" s="51" t="e">
        <f>#REF!</f>
        <v>#REF!</v>
      </c>
      <c r="K495" s="51" t="e">
        <f>IF(OR(#REF!="管理者",#REF!="サービス管理責任者"),0,#REF!)</f>
        <v>#REF!</v>
      </c>
    </row>
    <row r="496" spans="2:11">
      <c r="B496" s="73">
        <v>494</v>
      </c>
      <c r="C496" s="74" t="e">
        <f t="shared" si="28"/>
        <v>#N/A</v>
      </c>
      <c r="D496" s="74" t="e">
        <f t="shared" si="29"/>
        <v>#N/A</v>
      </c>
      <c r="E496" s="75" t="e">
        <f t="shared" si="30"/>
        <v>#N/A</v>
      </c>
      <c r="F496" s="79"/>
      <c r="H496" s="52"/>
      <c r="I496" s="51" t="e">
        <f t="shared" si="31"/>
        <v>#REF!</v>
      </c>
      <c r="J496" s="51" t="e">
        <f>#REF!</f>
        <v>#REF!</v>
      </c>
      <c r="K496" s="51" t="e">
        <f>IF(OR(#REF!="管理者",#REF!="サービス管理責任者"),0,#REF!)</f>
        <v>#REF!</v>
      </c>
    </row>
    <row r="497" spans="2:11">
      <c r="B497" s="73">
        <v>495</v>
      </c>
      <c r="C497" s="74" t="e">
        <f t="shared" si="28"/>
        <v>#N/A</v>
      </c>
      <c r="D497" s="74" t="e">
        <f t="shared" si="29"/>
        <v>#N/A</v>
      </c>
      <c r="E497" s="75" t="e">
        <f t="shared" si="30"/>
        <v>#N/A</v>
      </c>
      <c r="F497" s="79"/>
      <c r="H497" s="52"/>
      <c r="I497" s="51" t="e">
        <f t="shared" si="31"/>
        <v>#REF!</v>
      </c>
      <c r="J497" s="51" t="e">
        <f>#REF!</f>
        <v>#REF!</v>
      </c>
      <c r="K497" s="51" t="e">
        <f>IF(OR(#REF!="管理者",#REF!="サービス管理責任者"),0,#REF!)</f>
        <v>#REF!</v>
      </c>
    </row>
    <row r="498" spans="2:11">
      <c r="B498" s="73">
        <v>496</v>
      </c>
      <c r="C498" s="74" t="e">
        <f t="shared" si="28"/>
        <v>#N/A</v>
      </c>
      <c r="D498" s="74" t="e">
        <f t="shared" si="29"/>
        <v>#N/A</v>
      </c>
      <c r="E498" s="75" t="e">
        <f t="shared" si="30"/>
        <v>#N/A</v>
      </c>
      <c r="F498" s="79"/>
      <c r="H498" s="52"/>
      <c r="I498" s="51" t="e">
        <f t="shared" si="31"/>
        <v>#REF!</v>
      </c>
      <c r="J498" s="51" t="e">
        <f>#REF!</f>
        <v>#REF!</v>
      </c>
      <c r="K498" s="51" t="e">
        <f>IF(OR(#REF!="管理者",#REF!="サービス管理責任者"),0,#REF!)</f>
        <v>#REF!</v>
      </c>
    </row>
    <row r="499" spans="2:11">
      <c r="B499" s="73">
        <v>497</v>
      </c>
      <c r="C499" s="74" t="e">
        <f t="shared" si="28"/>
        <v>#N/A</v>
      </c>
      <c r="D499" s="74" t="e">
        <f t="shared" si="29"/>
        <v>#N/A</v>
      </c>
      <c r="E499" s="75" t="e">
        <f t="shared" si="30"/>
        <v>#N/A</v>
      </c>
      <c r="F499" s="79"/>
      <c r="H499" s="52"/>
      <c r="I499" s="51" t="e">
        <f t="shared" si="31"/>
        <v>#REF!</v>
      </c>
      <c r="J499" s="51" t="e">
        <f>#REF!</f>
        <v>#REF!</v>
      </c>
      <c r="K499" s="51" t="e">
        <f>IF(OR(#REF!="管理者",#REF!="サービス管理責任者"),0,#REF!)</f>
        <v>#REF!</v>
      </c>
    </row>
    <row r="500" spans="2:11">
      <c r="B500" s="73">
        <v>498</v>
      </c>
      <c r="C500" s="74" t="e">
        <f t="shared" si="28"/>
        <v>#N/A</v>
      </c>
      <c r="D500" s="74" t="e">
        <f t="shared" si="29"/>
        <v>#N/A</v>
      </c>
      <c r="E500" s="75" t="e">
        <f t="shared" si="30"/>
        <v>#N/A</v>
      </c>
      <c r="F500" s="79"/>
      <c r="H500" s="52"/>
      <c r="I500" s="51" t="e">
        <f t="shared" si="31"/>
        <v>#REF!</v>
      </c>
      <c r="J500" s="51" t="e">
        <f>#REF!</f>
        <v>#REF!</v>
      </c>
      <c r="K500" s="51" t="e">
        <f>IF(OR(#REF!="管理者",#REF!="サービス管理責任者"),0,#REF!)</f>
        <v>#REF!</v>
      </c>
    </row>
    <row r="501" spans="2:11">
      <c r="B501" s="73">
        <v>499</v>
      </c>
      <c r="C501" s="74" t="e">
        <f t="shared" si="28"/>
        <v>#N/A</v>
      </c>
      <c r="D501" s="74" t="e">
        <f t="shared" si="29"/>
        <v>#N/A</v>
      </c>
      <c r="E501" s="75" t="e">
        <f t="shared" si="30"/>
        <v>#N/A</v>
      </c>
      <c r="F501" s="79"/>
      <c r="H501" s="52"/>
      <c r="I501" s="51" t="e">
        <f t="shared" si="31"/>
        <v>#REF!</v>
      </c>
      <c r="J501" s="51" t="e">
        <f>#REF!</f>
        <v>#REF!</v>
      </c>
      <c r="K501" s="51" t="e">
        <f>IF(OR(#REF!="管理者",#REF!="サービス管理責任者"),0,#REF!)</f>
        <v>#REF!</v>
      </c>
    </row>
    <row r="502" spans="2:11">
      <c r="B502" s="73">
        <v>500</v>
      </c>
      <c r="C502" s="74" t="e">
        <f t="shared" si="28"/>
        <v>#N/A</v>
      </c>
      <c r="D502" s="74" t="e">
        <f t="shared" si="29"/>
        <v>#N/A</v>
      </c>
      <c r="E502" s="75" t="e">
        <f t="shared" si="30"/>
        <v>#N/A</v>
      </c>
      <c r="F502" s="79"/>
      <c r="H502" s="52"/>
      <c r="I502" s="51" t="e">
        <f t="shared" si="31"/>
        <v>#REF!</v>
      </c>
      <c r="J502" s="51" t="e">
        <f>#REF!</f>
        <v>#REF!</v>
      </c>
      <c r="K502" s="51" t="e">
        <f>IF(OR(#REF!="管理者",#REF!="サービス管理責任者"),0,#REF!)</f>
        <v>#REF!</v>
      </c>
    </row>
    <row r="503" spans="2:11">
      <c r="B503" s="73">
        <v>501</v>
      </c>
      <c r="C503" s="74" t="e">
        <f t="shared" si="28"/>
        <v>#N/A</v>
      </c>
      <c r="D503" s="74" t="e">
        <f t="shared" si="29"/>
        <v>#N/A</v>
      </c>
      <c r="E503" s="75" t="e">
        <f t="shared" si="30"/>
        <v>#N/A</v>
      </c>
      <c r="F503" s="79"/>
      <c r="H503" s="52"/>
      <c r="I503" s="51" t="e">
        <f t="shared" si="31"/>
        <v>#REF!</v>
      </c>
      <c r="J503" s="51" t="e">
        <f>#REF!</f>
        <v>#REF!</v>
      </c>
      <c r="K503" s="51" t="e">
        <f>IF(OR(#REF!="管理者",#REF!="サービス管理責任者"),0,#REF!)</f>
        <v>#REF!</v>
      </c>
    </row>
    <row r="504" spans="2:11">
      <c r="B504" s="73">
        <v>502</v>
      </c>
      <c r="C504" s="74" t="e">
        <f t="shared" si="28"/>
        <v>#N/A</v>
      </c>
      <c r="D504" s="74" t="e">
        <f t="shared" si="29"/>
        <v>#N/A</v>
      </c>
      <c r="E504" s="75" t="e">
        <f t="shared" si="30"/>
        <v>#N/A</v>
      </c>
      <c r="F504" s="79"/>
      <c r="H504" s="52"/>
      <c r="I504" s="51" t="e">
        <f t="shared" si="31"/>
        <v>#REF!</v>
      </c>
      <c r="J504" s="51" t="e">
        <f>#REF!</f>
        <v>#REF!</v>
      </c>
      <c r="K504" s="51" t="e">
        <f>IF(OR(#REF!="管理者",#REF!="サービス管理責任者"),0,#REF!)</f>
        <v>#REF!</v>
      </c>
    </row>
    <row r="505" spans="2:11">
      <c r="B505" s="73">
        <v>503</v>
      </c>
      <c r="C505" s="74" t="e">
        <f t="shared" si="28"/>
        <v>#N/A</v>
      </c>
      <c r="D505" s="74" t="e">
        <f t="shared" si="29"/>
        <v>#N/A</v>
      </c>
      <c r="E505" s="75" t="e">
        <f t="shared" si="30"/>
        <v>#N/A</v>
      </c>
      <c r="F505" s="79"/>
      <c r="H505" s="52"/>
      <c r="I505" s="51" t="e">
        <f t="shared" si="31"/>
        <v>#REF!</v>
      </c>
      <c r="J505" s="51" t="e">
        <f>#REF!</f>
        <v>#REF!</v>
      </c>
      <c r="K505" s="51" t="e">
        <f>IF(OR(#REF!="管理者",#REF!="サービス管理責任者"),0,#REF!)</f>
        <v>#REF!</v>
      </c>
    </row>
    <row r="506" spans="2:11">
      <c r="B506" s="73">
        <v>504</v>
      </c>
      <c r="C506" s="74" t="e">
        <f t="shared" si="28"/>
        <v>#N/A</v>
      </c>
      <c r="D506" s="74" t="e">
        <f t="shared" si="29"/>
        <v>#N/A</v>
      </c>
      <c r="E506" s="75" t="e">
        <f t="shared" si="30"/>
        <v>#N/A</v>
      </c>
      <c r="F506" s="79"/>
      <c r="H506" s="52"/>
      <c r="I506" s="51" t="e">
        <f t="shared" si="31"/>
        <v>#REF!</v>
      </c>
      <c r="J506" s="51" t="e">
        <f>#REF!</f>
        <v>#REF!</v>
      </c>
      <c r="K506" s="51" t="e">
        <f>IF(OR(#REF!="管理者",#REF!="サービス管理責任者"),0,#REF!)</f>
        <v>#REF!</v>
      </c>
    </row>
    <row r="507" spans="2:11">
      <c r="B507" s="73">
        <v>505</v>
      </c>
      <c r="C507" s="74" t="e">
        <f t="shared" si="28"/>
        <v>#N/A</v>
      </c>
      <c r="D507" s="74" t="e">
        <f t="shared" si="29"/>
        <v>#N/A</v>
      </c>
      <c r="E507" s="75" t="e">
        <f t="shared" si="30"/>
        <v>#N/A</v>
      </c>
      <c r="F507" s="79"/>
      <c r="H507" s="52"/>
      <c r="I507" s="51" t="e">
        <f t="shared" si="31"/>
        <v>#REF!</v>
      </c>
      <c r="J507" s="51" t="e">
        <f>#REF!</f>
        <v>#REF!</v>
      </c>
      <c r="K507" s="51" t="e">
        <f>IF(OR(#REF!="管理者",#REF!="サービス管理責任者"),0,#REF!)</f>
        <v>#REF!</v>
      </c>
    </row>
    <row r="508" spans="2:11">
      <c r="B508" s="73">
        <v>506</v>
      </c>
      <c r="C508" s="74" t="e">
        <f t="shared" si="28"/>
        <v>#N/A</v>
      </c>
      <c r="D508" s="74" t="e">
        <f t="shared" si="29"/>
        <v>#N/A</v>
      </c>
      <c r="E508" s="75" t="e">
        <f t="shared" si="30"/>
        <v>#N/A</v>
      </c>
      <c r="F508" s="79"/>
      <c r="H508" s="52"/>
      <c r="I508" s="51" t="e">
        <f t="shared" si="31"/>
        <v>#REF!</v>
      </c>
      <c r="J508" s="51" t="e">
        <f>#REF!</f>
        <v>#REF!</v>
      </c>
      <c r="K508" s="51" t="e">
        <f>IF(OR(#REF!="管理者",#REF!="サービス管理責任者"),0,#REF!)</f>
        <v>#REF!</v>
      </c>
    </row>
    <row r="509" spans="2:11">
      <c r="B509" s="73">
        <v>507</v>
      </c>
      <c r="C509" s="74" t="e">
        <f t="shared" si="28"/>
        <v>#N/A</v>
      </c>
      <c r="D509" s="74" t="e">
        <f t="shared" si="29"/>
        <v>#N/A</v>
      </c>
      <c r="E509" s="75" t="e">
        <f t="shared" si="30"/>
        <v>#N/A</v>
      </c>
      <c r="F509" s="79"/>
      <c r="H509" s="52"/>
      <c r="I509" s="51" t="e">
        <f t="shared" si="31"/>
        <v>#REF!</v>
      </c>
      <c r="J509" s="51" t="e">
        <f>#REF!</f>
        <v>#REF!</v>
      </c>
      <c r="K509" s="51" t="e">
        <f>IF(OR(#REF!="管理者",#REF!="サービス管理責任者"),0,#REF!)</f>
        <v>#REF!</v>
      </c>
    </row>
    <row r="510" spans="2:11">
      <c r="B510" s="73">
        <v>508</v>
      </c>
      <c r="C510" s="74" t="e">
        <f t="shared" si="28"/>
        <v>#N/A</v>
      </c>
      <c r="D510" s="74" t="e">
        <f t="shared" si="29"/>
        <v>#N/A</v>
      </c>
      <c r="E510" s="75" t="e">
        <f t="shared" si="30"/>
        <v>#N/A</v>
      </c>
      <c r="F510" s="79"/>
      <c r="H510" s="52"/>
      <c r="I510" s="51" t="e">
        <f t="shared" si="31"/>
        <v>#REF!</v>
      </c>
      <c r="J510" s="51" t="e">
        <f>#REF!</f>
        <v>#REF!</v>
      </c>
      <c r="K510" s="51" t="e">
        <f>IF(OR(#REF!="管理者",#REF!="サービス管理責任者"),0,#REF!)</f>
        <v>#REF!</v>
      </c>
    </row>
    <row r="511" spans="2:11">
      <c r="B511" s="73">
        <v>509</v>
      </c>
      <c r="C511" s="74" t="e">
        <f t="shared" si="28"/>
        <v>#N/A</v>
      </c>
      <c r="D511" s="74" t="e">
        <f t="shared" si="29"/>
        <v>#N/A</v>
      </c>
      <c r="E511" s="75" t="e">
        <f t="shared" si="30"/>
        <v>#N/A</v>
      </c>
      <c r="F511" s="79"/>
      <c r="H511" s="52"/>
      <c r="I511" s="51" t="e">
        <f t="shared" si="31"/>
        <v>#REF!</v>
      </c>
      <c r="J511" s="51" t="e">
        <f>#REF!</f>
        <v>#REF!</v>
      </c>
      <c r="K511" s="51" t="e">
        <f>IF(OR(#REF!="管理者",#REF!="サービス管理責任者"),0,#REF!)</f>
        <v>#REF!</v>
      </c>
    </row>
    <row r="512" spans="2:11">
      <c r="B512" s="73">
        <v>510</v>
      </c>
      <c r="C512" s="74" t="e">
        <f t="shared" si="28"/>
        <v>#N/A</v>
      </c>
      <c r="D512" s="74" t="e">
        <f t="shared" si="29"/>
        <v>#N/A</v>
      </c>
      <c r="E512" s="75" t="e">
        <f t="shared" si="30"/>
        <v>#N/A</v>
      </c>
      <c r="F512" s="79"/>
      <c r="H512" s="52"/>
      <c r="I512" s="51" t="e">
        <f t="shared" si="31"/>
        <v>#REF!</v>
      </c>
      <c r="J512" s="51" t="e">
        <f>#REF!</f>
        <v>#REF!</v>
      </c>
      <c r="K512" s="51" t="e">
        <f>IF(OR(#REF!="管理者",#REF!="サービス管理責任者"),0,#REF!)</f>
        <v>#REF!</v>
      </c>
    </row>
    <row r="513" spans="2:11">
      <c r="B513" s="73">
        <v>511</v>
      </c>
      <c r="C513" s="74" t="e">
        <f t="shared" si="28"/>
        <v>#N/A</v>
      </c>
      <c r="D513" s="74" t="e">
        <f t="shared" si="29"/>
        <v>#N/A</v>
      </c>
      <c r="E513" s="75" t="e">
        <f t="shared" si="30"/>
        <v>#N/A</v>
      </c>
      <c r="F513" s="79"/>
      <c r="H513" s="52"/>
      <c r="I513" s="51" t="e">
        <f t="shared" si="31"/>
        <v>#REF!</v>
      </c>
      <c r="J513" s="51" t="e">
        <f>#REF!</f>
        <v>#REF!</v>
      </c>
      <c r="K513" s="51" t="e">
        <f>IF(OR(#REF!="管理者",#REF!="サービス管理責任者"),0,#REF!)</f>
        <v>#REF!</v>
      </c>
    </row>
    <row r="514" spans="2:11">
      <c r="B514" s="73">
        <v>512</v>
      </c>
      <c r="C514" s="74" t="e">
        <f t="shared" si="28"/>
        <v>#N/A</v>
      </c>
      <c r="D514" s="74" t="e">
        <f t="shared" si="29"/>
        <v>#N/A</v>
      </c>
      <c r="E514" s="75" t="e">
        <f t="shared" si="30"/>
        <v>#N/A</v>
      </c>
      <c r="F514" s="79"/>
      <c r="H514" s="52"/>
      <c r="I514" s="51" t="e">
        <f t="shared" si="31"/>
        <v>#REF!</v>
      </c>
      <c r="J514" s="51" t="e">
        <f>#REF!</f>
        <v>#REF!</v>
      </c>
      <c r="K514" s="51" t="e">
        <f>IF(OR(#REF!="管理者",#REF!="サービス管理責任者"),0,#REF!)</f>
        <v>#REF!</v>
      </c>
    </row>
    <row r="515" spans="2:11">
      <c r="B515" s="73">
        <v>513</v>
      </c>
      <c r="C515" s="74" t="e">
        <f t="shared" ref="C515:C578" si="32">VLOOKUP(B515,$I:$K,2,FALSE)</f>
        <v>#N/A</v>
      </c>
      <c r="D515" s="74" t="e">
        <f t="shared" ref="D515:D578" si="33">VLOOKUP(B515,$I:$K,3,FALSE)</f>
        <v>#N/A</v>
      </c>
      <c r="E515" s="75" t="e">
        <f t="shared" si="30"/>
        <v>#N/A</v>
      </c>
      <c r="F515" s="79"/>
      <c r="H515" s="52"/>
      <c r="I515" s="51" t="e">
        <f t="shared" si="31"/>
        <v>#REF!</v>
      </c>
      <c r="J515" s="51" t="e">
        <f>#REF!</f>
        <v>#REF!</v>
      </c>
      <c r="K515" s="51" t="e">
        <f>IF(OR(#REF!="管理者",#REF!="サービス管理責任者"),0,#REF!)</f>
        <v>#REF!</v>
      </c>
    </row>
    <row r="516" spans="2:11">
      <c r="B516" s="73">
        <v>514</v>
      </c>
      <c r="C516" s="74" t="e">
        <f t="shared" si="32"/>
        <v>#N/A</v>
      </c>
      <c r="D516" s="74" t="e">
        <f t="shared" si="33"/>
        <v>#N/A</v>
      </c>
      <c r="E516" s="75" t="e">
        <f t="shared" ref="E516:E579" si="34">SUMIF($C:$C,C516,$D:$D)</f>
        <v>#N/A</v>
      </c>
      <c r="F516" s="79"/>
      <c r="H516" s="52"/>
      <c r="I516" s="51" t="e">
        <f t="shared" si="31"/>
        <v>#REF!</v>
      </c>
      <c r="J516" s="51" t="e">
        <f>#REF!</f>
        <v>#REF!</v>
      </c>
      <c r="K516" s="51" t="e">
        <f>IF(OR(#REF!="管理者",#REF!="サービス管理責任者"),0,#REF!)</f>
        <v>#REF!</v>
      </c>
    </row>
    <row r="517" spans="2:11">
      <c r="B517" s="73">
        <v>515</v>
      </c>
      <c r="C517" s="74" t="e">
        <f t="shared" si="32"/>
        <v>#N/A</v>
      </c>
      <c r="D517" s="74" t="e">
        <f t="shared" si="33"/>
        <v>#N/A</v>
      </c>
      <c r="E517" s="75" t="e">
        <f t="shared" si="34"/>
        <v>#N/A</v>
      </c>
      <c r="F517" s="79"/>
      <c r="H517" s="52"/>
      <c r="I517" s="51" t="e">
        <f t="shared" ref="I517:I580" si="35">IF(J517=0,I516,I516+1)</f>
        <v>#REF!</v>
      </c>
      <c r="J517" s="51" t="e">
        <f>#REF!</f>
        <v>#REF!</v>
      </c>
      <c r="K517" s="51" t="e">
        <f>IF(OR(#REF!="管理者",#REF!="サービス管理責任者"),0,#REF!)</f>
        <v>#REF!</v>
      </c>
    </row>
    <row r="518" spans="2:11">
      <c r="B518" s="73">
        <v>516</v>
      </c>
      <c r="C518" s="74" t="e">
        <f t="shared" si="32"/>
        <v>#N/A</v>
      </c>
      <c r="D518" s="74" t="e">
        <f t="shared" si="33"/>
        <v>#N/A</v>
      </c>
      <c r="E518" s="75" t="e">
        <f t="shared" si="34"/>
        <v>#N/A</v>
      </c>
      <c r="F518" s="79"/>
      <c r="H518" s="52"/>
      <c r="I518" s="51" t="e">
        <f t="shared" si="35"/>
        <v>#REF!</v>
      </c>
      <c r="J518" s="51" t="e">
        <f>#REF!</f>
        <v>#REF!</v>
      </c>
      <c r="K518" s="51" t="e">
        <f>IF(OR(#REF!="管理者",#REF!="サービス管理責任者"),0,#REF!)</f>
        <v>#REF!</v>
      </c>
    </row>
    <row r="519" spans="2:11">
      <c r="B519" s="73">
        <v>517</v>
      </c>
      <c r="C519" s="74" t="e">
        <f t="shared" si="32"/>
        <v>#N/A</v>
      </c>
      <c r="D519" s="74" t="e">
        <f t="shared" si="33"/>
        <v>#N/A</v>
      </c>
      <c r="E519" s="75" t="e">
        <f t="shared" si="34"/>
        <v>#N/A</v>
      </c>
      <c r="F519" s="79"/>
      <c r="H519" s="52"/>
      <c r="I519" s="51" t="e">
        <f t="shared" si="35"/>
        <v>#REF!</v>
      </c>
      <c r="J519" s="51" t="e">
        <f>#REF!</f>
        <v>#REF!</v>
      </c>
      <c r="K519" s="51" t="e">
        <f>IF(OR(#REF!="管理者",#REF!="サービス管理責任者"),0,#REF!)</f>
        <v>#REF!</v>
      </c>
    </row>
    <row r="520" spans="2:11">
      <c r="B520" s="73">
        <v>518</v>
      </c>
      <c r="C520" s="74" t="e">
        <f t="shared" si="32"/>
        <v>#N/A</v>
      </c>
      <c r="D520" s="74" t="e">
        <f t="shared" si="33"/>
        <v>#N/A</v>
      </c>
      <c r="E520" s="75" t="e">
        <f t="shared" si="34"/>
        <v>#N/A</v>
      </c>
      <c r="F520" s="79"/>
      <c r="H520" s="52"/>
      <c r="I520" s="51" t="e">
        <f t="shared" si="35"/>
        <v>#REF!</v>
      </c>
      <c r="J520" s="51" t="e">
        <f>#REF!</f>
        <v>#REF!</v>
      </c>
      <c r="K520" s="51" t="e">
        <f>IF(OR(#REF!="管理者",#REF!="サービス管理責任者"),0,#REF!)</f>
        <v>#REF!</v>
      </c>
    </row>
    <row r="521" spans="2:11">
      <c r="B521" s="73">
        <v>519</v>
      </c>
      <c r="C521" s="74" t="e">
        <f t="shared" si="32"/>
        <v>#N/A</v>
      </c>
      <c r="D521" s="74" t="e">
        <f t="shared" si="33"/>
        <v>#N/A</v>
      </c>
      <c r="E521" s="75" t="e">
        <f t="shared" si="34"/>
        <v>#N/A</v>
      </c>
      <c r="F521" s="79"/>
      <c r="H521" s="52"/>
      <c r="I521" s="51" t="e">
        <f t="shared" si="35"/>
        <v>#REF!</v>
      </c>
      <c r="J521" s="51" t="e">
        <f>#REF!</f>
        <v>#REF!</v>
      </c>
      <c r="K521" s="51" t="e">
        <f>IF(OR(#REF!="管理者",#REF!="サービス管理責任者"),0,#REF!)</f>
        <v>#REF!</v>
      </c>
    </row>
    <row r="522" spans="2:11">
      <c r="B522" s="73">
        <v>520</v>
      </c>
      <c r="C522" s="74" t="e">
        <f t="shared" si="32"/>
        <v>#N/A</v>
      </c>
      <c r="D522" s="74" t="e">
        <f t="shared" si="33"/>
        <v>#N/A</v>
      </c>
      <c r="E522" s="75" t="e">
        <f t="shared" si="34"/>
        <v>#N/A</v>
      </c>
      <c r="F522" s="79"/>
      <c r="H522" s="52"/>
      <c r="I522" s="51" t="e">
        <f t="shared" si="35"/>
        <v>#REF!</v>
      </c>
      <c r="J522" s="51" t="e">
        <f>#REF!</f>
        <v>#REF!</v>
      </c>
      <c r="K522" s="51" t="e">
        <f>IF(OR(#REF!="管理者",#REF!="サービス管理責任者"),0,#REF!)</f>
        <v>#REF!</v>
      </c>
    </row>
    <row r="523" spans="2:11">
      <c r="B523" s="73">
        <v>521</v>
      </c>
      <c r="C523" s="74" t="e">
        <f t="shared" si="32"/>
        <v>#N/A</v>
      </c>
      <c r="D523" s="74" t="e">
        <f t="shared" si="33"/>
        <v>#N/A</v>
      </c>
      <c r="E523" s="75" t="e">
        <f t="shared" si="34"/>
        <v>#N/A</v>
      </c>
      <c r="F523" s="79"/>
      <c r="H523" s="52"/>
      <c r="I523" s="51" t="e">
        <f t="shared" si="35"/>
        <v>#REF!</v>
      </c>
      <c r="J523" s="51" t="e">
        <f>#REF!</f>
        <v>#REF!</v>
      </c>
      <c r="K523" s="51" t="e">
        <f>IF(OR(#REF!="管理者",#REF!="サービス管理責任者"),0,#REF!)</f>
        <v>#REF!</v>
      </c>
    </row>
    <row r="524" spans="2:11">
      <c r="B524" s="73">
        <v>522</v>
      </c>
      <c r="C524" s="74" t="e">
        <f t="shared" si="32"/>
        <v>#N/A</v>
      </c>
      <c r="D524" s="74" t="e">
        <f t="shared" si="33"/>
        <v>#N/A</v>
      </c>
      <c r="E524" s="75" t="e">
        <f t="shared" si="34"/>
        <v>#N/A</v>
      </c>
      <c r="F524" s="79"/>
      <c r="H524" s="52"/>
      <c r="I524" s="51" t="e">
        <f t="shared" si="35"/>
        <v>#REF!</v>
      </c>
      <c r="J524" s="51" t="e">
        <f>#REF!</f>
        <v>#REF!</v>
      </c>
      <c r="K524" s="51" t="e">
        <f>IF(OR(#REF!="管理者",#REF!="サービス管理責任者"),0,#REF!)</f>
        <v>#REF!</v>
      </c>
    </row>
    <row r="525" spans="2:11">
      <c r="B525" s="73">
        <v>523</v>
      </c>
      <c r="C525" s="74" t="e">
        <f t="shared" si="32"/>
        <v>#N/A</v>
      </c>
      <c r="D525" s="74" t="e">
        <f t="shared" si="33"/>
        <v>#N/A</v>
      </c>
      <c r="E525" s="75" t="e">
        <f t="shared" si="34"/>
        <v>#N/A</v>
      </c>
      <c r="F525" s="79"/>
      <c r="H525" s="52"/>
      <c r="I525" s="51" t="e">
        <f t="shared" si="35"/>
        <v>#REF!</v>
      </c>
      <c r="J525" s="51" t="e">
        <f>#REF!</f>
        <v>#REF!</v>
      </c>
      <c r="K525" s="51" t="e">
        <f>IF(OR(#REF!="管理者",#REF!="サービス管理責任者"),0,#REF!)</f>
        <v>#REF!</v>
      </c>
    </row>
    <row r="526" spans="2:11">
      <c r="B526" s="73">
        <v>524</v>
      </c>
      <c r="C526" s="74" t="e">
        <f t="shared" si="32"/>
        <v>#N/A</v>
      </c>
      <c r="D526" s="74" t="e">
        <f t="shared" si="33"/>
        <v>#N/A</v>
      </c>
      <c r="E526" s="75" t="e">
        <f t="shared" si="34"/>
        <v>#N/A</v>
      </c>
      <c r="F526" s="79"/>
      <c r="H526" s="52"/>
      <c r="I526" s="51" t="e">
        <f t="shared" si="35"/>
        <v>#REF!</v>
      </c>
      <c r="J526" s="51" t="e">
        <f>#REF!</f>
        <v>#REF!</v>
      </c>
      <c r="K526" s="51" t="e">
        <f>IF(OR(#REF!="管理者",#REF!="サービス管理責任者"),0,#REF!)</f>
        <v>#REF!</v>
      </c>
    </row>
    <row r="527" spans="2:11">
      <c r="B527" s="73">
        <v>525</v>
      </c>
      <c r="C527" s="74" t="e">
        <f t="shared" si="32"/>
        <v>#N/A</v>
      </c>
      <c r="D527" s="74" t="e">
        <f t="shared" si="33"/>
        <v>#N/A</v>
      </c>
      <c r="E527" s="75" t="e">
        <f t="shared" si="34"/>
        <v>#N/A</v>
      </c>
      <c r="F527" s="79"/>
      <c r="H527" s="52"/>
      <c r="I527" s="51" t="e">
        <f t="shared" si="35"/>
        <v>#REF!</v>
      </c>
      <c r="J527" s="51" t="e">
        <f>#REF!</f>
        <v>#REF!</v>
      </c>
      <c r="K527" s="51" t="e">
        <f>IF(OR(#REF!="管理者",#REF!="サービス管理責任者"),0,#REF!)</f>
        <v>#REF!</v>
      </c>
    </row>
    <row r="528" spans="2:11">
      <c r="B528" s="73">
        <v>526</v>
      </c>
      <c r="C528" s="74" t="e">
        <f t="shared" si="32"/>
        <v>#N/A</v>
      </c>
      <c r="D528" s="74" t="e">
        <f t="shared" si="33"/>
        <v>#N/A</v>
      </c>
      <c r="E528" s="75" t="e">
        <f t="shared" si="34"/>
        <v>#N/A</v>
      </c>
      <c r="F528" s="79"/>
      <c r="H528" s="52"/>
      <c r="I528" s="51" t="e">
        <f t="shared" si="35"/>
        <v>#REF!</v>
      </c>
      <c r="J528" s="51" t="e">
        <f>#REF!</f>
        <v>#REF!</v>
      </c>
      <c r="K528" s="51" t="e">
        <f>IF(OR(#REF!="管理者",#REF!="サービス管理責任者"),0,#REF!)</f>
        <v>#REF!</v>
      </c>
    </row>
    <row r="529" spans="2:11">
      <c r="B529" s="73">
        <v>527</v>
      </c>
      <c r="C529" s="74" t="e">
        <f t="shared" si="32"/>
        <v>#N/A</v>
      </c>
      <c r="D529" s="74" t="e">
        <f t="shared" si="33"/>
        <v>#N/A</v>
      </c>
      <c r="E529" s="75" t="e">
        <f t="shared" si="34"/>
        <v>#N/A</v>
      </c>
      <c r="F529" s="79"/>
      <c r="H529" s="52"/>
      <c r="I529" s="51" t="e">
        <f t="shared" si="35"/>
        <v>#REF!</v>
      </c>
      <c r="J529" s="51" t="e">
        <f>#REF!</f>
        <v>#REF!</v>
      </c>
      <c r="K529" s="51" t="e">
        <f>IF(OR(#REF!="管理者",#REF!="サービス管理責任者"),0,#REF!)</f>
        <v>#REF!</v>
      </c>
    </row>
    <row r="530" spans="2:11">
      <c r="B530" s="73">
        <v>528</v>
      </c>
      <c r="C530" s="74" t="e">
        <f t="shared" si="32"/>
        <v>#N/A</v>
      </c>
      <c r="D530" s="74" t="e">
        <f t="shared" si="33"/>
        <v>#N/A</v>
      </c>
      <c r="E530" s="75" t="e">
        <f t="shared" si="34"/>
        <v>#N/A</v>
      </c>
      <c r="F530" s="79"/>
      <c r="H530" s="52"/>
      <c r="I530" s="51" t="e">
        <f t="shared" si="35"/>
        <v>#REF!</v>
      </c>
      <c r="J530" s="51" t="e">
        <f>#REF!</f>
        <v>#REF!</v>
      </c>
      <c r="K530" s="51" t="e">
        <f>IF(OR(#REF!="管理者",#REF!="サービス管理責任者"),0,#REF!)</f>
        <v>#REF!</v>
      </c>
    </row>
    <row r="531" spans="2:11">
      <c r="B531" s="73">
        <v>529</v>
      </c>
      <c r="C531" s="74" t="e">
        <f t="shared" si="32"/>
        <v>#N/A</v>
      </c>
      <c r="D531" s="74" t="e">
        <f t="shared" si="33"/>
        <v>#N/A</v>
      </c>
      <c r="E531" s="75" t="e">
        <f t="shared" si="34"/>
        <v>#N/A</v>
      </c>
      <c r="F531" s="79"/>
      <c r="H531" s="52"/>
      <c r="I531" s="51" t="e">
        <f t="shared" si="35"/>
        <v>#REF!</v>
      </c>
      <c r="J531" s="51" t="e">
        <f>#REF!</f>
        <v>#REF!</v>
      </c>
      <c r="K531" s="51" t="e">
        <f>IF(OR(#REF!="管理者",#REF!="サービス管理責任者"),0,#REF!)</f>
        <v>#REF!</v>
      </c>
    </row>
    <row r="532" spans="2:11">
      <c r="B532" s="73">
        <v>530</v>
      </c>
      <c r="C532" s="74" t="e">
        <f t="shared" si="32"/>
        <v>#N/A</v>
      </c>
      <c r="D532" s="74" t="e">
        <f t="shared" si="33"/>
        <v>#N/A</v>
      </c>
      <c r="E532" s="75" t="e">
        <f t="shared" si="34"/>
        <v>#N/A</v>
      </c>
      <c r="F532" s="79"/>
      <c r="H532" s="52"/>
      <c r="I532" s="51" t="e">
        <f t="shared" si="35"/>
        <v>#REF!</v>
      </c>
      <c r="J532" s="51" t="e">
        <f>#REF!</f>
        <v>#REF!</v>
      </c>
      <c r="K532" s="51" t="e">
        <f>IF(OR(#REF!="管理者",#REF!="サービス管理責任者"),0,#REF!)</f>
        <v>#REF!</v>
      </c>
    </row>
    <row r="533" spans="2:11">
      <c r="B533" s="73">
        <v>531</v>
      </c>
      <c r="C533" s="74" t="e">
        <f t="shared" si="32"/>
        <v>#N/A</v>
      </c>
      <c r="D533" s="74" t="e">
        <f t="shared" si="33"/>
        <v>#N/A</v>
      </c>
      <c r="E533" s="75" t="e">
        <f t="shared" si="34"/>
        <v>#N/A</v>
      </c>
      <c r="F533" s="79"/>
      <c r="H533" s="52"/>
      <c r="I533" s="51" t="e">
        <f t="shared" si="35"/>
        <v>#REF!</v>
      </c>
      <c r="J533" s="51" t="e">
        <f>#REF!</f>
        <v>#REF!</v>
      </c>
      <c r="K533" s="51" t="e">
        <f>IF(OR(#REF!="管理者",#REF!="サービス管理責任者"),0,#REF!)</f>
        <v>#REF!</v>
      </c>
    </row>
    <row r="534" spans="2:11">
      <c r="B534" s="73">
        <v>532</v>
      </c>
      <c r="C534" s="74" t="e">
        <f t="shared" si="32"/>
        <v>#N/A</v>
      </c>
      <c r="D534" s="74" t="e">
        <f t="shared" si="33"/>
        <v>#N/A</v>
      </c>
      <c r="E534" s="75" t="e">
        <f t="shared" si="34"/>
        <v>#N/A</v>
      </c>
      <c r="F534" s="79"/>
      <c r="H534" s="52"/>
      <c r="I534" s="51" t="e">
        <f t="shared" si="35"/>
        <v>#REF!</v>
      </c>
      <c r="J534" s="51" t="e">
        <f>#REF!</f>
        <v>#REF!</v>
      </c>
      <c r="K534" s="51" t="e">
        <f>IF(OR(#REF!="管理者",#REF!="サービス管理責任者"),0,#REF!)</f>
        <v>#REF!</v>
      </c>
    </row>
    <row r="535" spans="2:11">
      <c r="B535" s="73">
        <v>533</v>
      </c>
      <c r="C535" s="74" t="e">
        <f t="shared" si="32"/>
        <v>#N/A</v>
      </c>
      <c r="D535" s="74" t="e">
        <f t="shared" si="33"/>
        <v>#N/A</v>
      </c>
      <c r="E535" s="75" t="e">
        <f t="shared" si="34"/>
        <v>#N/A</v>
      </c>
      <c r="F535" s="79"/>
      <c r="H535" s="52"/>
      <c r="I535" s="51" t="e">
        <f t="shared" si="35"/>
        <v>#REF!</v>
      </c>
      <c r="J535" s="51" t="e">
        <f>#REF!</f>
        <v>#REF!</v>
      </c>
      <c r="K535" s="51" t="e">
        <f>IF(OR(#REF!="管理者",#REF!="サービス管理責任者"),0,#REF!)</f>
        <v>#REF!</v>
      </c>
    </row>
    <row r="536" spans="2:11">
      <c r="B536" s="73">
        <v>534</v>
      </c>
      <c r="C536" s="74" t="e">
        <f t="shared" si="32"/>
        <v>#N/A</v>
      </c>
      <c r="D536" s="74" t="e">
        <f t="shared" si="33"/>
        <v>#N/A</v>
      </c>
      <c r="E536" s="75" t="e">
        <f t="shared" si="34"/>
        <v>#N/A</v>
      </c>
      <c r="F536" s="79"/>
      <c r="H536" s="52"/>
      <c r="I536" s="51" t="e">
        <f t="shared" si="35"/>
        <v>#REF!</v>
      </c>
      <c r="J536" s="51" t="e">
        <f>#REF!</f>
        <v>#REF!</v>
      </c>
      <c r="K536" s="51" t="e">
        <f>IF(OR(#REF!="管理者",#REF!="サービス管理責任者"),0,#REF!)</f>
        <v>#REF!</v>
      </c>
    </row>
    <row r="537" spans="2:11">
      <c r="B537" s="73">
        <v>535</v>
      </c>
      <c r="C537" s="74" t="e">
        <f t="shared" si="32"/>
        <v>#N/A</v>
      </c>
      <c r="D537" s="74" t="e">
        <f t="shared" si="33"/>
        <v>#N/A</v>
      </c>
      <c r="E537" s="75" t="e">
        <f t="shared" si="34"/>
        <v>#N/A</v>
      </c>
      <c r="F537" s="79"/>
      <c r="H537" s="52"/>
      <c r="I537" s="51" t="e">
        <f t="shared" si="35"/>
        <v>#REF!</v>
      </c>
      <c r="J537" s="51" t="e">
        <f>#REF!</f>
        <v>#REF!</v>
      </c>
      <c r="K537" s="51" t="e">
        <f>IF(OR(#REF!="管理者",#REF!="サービス管理責任者"),0,#REF!)</f>
        <v>#REF!</v>
      </c>
    </row>
    <row r="538" spans="2:11">
      <c r="B538" s="73">
        <v>536</v>
      </c>
      <c r="C538" s="74" t="e">
        <f t="shared" si="32"/>
        <v>#N/A</v>
      </c>
      <c r="D538" s="74" t="e">
        <f t="shared" si="33"/>
        <v>#N/A</v>
      </c>
      <c r="E538" s="75" t="e">
        <f t="shared" si="34"/>
        <v>#N/A</v>
      </c>
      <c r="F538" s="79"/>
      <c r="H538" s="52"/>
      <c r="I538" s="51" t="e">
        <f t="shared" si="35"/>
        <v>#REF!</v>
      </c>
      <c r="J538" s="51" t="e">
        <f>#REF!</f>
        <v>#REF!</v>
      </c>
      <c r="K538" s="51" t="e">
        <f>IF(OR(#REF!="管理者",#REF!="サービス管理責任者"),0,#REF!)</f>
        <v>#REF!</v>
      </c>
    </row>
    <row r="539" spans="2:11">
      <c r="B539" s="73">
        <v>537</v>
      </c>
      <c r="C539" s="74" t="e">
        <f t="shared" si="32"/>
        <v>#N/A</v>
      </c>
      <c r="D539" s="74" t="e">
        <f t="shared" si="33"/>
        <v>#N/A</v>
      </c>
      <c r="E539" s="75" t="e">
        <f t="shared" si="34"/>
        <v>#N/A</v>
      </c>
      <c r="F539" s="79"/>
      <c r="H539" s="52"/>
      <c r="I539" s="51" t="e">
        <f t="shared" si="35"/>
        <v>#REF!</v>
      </c>
      <c r="J539" s="51" t="e">
        <f>#REF!</f>
        <v>#REF!</v>
      </c>
      <c r="K539" s="51" t="e">
        <f>IF(OR(#REF!="管理者",#REF!="サービス管理責任者"),0,#REF!)</f>
        <v>#REF!</v>
      </c>
    </row>
    <row r="540" spans="2:11">
      <c r="B540" s="73">
        <v>538</v>
      </c>
      <c r="C540" s="74" t="e">
        <f t="shared" si="32"/>
        <v>#N/A</v>
      </c>
      <c r="D540" s="74" t="e">
        <f t="shared" si="33"/>
        <v>#N/A</v>
      </c>
      <c r="E540" s="75" t="e">
        <f t="shared" si="34"/>
        <v>#N/A</v>
      </c>
      <c r="F540" s="79"/>
      <c r="H540" s="52"/>
      <c r="I540" s="51" t="e">
        <f t="shared" si="35"/>
        <v>#REF!</v>
      </c>
      <c r="J540" s="51" t="e">
        <f>#REF!</f>
        <v>#REF!</v>
      </c>
      <c r="K540" s="51" t="e">
        <f>IF(OR(#REF!="管理者",#REF!="サービス管理責任者"),0,#REF!)</f>
        <v>#REF!</v>
      </c>
    </row>
    <row r="541" spans="2:11">
      <c r="B541" s="73">
        <v>539</v>
      </c>
      <c r="C541" s="74" t="e">
        <f t="shared" si="32"/>
        <v>#N/A</v>
      </c>
      <c r="D541" s="74" t="e">
        <f t="shared" si="33"/>
        <v>#N/A</v>
      </c>
      <c r="E541" s="75" t="e">
        <f t="shared" si="34"/>
        <v>#N/A</v>
      </c>
      <c r="F541" s="79"/>
      <c r="H541" s="52"/>
      <c r="I541" s="51" t="e">
        <f t="shared" si="35"/>
        <v>#REF!</v>
      </c>
      <c r="J541" s="51" t="e">
        <f>#REF!</f>
        <v>#REF!</v>
      </c>
      <c r="K541" s="51" t="e">
        <f>IF(OR(#REF!="管理者",#REF!="サービス管理責任者"),0,#REF!)</f>
        <v>#REF!</v>
      </c>
    </row>
    <row r="542" spans="2:11">
      <c r="B542" s="73">
        <v>540</v>
      </c>
      <c r="C542" s="74" t="e">
        <f t="shared" si="32"/>
        <v>#N/A</v>
      </c>
      <c r="D542" s="74" t="e">
        <f t="shared" si="33"/>
        <v>#N/A</v>
      </c>
      <c r="E542" s="75" t="e">
        <f t="shared" si="34"/>
        <v>#N/A</v>
      </c>
      <c r="F542" s="79"/>
      <c r="H542" s="52"/>
      <c r="I542" s="51" t="e">
        <f t="shared" si="35"/>
        <v>#REF!</v>
      </c>
      <c r="J542" s="51" t="e">
        <f>#REF!</f>
        <v>#REF!</v>
      </c>
      <c r="K542" s="51" t="e">
        <f>IF(OR(#REF!="管理者",#REF!="サービス管理責任者"),0,#REF!)</f>
        <v>#REF!</v>
      </c>
    </row>
    <row r="543" spans="2:11">
      <c r="B543" s="73">
        <v>541</v>
      </c>
      <c r="C543" s="74" t="e">
        <f t="shared" si="32"/>
        <v>#N/A</v>
      </c>
      <c r="D543" s="74" t="e">
        <f t="shared" si="33"/>
        <v>#N/A</v>
      </c>
      <c r="E543" s="75" t="e">
        <f t="shared" si="34"/>
        <v>#N/A</v>
      </c>
      <c r="F543" s="79"/>
      <c r="H543" s="52"/>
      <c r="I543" s="51" t="e">
        <f t="shared" si="35"/>
        <v>#REF!</v>
      </c>
      <c r="J543" s="51" t="e">
        <f>#REF!</f>
        <v>#REF!</v>
      </c>
      <c r="K543" s="51" t="e">
        <f>IF(OR(#REF!="管理者",#REF!="サービス管理責任者"),0,#REF!)</f>
        <v>#REF!</v>
      </c>
    </row>
    <row r="544" spans="2:11">
      <c r="B544" s="73">
        <v>542</v>
      </c>
      <c r="C544" s="74" t="e">
        <f t="shared" si="32"/>
        <v>#N/A</v>
      </c>
      <c r="D544" s="74" t="e">
        <f t="shared" si="33"/>
        <v>#N/A</v>
      </c>
      <c r="E544" s="75" t="e">
        <f t="shared" si="34"/>
        <v>#N/A</v>
      </c>
      <c r="F544" s="79"/>
      <c r="H544" s="52"/>
      <c r="I544" s="51" t="e">
        <f t="shared" si="35"/>
        <v>#REF!</v>
      </c>
      <c r="J544" s="51" t="e">
        <f>#REF!</f>
        <v>#REF!</v>
      </c>
      <c r="K544" s="51" t="e">
        <f>IF(OR(#REF!="管理者",#REF!="サービス管理責任者"),0,#REF!)</f>
        <v>#REF!</v>
      </c>
    </row>
    <row r="545" spans="2:11">
      <c r="B545" s="73">
        <v>543</v>
      </c>
      <c r="C545" s="74" t="e">
        <f t="shared" si="32"/>
        <v>#N/A</v>
      </c>
      <c r="D545" s="74" t="e">
        <f t="shared" si="33"/>
        <v>#N/A</v>
      </c>
      <c r="E545" s="75" t="e">
        <f t="shared" si="34"/>
        <v>#N/A</v>
      </c>
      <c r="F545" s="79"/>
      <c r="H545" s="52"/>
      <c r="I545" s="51" t="e">
        <f t="shared" si="35"/>
        <v>#REF!</v>
      </c>
      <c r="J545" s="51" t="e">
        <f>#REF!</f>
        <v>#REF!</v>
      </c>
      <c r="K545" s="51" t="e">
        <f>IF(OR(#REF!="管理者",#REF!="サービス管理責任者"),0,#REF!)</f>
        <v>#REF!</v>
      </c>
    </row>
    <row r="546" spans="2:11">
      <c r="B546" s="73">
        <v>544</v>
      </c>
      <c r="C546" s="74" t="e">
        <f t="shared" si="32"/>
        <v>#N/A</v>
      </c>
      <c r="D546" s="74" t="e">
        <f t="shared" si="33"/>
        <v>#N/A</v>
      </c>
      <c r="E546" s="75" t="e">
        <f t="shared" si="34"/>
        <v>#N/A</v>
      </c>
      <c r="F546" s="79"/>
      <c r="H546" s="52"/>
      <c r="I546" s="51" t="e">
        <f t="shared" si="35"/>
        <v>#REF!</v>
      </c>
      <c r="J546" s="51" t="e">
        <f>#REF!</f>
        <v>#REF!</v>
      </c>
      <c r="K546" s="51" t="e">
        <f>IF(OR(#REF!="管理者",#REF!="サービス管理責任者"),0,#REF!)</f>
        <v>#REF!</v>
      </c>
    </row>
    <row r="547" spans="2:11">
      <c r="B547" s="73">
        <v>545</v>
      </c>
      <c r="C547" s="74" t="e">
        <f t="shared" si="32"/>
        <v>#N/A</v>
      </c>
      <c r="D547" s="74" t="e">
        <f t="shared" si="33"/>
        <v>#N/A</v>
      </c>
      <c r="E547" s="75" t="e">
        <f t="shared" si="34"/>
        <v>#N/A</v>
      </c>
      <c r="F547" s="79"/>
      <c r="H547" s="52"/>
      <c r="I547" s="51" t="e">
        <f t="shared" si="35"/>
        <v>#REF!</v>
      </c>
      <c r="J547" s="51" t="e">
        <f>#REF!</f>
        <v>#REF!</v>
      </c>
      <c r="K547" s="51" t="e">
        <f>IF(OR(#REF!="管理者",#REF!="サービス管理責任者"),0,#REF!)</f>
        <v>#REF!</v>
      </c>
    </row>
    <row r="548" spans="2:11">
      <c r="B548" s="73">
        <v>546</v>
      </c>
      <c r="C548" s="74" t="e">
        <f t="shared" si="32"/>
        <v>#N/A</v>
      </c>
      <c r="D548" s="74" t="e">
        <f t="shared" si="33"/>
        <v>#N/A</v>
      </c>
      <c r="E548" s="75" t="e">
        <f t="shared" si="34"/>
        <v>#N/A</v>
      </c>
      <c r="F548" s="79"/>
      <c r="H548" s="52"/>
      <c r="I548" s="51" t="e">
        <f t="shared" si="35"/>
        <v>#REF!</v>
      </c>
      <c r="J548" s="51" t="e">
        <f>#REF!</f>
        <v>#REF!</v>
      </c>
      <c r="K548" s="51" t="e">
        <f>IF(OR(#REF!="管理者",#REF!="サービス管理責任者"),0,#REF!)</f>
        <v>#REF!</v>
      </c>
    </row>
    <row r="549" spans="2:11">
      <c r="B549" s="73">
        <v>547</v>
      </c>
      <c r="C549" s="74" t="e">
        <f t="shared" si="32"/>
        <v>#N/A</v>
      </c>
      <c r="D549" s="74" t="e">
        <f t="shared" si="33"/>
        <v>#N/A</v>
      </c>
      <c r="E549" s="75" t="e">
        <f t="shared" si="34"/>
        <v>#N/A</v>
      </c>
      <c r="F549" s="79"/>
      <c r="H549" s="52"/>
      <c r="I549" s="51" t="e">
        <f t="shared" si="35"/>
        <v>#REF!</v>
      </c>
      <c r="J549" s="51" t="e">
        <f>#REF!</f>
        <v>#REF!</v>
      </c>
      <c r="K549" s="51" t="e">
        <f>IF(OR(#REF!="管理者",#REF!="サービス管理責任者"),0,#REF!)</f>
        <v>#REF!</v>
      </c>
    </row>
    <row r="550" spans="2:11">
      <c r="B550" s="73">
        <v>548</v>
      </c>
      <c r="C550" s="74" t="e">
        <f t="shared" si="32"/>
        <v>#N/A</v>
      </c>
      <c r="D550" s="74" t="e">
        <f t="shared" si="33"/>
        <v>#N/A</v>
      </c>
      <c r="E550" s="75" t="e">
        <f t="shared" si="34"/>
        <v>#N/A</v>
      </c>
      <c r="F550" s="79"/>
      <c r="H550" s="52"/>
      <c r="I550" s="51" t="e">
        <f t="shared" si="35"/>
        <v>#REF!</v>
      </c>
      <c r="J550" s="51" t="e">
        <f>#REF!</f>
        <v>#REF!</v>
      </c>
      <c r="K550" s="51" t="e">
        <f>IF(OR(#REF!="管理者",#REF!="サービス管理責任者"),0,#REF!)</f>
        <v>#REF!</v>
      </c>
    </row>
    <row r="551" spans="2:11">
      <c r="B551" s="73">
        <v>549</v>
      </c>
      <c r="C551" s="74" t="e">
        <f t="shared" si="32"/>
        <v>#N/A</v>
      </c>
      <c r="D551" s="74" t="e">
        <f t="shared" si="33"/>
        <v>#N/A</v>
      </c>
      <c r="E551" s="75" t="e">
        <f t="shared" si="34"/>
        <v>#N/A</v>
      </c>
      <c r="F551" s="79"/>
      <c r="H551" s="52"/>
      <c r="I551" s="51" t="e">
        <f t="shared" si="35"/>
        <v>#REF!</v>
      </c>
      <c r="J551" s="51" t="e">
        <f>#REF!</f>
        <v>#REF!</v>
      </c>
      <c r="K551" s="51" t="e">
        <f>IF(OR(#REF!="管理者",#REF!="サービス管理責任者"),0,#REF!)</f>
        <v>#REF!</v>
      </c>
    </row>
    <row r="552" spans="2:11">
      <c r="B552" s="73">
        <v>550</v>
      </c>
      <c r="C552" s="74" t="e">
        <f t="shared" si="32"/>
        <v>#N/A</v>
      </c>
      <c r="D552" s="74" t="e">
        <f t="shared" si="33"/>
        <v>#N/A</v>
      </c>
      <c r="E552" s="75" t="e">
        <f t="shared" si="34"/>
        <v>#N/A</v>
      </c>
      <c r="F552" s="79"/>
      <c r="H552" s="52"/>
      <c r="I552" s="51" t="e">
        <f t="shared" si="35"/>
        <v>#REF!</v>
      </c>
      <c r="J552" s="51" t="e">
        <f>#REF!</f>
        <v>#REF!</v>
      </c>
      <c r="K552" s="51" t="e">
        <f>IF(OR(#REF!="管理者",#REF!="サービス管理責任者"),0,#REF!)</f>
        <v>#REF!</v>
      </c>
    </row>
    <row r="553" spans="2:11">
      <c r="B553" s="73">
        <v>551</v>
      </c>
      <c r="C553" s="74" t="e">
        <f t="shared" si="32"/>
        <v>#N/A</v>
      </c>
      <c r="D553" s="74" t="e">
        <f t="shared" si="33"/>
        <v>#N/A</v>
      </c>
      <c r="E553" s="75" t="e">
        <f t="shared" si="34"/>
        <v>#N/A</v>
      </c>
      <c r="F553" s="79"/>
      <c r="H553" s="52"/>
      <c r="I553" s="51" t="e">
        <f t="shared" si="35"/>
        <v>#REF!</v>
      </c>
      <c r="J553" s="51" t="e">
        <f>#REF!</f>
        <v>#REF!</v>
      </c>
      <c r="K553" s="51" t="e">
        <f>IF(OR(#REF!="管理者",#REF!="サービス管理責任者"),0,#REF!)</f>
        <v>#REF!</v>
      </c>
    </row>
    <row r="554" spans="2:11">
      <c r="B554" s="73">
        <v>552</v>
      </c>
      <c r="C554" s="74" t="e">
        <f t="shared" si="32"/>
        <v>#N/A</v>
      </c>
      <c r="D554" s="74" t="e">
        <f t="shared" si="33"/>
        <v>#N/A</v>
      </c>
      <c r="E554" s="75" t="e">
        <f t="shared" si="34"/>
        <v>#N/A</v>
      </c>
      <c r="F554" s="79"/>
      <c r="H554" s="52"/>
      <c r="I554" s="51" t="e">
        <f t="shared" si="35"/>
        <v>#REF!</v>
      </c>
      <c r="J554" s="51" t="e">
        <f>#REF!</f>
        <v>#REF!</v>
      </c>
      <c r="K554" s="51" t="e">
        <f>IF(OR(#REF!="管理者",#REF!="サービス管理責任者"),0,#REF!)</f>
        <v>#REF!</v>
      </c>
    </row>
    <row r="555" spans="2:11">
      <c r="B555" s="73">
        <v>553</v>
      </c>
      <c r="C555" s="74" t="e">
        <f t="shared" si="32"/>
        <v>#N/A</v>
      </c>
      <c r="D555" s="74" t="e">
        <f t="shared" si="33"/>
        <v>#N/A</v>
      </c>
      <c r="E555" s="75" t="e">
        <f t="shared" si="34"/>
        <v>#N/A</v>
      </c>
      <c r="F555" s="79"/>
      <c r="H555" s="52"/>
      <c r="I555" s="51" t="e">
        <f t="shared" si="35"/>
        <v>#REF!</v>
      </c>
      <c r="J555" s="51" t="e">
        <f>#REF!</f>
        <v>#REF!</v>
      </c>
      <c r="K555" s="51" t="e">
        <f>IF(OR(#REF!="管理者",#REF!="サービス管理責任者"),0,#REF!)</f>
        <v>#REF!</v>
      </c>
    </row>
    <row r="556" spans="2:11">
      <c r="B556" s="73">
        <v>554</v>
      </c>
      <c r="C556" s="74" t="e">
        <f t="shared" si="32"/>
        <v>#N/A</v>
      </c>
      <c r="D556" s="74" t="e">
        <f t="shared" si="33"/>
        <v>#N/A</v>
      </c>
      <c r="E556" s="75" t="e">
        <f t="shared" si="34"/>
        <v>#N/A</v>
      </c>
      <c r="F556" s="79"/>
      <c r="H556" s="52"/>
      <c r="I556" s="51" t="e">
        <f t="shared" si="35"/>
        <v>#REF!</v>
      </c>
      <c r="J556" s="51" t="e">
        <f>#REF!</f>
        <v>#REF!</v>
      </c>
      <c r="K556" s="51" t="e">
        <f>IF(OR(#REF!="管理者",#REF!="サービス管理責任者"),0,#REF!)</f>
        <v>#REF!</v>
      </c>
    </row>
    <row r="557" spans="2:11">
      <c r="B557" s="73">
        <v>555</v>
      </c>
      <c r="C557" s="74" t="e">
        <f t="shared" si="32"/>
        <v>#N/A</v>
      </c>
      <c r="D557" s="74" t="e">
        <f t="shared" si="33"/>
        <v>#N/A</v>
      </c>
      <c r="E557" s="75" t="e">
        <f t="shared" si="34"/>
        <v>#N/A</v>
      </c>
      <c r="F557" s="79"/>
      <c r="H557" s="52"/>
      <c r="I557" s="51" t="e">
        <f t="shared" si="35"/>
        <v>#REF!</v>
      </c>
      <c r="J557" s="51" t="e">
        <f>#REF!</f>
        <v>#REF!</v>
      </c>
      <c r="K557" s="51" t="e">
        <f>IF(OR(#REF!="管理者",#REF!="サービス管理責任者"),0,#REF!)</f>
        <v>#REF!</v>
      </c>
    </row>
    <row r="558" spans="2:11">
      <c r="B558" s="73">
        <v>556</v>
      </c>
      <c r="C558" s="74" t="e">
        <f t="shared" si="32"/>
        <v>#N/A</v>
      </c>
      <c r="D558" s="74" t="e">
        <f t="shared" si="33"/>
        <v>#N/A</v>
      </c>
      <c r="E558" s="75" t="e">
        <f t="shared" si="34"/>
        <v>#N/A</v>
      </c>
      <c r="F558" s="79"/>
      <c r="H558" s="52"/>
      <c r="I558" s="51" t="e">
        <f t="shared" si="35"/>
        <v>#REF!</v>
      </c>
      <c r="J558" s="51" t="e">
        <f>#REF!</f>
        <v>#REF!</v>
      </c>
      <c r="K558" s="51" t="e">
        <f>IF(OR(#REF!="管理者",#REF!="サービス管理責任者"),0,#REF!)</f>
        <v>#REF!</v>
      </c>
    </row>
    <row r="559" spans="2:11">
      <c r="B559" s="73">
        <v>557</v>
      </c>
      <c r="C559" s="74" t="e">
        <f t="shared" si="32"/>
        <v>#N/A</v>
      </c>
      <c r="D559" s="74" t="e">
        <f t="shared" si="33"/>
        <v>#N/A</v>
      </c>
      <c r="E559" s="75" t="e">
        <f t="shared" si="34"/>
        <v>#N/A</v>
      </c>
      <c r="F559" s="79"/>
      <c r="H559" s="52"/>
      <c r="I559" s="51" t="e">
        <f t="shared" si="35"/>
        <v>#REF!</v>
      </c>
      <c r="J559" s="51" t="e">
        <f>#REF!</f>
        <v>#REF!</v>
      </c>
      <c r="K559" s="51" t="e">
        <f>IF(OR(#REF!="管理者",#REF!="サービス管理責任者"),0,#REF!)</f>
        <v>#REF!</v>
      </c>
    </row>
    <row r="560" spans="2:11">
      <c r="B560" s="73">
        <v>558</v>
      </c>
      <c r="C560" s="74" t="e">
        <f t="shared" si="32"/>
        <v>#N/A</v>
      </c>
      <c r="D560" s="74" t="e">
        <f t="shared" si="33"/>
        <v>#N/A</v>
      </c>
      <c r="E560" s="75" t="e">
        <f t="shared" si="34"/>
        <v>#N/A</v>
      </c>
      <c r="F560" s="79"/>
      <c r="H560" s="52"/>
      <c r="I560" s="51" t="e">
        <f t="shared" si="35"/>
        <v>#REF!</v>
      </c>
      <c r="J560" s="51" t="e">
        <f>#REF!</f>
        <v>#REF!</v>
      </c>
      <c r="K560" s="51" t="e">
        <f>IF(OR(#REF!="管理者",#REF!="サービス管理責任者"),0,#REF!)</f>
        <v>#REF!</v>
      </c>
    </row>
    <row r="561" spans="2:11">
      <c r="B561" s="73">
        <v>559</v>
      </c>
      <c r="C561" s="74" t="e">
        <f t="shared" si="32"/>
        <v>#N/A</v>
      </c>
      <c r="D561" s="74" t="e">
        <f t="shared" si="33"/>
        <v>#N/A</v>
      </c>
      <c r="E561" s="75" t="e">
        <f t="shared" si="34"/>
        <v>#N/A</v>
      </c>
      <c r="F561" s="79"/>
      <c r="H561" s="52"/>
      <c r="I561" s="51" t="e">
        <f t="shared" si="35"/>
        <v>#REF!</v>
      </c>
      <c r="J561" s="51" t="e">
        <f>#REF!</f>
        <v>#REF!</v>
      </c>
      <c r="K561" s="51" t="e">
        <f>IF(OR(#REF!="管理者",#REF!="サービス管理責任者"),0,#REF!)</f>
        <v>#REF!</v>
      </c>
    </row>
    <row r="562" spans="2:11">
      <c r="B562" s="73">
        <v>560</v>
      </c>
      <c r="C562" s="74" t="e">
        <f t="shared" si="32"/>
        <v>#N/A</v>
      </c>
      <c r="D562" s="74" t="e">
        <f t="shared" si="33"/>
        <v>#N/A</v>
      </c>
      <c r="E562" s="75" t="e">
        <f t="shared" si="34"/>
        <v>#N/A</v>
      </c>
      <c r="F562" s="79"/>
      <c r="H562" s="52"/>
      <c r="I562" s="51" t="e">
        <f t="shared" si="35"/>
        <v>#REF!</v>
      </c>
      <c r="J562" s="51" t="e">
        <f>#REF!</f>
        <v>#REF!</v>
      </c>
      <c r="K562" s="51" t="e">
        <f>IF(OR(#REF!="管理者",#REF!="サービス管理責任者"),0,#REF!)</f>
        <v>#REF!</v>
      </c>
    </row>
    <row r="563" spans="2:11">
      <c r="B563" s="73">
        <v>561</v>
      </c>
      <c r="C563" s="74" t="e">
        <f t="shared" si="32"/>
        <v>#N/A</v>
      </c>
      <c r="D563" s="74" t="e">
        <f t="shared" si="33"/>
        <v>#N/A</v>
      </c>
      <c r="E563" s="75" t="e">
        <f t="shared" si="34"/>
        <v>#N/A</v>
      </c>
      <c r="F563" s="79"/>
      <c r="H563" s="52"/>
      <c r="I563" s="51" t="e">
        <f t="shared" si="35"/>
        <v>#REF!</v>
      </c>
      <c r="J563" s="51" t="e">
        <f>#REF!</f>
        <v>#REF!</v>
      </c>
      <c r="K563" s="51" t="e">
        <f>IF(OR(#REF!="管理者",#REF!="サービス管理責任者"),0,#REF!)</f>
        <v>#REF!</v>
      </c>
    </row>
    <row r="564" spans="2:11">
      <c r="B564" s="73">
        <v>562</v>
      </c>
      <c r="C564" s="74" t="e">
        <f t="shared" si="32"/>
        <v>#N/A</v>
      </c>
      <c r="D564" s="74" t="e">
        <f t="shared" si="33"/>
        <v>#N/A</v>
      </c>
      <c r="E564" s="75" t="e">
        <f t="shared" si="34"/>
        <v>#N/A</v>
      </c>
      <c r="F564" s="79"/>
      <c r="H564" s="52"/>
      <c r="I564" s="51" t="e">
        <f t="shared" si="35"/>
        <v>#REF!</v>
      </c>
      <c r="J564" s="51" t="e">
        <f>#REF!</f>
        <v>#REF!</v>
      </c>
      <c r="K564" s="51" t="e">
        <f>IF(OR(#REF!="管理者",#REF!="サービス管理責任者"),0,#REF!)</f>
        <v>#REF!</v>
      </c>
    </row>
    <row r="565" spans="2:11">
      <c r="B565" s="73">
        <v>563</v>
      </c>
      <c r="C565" s="74" t="e">
        <f t="shared" si="32"/>
        <v>#N/A</v>
      </c>
      <c r="D565" s="74" t="e">
        <f t="shared" si="33"/>
        <v>#N/A</v>
      </c>
      <c r="E565" s="75" t="e">
        <f t="shared" si="34"/>
        <v>#N/A</v>
      </c>
      <c r="F565" s="79"/>
      <c r="H565" s="52"/>
      <c r="I565" s="51" t="e">
        <f t="shared" si="35"/>
        <v>#REF!</v>
      </c>
      <c r="J565" s="51" t="e">
        <f>#REF!</f>
        <v>#REF!</v>
      </c>
      <c r="K565" s="51" t="e">
        <f>IF(OR(#REF!="管理者",#REF!="サービス管理責任者"),0,#REF!)</f>
        <v>#REF!</v>
      </c>
    </row>
    <row r="566" spans="2:11">
      <c r="B566" s="73">
        <v>564</v>
      </c>
      <c r="C566" s="74" t="e">
        <f t="shared" si="32"/>
        <v>#N/A</v>
      </c>
      <c r="D566" s="74" t="e">
        <f t="shared" si="33"/>
        <v>#N/A</v>
      </c>
      <c r="E566" s="75" t="e">
        <f t="shared" si="34"/>
        <v>#N/A</v>
      </c>
      <c r="F566" s="79"/>
      <c r="H566" s="52"/>
      <c r="I566" s="51" t="e">
        <f t="shared" si="35"/>
        <v>#REF!</v>
      </c>
      <c r="J566" s="51" t="e">
        <f>#REF!</f>
        <v>#REF!</v>
      </c>
      <c r="K566" s="51" t="e">
        <f>IF(OR(#REF!="管理者",#REF!="サービス管理責任者"),0,#REF!)</f>
        <v>#REF!</v>
      </c>
    </row>
    <row r="567" spans="2:11">
      <c r="B567" s="73">
        <v>565</v>
      </c>
      <c r="C567" s="74" t="e">
        <f t="shared" si="32"/>
        <v>#N/A</v>
      </c>
      <c r="D567" s="74" t="e">
        <f t="shared" si="33"/>
        <v>#N/A</v>
      </c>
      <c r="E567" s="75" t="e">
        <f t="shared" si="34"/>
        <v>#N/A</v>
      </c>
      <c r="F567" s="79"/>
      <c r="H567" s="52"/>
      <c r="I567" s="51" t="e">
        <f t="shared" si="35"/>
        <v>#REF!</v>
      </c>
      <c r="J567" s="51" t="e">
        <f>#REF!</f>
        <v>#REF!</v>
      </c>
      <c r="K567" s="51" t="e">
        <f>IF(OR(#REF!="管理者",#REF!="サービス管理責任者"),0,#REF!)</f>
        <v>#REF!</v>
      </c>
    </row>
    <row r="568" spans="2:11">
      <c r="B568" s="73">
        <v>566</v>
      </c>
      <c r="C568" s="74" t="e">
        <f t="shared" si="32"/>
        <v>#N/A</v>
      </c>
      <c r="D568" s="74" t="e">
        <f t="shared" si="33"/>
        <v>#N/A</v>
      </c>
      <c r="E568" s="75" t="e">
        <f t="shared" si="34"/>
        <v>#N/A</v>
      </c>
      <c r="F568" s="79"/>
      <c r="H568" s="52"/>
      <c r="I568" s="51" t="e">
        <f t="shared" si="35"/>
        <v>#REF!</v>
      </c>
      <c r="J568" s="51" t="e">
        <f>#REF!</f>
        <v>#REF!</v>
      </c>
      <c r="K568" s="51" t="e">
        <f>IF(OR(#REF!="管理者",#REF!="サービス管理責任者"),0,#REF!)</f>
        <v>#REF!</v>
      </c>
    </row>
    <row r="569" spans="2:11">
      <c r="B569" s="73">
        <v>567</v>
      </c>
      <c r="C569" s="74" t="e">
        <f t="shared" si="32"/>
        <v>#N/A</v>
      </c>
      <c r="D569" s="74" t="e">
        <f t="shared" si="33"/>
        <v>#N/A</v>
      </c>
      <c r="E569" s="75" t="e">
        <f t="shared" si="34"/>
        <v>#N/A</v>
      </c>
      <c r="F569" s="79"/>
      <c r="H569" s="52"/>
      <c r="I569" s="51" t="e">
        <f t="shared" si="35"/>
        <v>#REF!</v>
      </c>
      <c r="J569" s="51" t="e">
        <f>#REF!</f>
        <v>#REF!</v>
      </c>
      <c r="K569" s="51" t="e">
        <f>IF(OR(#REF!="管理者",#REF!="サービス管理責任者"),0,#REF!)</f>
        <v>#REF!</v>
      </c>
    </row>
    <row r="570" spans="2:11">
      <c r="B570" s="73">
        <v>568</v>
      </c>
      <c r="C570" s="74" t="e">
        <f t="shared" si="32"/>
        <v>#N/A</v>
      </c>
      <c r="D570" s="74" t="e">
        <f t="shared" si="33"/>
        <v>#N/A</v>
      </c>
      <c r="E570" s="75" t="e">
        <f t="shared" si="34"/>
        <v>#N/A</v>
      </c>
      <c r="F570" s="79"/>
      <c r="H570" s="52"/>
      <c r="I570" s="51" t="e">
        <f t="shared" si="35"/>
        <v>#REF!</v>
      </c>
      <c r="J570" s="51" t="e">
        <f>#REF!</f>
        <v>#REF!</v>
      </c>
      <c r="K570" s="51" t="e">
        <f>IF(OR(#REF!="管理者",#REF!="サービス管理責任者"),0,#REF!)</f>
        <v>#REF!</v>
      </c>
    </row>
    <row r="571" spans="2:11">
      <c r="B571" s="73">
        <v>569</v>
      </c>
      <c r="C571" s="74" t="e">
        <f t="shared" si="32"/>
        <v>#N/A</v>
      </c>
      <c r="D571" s="74" t="e">
        <f t="shared" si="33"/>
        <v>#N/A</v>
      </c>
      <c r="E571" s="75" t="e">
        <f t="shared" si="34"/>
        <v>#N/A</v>
      </c>
      <c r="F571" s="79"/>
      <c r="H571" s="52"/>
      <c r="I571" s="51" t="e">
        <f t="shared" si="35"/>
        <v>#REF!</v>
      </c>
      <c r="J571" s="51" t="e">
        <f>#REF!</f>
        <v>#REF!</v>
      </c>
      <c r="K571" s="51" t="e">
        <f>IF(OR(#REF!="管理者",#REF!="サービス管理責任者"),0,#REF!)</f>
        <v>#REF!</v>
      </c>
    </row>
    <row r="572" spans="2:11">
      <c r="B572" s="73">
        <v>570</v>
      </c>
      <c r="C572" s="74" t="e">
        <f t="shared" si="32"/>
        <v>#N/A</v>
      </c>
      <c r="D572" s="74" t="e">
        <f t="shared" si="33"/>
        <v>#N/A</v>
      </c>
      <c r="E572" s="75" t="e">
        <f t="shared" si="34"/>
        <v>#N/A</v>
      </c>
      <c r="F572" s="79"/>
      <c r="H572" s="52"/>
      <c r="I572" s="51" t="e">
        <f t="shared" si="35"/>
        <v>#REF!</v>
      </c>
      <c r="J572" s="51" t="e">
        <f>#REF!</f>
        <v>#REF!</v>
      </c>
      <c r="K572" s="51" t="e">
        <f>IF(OR(#REF!="管理者",#REF!="サービス管理責任者"),0,#REF!)</f>
        <v>#REF!</v>
      </c>
    </row>
    <row r="573" spans="2:11">
      <c r="B573" s="73">
        <v>571</v>
      </c>
      <c r="C573" s="74" t="e">
        <f t="shared" si="32"/>
        <v>#N/A</v>
      </c>
      <c r="D573" s="74" t="e">
        <f t="shared" si="33"/>
        <v>#N/A</v>
      </c>
      <c r="E573" s="75" t="e">
        <f t="shared" si="34"/>
        <v>#N/A</v>
      </c>
      <c r="F573" s="79"/>
      <c r="H573" s="52"/>
      <c r="I573" s="51" t="e">
        <f t="shared" si="35"/>
        <v>#REF!</v>
      </c>
      <c r="J573" s="51" t="e">
        <f>#REF!</f>
        <v>#REF!</v>
      </c>
      <c r="K573" s="51" t="e">
        <f>IF(OR(#REF!="管理者",#REF!="サービス管理責任者"),0,#REF!)</f>
        <v>#REF!</v>
      </c>
    </row>
    <row r="574" spans="2:11">
      <c r="B574" s="73">
        <v>572</v>
      </c>
      <c r="C574" s="74" t="e">
        <f t="shared" si="32"/>
        <v>#N/A</v>
      </c>
      <c r="D574" s="74" t="e">
        <f t="shared" si="33"/>
        <v>#N/A</v>
      </c>
      <c r="E574" s="75" t="e">
        <f t="shared" si="34"/>
        <v>#N/A</v>
      </c>
      <c r="F574" s="79"/>
      <c r="H574" s="52"/>
      <c r="I574" s="51" t="e">
        <f t="shared" si="35"/>
        <v>#REF!</v>
      </c>
      <c r="J574" s="51" t="e">
        <f>#REF!</f>
        <v>#REF!</v>
      </c>
      <c r="K574" s="51" t="e">
        <f>IF(OR(#REF!="管理者",#REF!="サービス管理責任者"),0,#REF!)</f>
        <v>#REF!</v>
      </c>
    </row>
    <row r="575" spans="2:11">
      <c r="B575" s="73">
        <v>573</v>
      </c>
      <c r="C575" s="74" t="e">
        <f t="shared" si="32"/>
        <v>#N/A</v>
      </c>
      <c r="D575" s="74" t="e">
        <f t="shared" si="33"/>
        <v>#N/A</v>
      </c>
      <c r="E575" s="75" t="e">
        <f t="shared" si="34"/>
        <v>#N/A</v>
      </c>
      <c r="F575" s="79"/>
      <c r="H575" s="52"/>
      <c r="I575" s="51" t="e">
        <f t="shared" si="35"/>
        <v>#REF!</v>
      </c>
      <c r="J575" s="51" t="e">
        <f>#REF!</f>
        <v>#REF!</v>
      </c>
      <c r="K575" s="51" t="e">
        <f>IF(OR(#REF!="管理者",#REF!="サービス管理責任者"),0,#REF!)</f>
        <v>#REF!</v>
      </c>
    </row>
    <row r="576" spans="2:11">
      <c r="B576" s="73">
        <v>574</v>
      </c>
      <c r="C576" s="74" t="e">
        <f t="shared" si="32"/>
        <v>#N/A</v>
      </c>
      <c r="D576" s="74" t="e">
        <f t="shared" si="33"/>
        <v>#N/A</v>
      </c>
      <c r="E576" s="75" t="e">
        <f t="shared" si="34"/>
        <v>#N/A</v>
      </c>
      <c r="F576" s="79"/>
      <c r="H576" s="52"/>
      <c r="I576" s="51" t="e">
        <f t="shared" si="35"/>
        <v>#REF!</v>
      </c>
      <c r="J576" s="51" t="e">
        <f>#REF!</f>
        <v>#REF!</v>
      </c>
      <c r="K576" s="51" t="e">
        <f>IF(OR(#REF!="管理者",#REF!="サービス管理責任者"),0,#REF!)</f>
        <v>#REF!</v>
      </c>
    </row>
    <row r="577" spans="2:11">
      <c r="B577" s="73">
        <v>575</v>
      </c>
      <c r="C577" s="74" t="e">
        <f t="shared" si="32"/>
        <v>#N/A</v>
      </c>
      <c r="D577" s="74" t="e">
        <f t="shared" si="33"/>
        <v>#N/A</v>
      </c>
      <c r="E577" s="75" t="e">
        <f t="shared" si="34"/>
        <v>#N/A</v>
      </c>
      <c r="F577" s="79"/>
      <c r="H577" s="52"/>
      <c r="I577" s="51" t="e">
        <f t="shared" si="35"/>
        <v>#REF!</v>
      </c>
      <c r="J577" s="51" t="e">
        <f>#REF!</f>
        <v>#REF!</v>
      </c>
      <c r="K577" s="51" t="e">
        <f>IF(OR(#REF!="管理者",#REF!="サービス管理責任者"),0,#REF!)</f>
        <v>#REF!</v>
      </c>
    </row>
    <row r="578" spans="2:11">
      <c r="B578" s="73">
        <v>576</v>
      </c>
      <c r="C578" s="74" t="e">
        <f t="shared" si="32"/>
        <v>#N/A</v>
      </c>
      <c r="D578" s="74" t="e">
        <f t="shared" si="33"/>
        <v>#N/A</v>
      </c>
      <c r="E578" s="75" t="e">
        <f t="shared" si="34"/>
        <v>#N/A</v>
      </c>
      <c r="F578" s="79"/>
      <c r="H578" s="52"/>
      <c r="I578" s="51" t="e">
        <f t="shared" si="35"/>
        <v>#REF!</v>
      </c>
      <c r="J578" s="51" t="e">
        <f>#REF!</f>
        <v>#REF!</v>
      </c>
      <c r="K578" s="51" t="e">
        <f>IF(OR(#REF!="管理者",#REF!="サービス管理責任者"),0,#REF!)</f>
        <v>#REF!</v>
      </c>
    </row>
    <row r="579" spans="2:11">
      <c r="B579" s="73">
        <v>577</v>
      </c>
      <c r="C579" s="74" t="e">
        <f t="shared" ref="C579:C642" si="36">VLOOKUP(B579,$I:$K,2,FALSE)</f>
        <v>#N/A</v>
      </c>
      <c r="D579" s="74" t="e">
        <f t="shared" ref="D579:D642" si="37">VLOOKUP(B579,$I:$K,3,FALSE)</f>
        <v>#N/A</v>
      </c>
      <c r="E579" s="75" t="e">
        <f t="shared" si="34"/>
        <v>#N/A</v>
      </c>
      <c r="F579" s="79"/>
      <c r="H579" s="52"/>
      <c r="I579" s="51" t="e">
        <f t="shared" si="35"/>
        <v>#REF!</v>
      </c>
      <c r="J579" s="51" t="e">
        <f>#REF!</f>
        <v>#REF!</v>
      </c>
      <c r="K579" s="51" t="e">
        <f>IF(OR(#REF!="管理者",#REF!="サービス管理責任者"),0,#REF!)</f>
        <v>#REF!</v>
      </c>
    </row>
    <row r="580" spans="2:11">
      <c r="B580" s="73">
        <v>578</v>
      </c>
      <c r="C580" s="74" t="e">
        <f t="shared" si="36"/>
        <v>#N/A</v>
      </c>
      <c r="D580" s="74" t="e">
        <f t="shared" si="37"/>
        <v>#N/A</v>
      </c>
      <c r="E580" s="75" t="e">
        <f t="shared" ref="E580:E643" si="38">SUMIF($C:$C,C580,$D:$D)</f>
        <v>#N/A</v>
      </c>
      <c r="F580" s="79"/>
      <c r="H580" s="52"/>
      <c r="I580" s="51" t="e">
        <f t="shared" si="35"/>
        <v>#REF!</v>
      </c>
      <c r="J580" s="51" t="e">
        <f>#REF!</f>
        <v>#REF!</v>
      </c>
      <c r="K580" s="51" t="e">
        <f>IF(OR(#REF!="管理者",#REF!="サービス管理責任者"),0,#REF!)</f>
        <v>#REF!</v>
      </c>
    </row>
    <row r="581" spans="2:11">
      <c r="B581" s="73">
        <v>579</v>
      </c>
      <c r="C581" s="74" t="e">
        <f t="shared" si="36"/>
        <v>#N/A</v>
      </c>
      <c r="D581" s="74" t="e">
        <f t="shared" si="37"/>
        <v>#N/A</v>
      </c>
      <c r="E581" s="75" t="e">
        <f t="shared" si="38"/>
        <v>#N/A</v>
      </c>
      <c r="F581" s="79"/>
      <c r="H581" s="52"/>
      <c r="I581" s="51" t="e">
        <f t="shared" ref="I581:I644" si="39">IF(J581=0,I580,I580+1)</f>
        <v>#REF!</v>
      </c>
      <c r="J581" s="51" t="e">
        <f>#REF!</f>
        <v>#REF!</v>
      </c>
      <c r="K581" s="51" t="e">
        <f>IF(OR(#REF!="管理者",#REF!="サービス管理責任者"),0,#REF!)</f>
        <v>#REF!</v>
      </c>
    </row>
    <row r="582" spans="2:11">
      <c r="B582" s="73">
        <v>580</v>
      </c>
      <c r="C582" s="74" t="e">
        <f t="shared" si="36"/>
        <v>#N/A</v>
      </c>
      <c r="D582" s="74" t="e">
        <f t="shared" si="37"/>
        <v>#N/A</v>
      </c>
      <c r="E582" s="75" t="e">
        <f t="shared" si="38"/>
        <v>#N/A</v>
      </c>
      <c r="F582" s="79"/>
      <c r="H582" s="52"/>
      <c r="I582" s="51" t="e">
        <f t="shared" si="39"/>
        <v>#REF!</v>
      </c>
      <c r="J582" s="51" t="e">
        <f>#REF!</f>
        <v>#REF!</v>
      </c>
      <c r="K582" s="51" t="e">
        <f>IF(OR(#REF!="管理者",#REF!="サービス管理責任者"),0,#REF!)</f>
        <v>#REF!</v>
      </c>
    </row>
    <row r="583" spans="2:11">
      <c r="B583" s="73">
        <v>581</v>
      </c>
      <c r="C583" s="74" t="e">
        <f t="shared" si="36"/>
        <v>#N/A</v>
      </c>
      <c r="D583" s="74" t="e">
        <f t="shared" si="37"/>
        <v>#N/A</v>
      </c>
      <c r="E583" s="75" t="e">
        <f t="shared" si="38"/>
        <v>#N/A</v>
      </c>
      <c r="F583" s="79"/>
      <c r="H583" s="52"/>
      <c r="I583" s="51" t="e">
        <f t="shared" si="39"/>
        <v>#REF!</v>
      </c>
      <c r="J583" s="51" t="e">
        <f>#REF!</f>
        <v>#REF!</v>
      </c>
      <c r="K583" s="51" t="e">
        <f>IF(OR(#REF!="管理者",#REF!="サービス管理責任者"),0,#REF!)</f>
        <v>#REF!</v>
      </c>
    </row>
    <row r="584" spans="2:11">
      <c r="B584" s="73">
        <v>582</v>
      </c>
      <c r="C584" s="74" t="e">
        <f t="shared" si="36"/>
        <v>#N/A</v>
      </c>
      <c r="D584" s="74" t="e">
        <f t="shared" si="37"/>
        <v>#N/A</v>
      </c>
      <c r="E584" s="75" t="e">
        <f t="shared" si="38"/>
        <v>#N/A</v>
      </c>
      <c r="F584" s="79"/>
      <c r="H584" s="52"/>
      <c r="I584" s="51" t="e">
        <f t="shared" si="39"/>
        <v>#REF!</v>
      </c>
      <c r="J584" s="51" t="e">
        <f>#REF!</f>
        <v>#REF!</v>
      </c>
      <c r="K584" s="51" t="e">
        <f>IF(OR(#REF!="管理者",#REF!="サービス管理責任者"),0,#REF!)</f>
        <v>#REF!</v>
      </c>
    </row>
    <row r="585" spans="2:11">
      <c r="B585" s="73">
        <v>583</v>
      </c>
      <c r="C585" s="74" t="e">
        <f t="shared" si="36"/>
        <v>#N/A</v>
      </c>
      <c r="D585" s="74" t="e">
        <f t="shared" si="37"/>
        <v>#N/A</v>
      </c>
      <c r="E585" s="75" t="e">
        <f t="shared" si="38"/>
        <v>#N/A</v>
      </c>
      <c r="F585" s="79"/>
      <c r="H585" s="52"/>
      <c r="I585" s="51" t="e">
        <f t="shared" si="39"/>
        <v>#REF!</v>
      </c>
      <c r="J585" s="51" t="e">
        <f>#REF!</f>
        <v>#REF!</v>
      </c>
      <c r="K585" s="51" t="e">
        <f>IF(OR(#REF!="管理者",#REF!="サービス管理責任者"),0,#REF!)</f>
        <v>#REF!</v>
      </c>
    </row>
    <row r="586" spans="2:11">
      <c r="B586" s="73">
        <v>584</v>
      </c>
      <c r="C586" s="74" t="e">
        <f t="shared" si="36"/>
        <v>#N/A</v>
      </c>
      <c r="D586" s="74" t="e">
        <f t="shared" si="37"/>
        <v>#N/A</v>
      </c>
      <c r="E586" s="75" t="e">
        <f t="shared" si="38"/>
        <v>#N/A</v>
      </c>
      <c r="F586" s="79"/>
      <c r="H586" s="52"/>
      <c r="I586" s="51" t="e">
        <f t="shared" si="39"/>
        <v>#REF!</v>
      </c>
      <c r="J586" s="51" t="e">
        <f>#REF!</f>
        <v>#REF!</v>
      </c>
      <c r="K586" s="51" t="e">
        <f>IF(OR(#REF!="管理者",#REF!="サービス管理責任者"),0,#REF!)</f>
        <v>#REF!</v>
      </c>
    </row>
    <row r="587" spans="2:11">
      <c r="B587" s="73">
        <v>585</v>
      </c>
      <c r="C587" s="74" t="e">
        <f t="shared" si="36"/>
        <v>#N/A</v>
      </c>
      <c r="D587" s="74" t="e">
        <f t="shared" si="37"/>
        <v>#N/A</v>
      </c>
      <c r="E587" s="75" t="e">
        <f t="shared" si="38"/>
        <v>#N/A</v>
      </c>
      <c r="F587" s="79"/>
      <c r="H587" s="52"/>
      <c r="I587" s="51" t="e">
        <f t="shared" si="39"/>
        <v>#REF!</v>
      </c>
      <c r="J587" s="51" t="e">
        <f>#REF!</f>
        <v>#REF!</v>
      </c>
      <c r="K587" s="51" t="e">
        <f>IF(OR(#REF!="管理者",#REF!="サービス管理責任者"),0,#REF!)</f>
        <v>#REF!</v>
      </c>
    </row>
    <row r="588" spans="2:11">
      <c r="B588" s="73">
        <v>586</v>
      </c>
      <c r="C588" s="74" t="e">
        <f t="shared" si="36"/>
        <v>#N/A</v>
      </c>
      <c r="D588" s="74" t="e">
        <f t="shared" si="37"/>
        <v>#N/A</v>
      </c>
      <c r="E588" s="75" t="e">
        <f t="shared" si="38"/>
        <v>#N/A</v>
      </c>
      <c r="F588" s="79"/>
      <c r="H588" s="52"/>
      <c r="I588" s="51" t="e">
        <f t="shared" si="39"/>
        <v>#REF!</v>
      </c>
      <c r="J588" s="51" t="e">
        <f>#REF!</f>
        <v>#REF!</v>
      </c>
      <c r="K588" s="51" t="e">
        <f>IF(OR(#REF!="管理者",#REF!="サービス管理責任者"),0,#REF!)</f>
        <v>#REF!</v>
      </c>
    </row>
    <row r="589" spans="2:11">
      <c r="B589" s="73">
        <v>587</v>
      </c>
      <c r="C589" s="74" t="e">
        <f t="shared" si="36"/>
        <v>#N/A</v>
      </c>
      <c r="D589" s="74" t="e">
        <f t="shared" si="37"/>
        <v>#N/A</v>
      </c>
      <c r="E589" s="75" t="e">
        <f t="shared" si="38"/>
        <v>#N/A</v>
      </c>
      <c r="F589" s="79"/>
      <c r="H589" s="52"/>
      <c r="I589" s="51" t="e">
        <f t="shared" si="39"/>
        <v>#REF!</v>
      </c>
      <c r="J589" s="51" t="e">
        <f>#REF!</f>
        <v>#REF!</v>
      </c>
      <c r="K589" s="51" t="e">
        <f>IF(OR(#REF!="管理者",#REF!="サービス管理責任者"),0,#REF!)</f>
        <v>#REF!</v>
      </c>
    </row>
    <row r="590" spans="2:11">
      <c r="B590" s="73">
        <v>588</v>
      </c>
      <c r="C590" s="74" t="e">
        <f t="shared" si="36"/>
        <v>#N/A</v>
      </c>
      <c r="D590" s="74" t="e">
        <f t="shared" si="37"/>
        <v>#N/A</v>
      </c>
      <c r="E590" s="75" t="e">
        <f t="shared" si="38"/>
        <v>#N/A</v>
      </c>
      <c r="F590" s="79"/>
      <c r="H590" s="52"/>
      <c r="I590" s="51" t="e">
        <f t="shared" si="39"/>
        <v>#REF!</v>
      </c>
      <c r="J590" s="51" t="e">
        <f>#REF!</f>
        <v>#REF!</v>
      </c>
      <c r="K590" s="51" t="e">
        <f>IF(OR(#REF!="管理者",#REF!="サービス管理責任者"),0,#REF!)</f>
        <v>#REF!</v>
      </c>
    </row>
    <row r="591" spans="2:11">
      <c r="B591" s="73">
        <v>589</v>
      </c>
      <c r="C591" s="74" t="e">
        <f t="shared" si="36"/>
        <v>#N/A</v>
      </c>
      <c r="D591" s="74" t="e">
        <f t="shared" si="37"/>
        <v>#N/A</v>
      </c>
      <c r="E591" s="75" t="e">
        <f t="shared" si="38"/>
        <v>#N/A</v>
      </c>
      <c r="F591" s="79"/>
      <c r="H591" s="52"/>
      <c r="I591" s="51" t="e">
        <f t="shared" si="39"/>
        <v>#REF!</v>
      </c>
      <c r="J591" s="51" t="e">
        <f>#REF!</f>
        <v>#REF!</v>
      </c>
      <c r="K591" s="51" t="e">
        <f>IF(OR(#REF!="管理者",#REF!="サービス管理責任者"),0,#REF!)</f>
        <v>#REF!</v>
      </c>
    </row>
    <row r="592" spans="2:11">
      <c r="B592" s="73">
        <v>590</v>
      </c>
      <c r="C592" s="74" t="e">
        <f t="shared" si="36"/>
        <v>#N/A</v>
      </c>
      <c r="D592" s="74" t="e">
        <f t="shared" si="37"/>
        <v>#N/A</v>
      </c>
      <c r="E592" s="75" t="e">
        <f t="shared" si="38"/>
        <v>#N/A</v>
      </c>
      <c r="F592" s="79"/>
      <c r="H592" s="52"/>
      <c r="I592" s="51" t="e">
        <f t="shared" si="39"/>
        <v>#REF!</v>
      </c>
      <c r="J592" s="51" t="e">
        <f>#REF!</f>
        <v>#REF!</v>
      </c>
      <c r="K592" s="51" t="e">
        <f>IF(OR(#REF!="管理者",#REF!="サービス管理責任者"),0,#REF!)</f>
        <v>#REF!</v>
      </c>
    </row>
    <row r="593" spans="2:12">
      <c r="B593" s="73">
        <v>591</v>
      </c>
      <c r="C593" s="74" t="e">
        <f t="shared" si="36"/>
        <v>#N/A</v>
      </c>
      <c r="D593" s="74" t="e">
        <f t="shared" si="37"/>
        <v>#N/A</v>
      </c>
      <c r="E593" s="75" t="e">
        <f t="shared" si="38"/>
        <v>#N/A</v>
      </c>
      <c r="F593" s="79"/>
      <c r="H593" s="52"/>
      <c r="I593" s="51" t="e">
        <f t="shared" si="39"/>
        <v>#REF!</v>
      </c>
      <c r="J593" s="51" t="e">
        <f>#REF!</f>
        <v>#REF!</v>
      </c>
      <c r="K593" s="51" t="e">
        <f>IF(OR(#REF!="管理者",#REF!="サービス管理責任者"),0,#REF!)</f>
        <v>#REF!</v>
      </c>
    </row>
    <row r="594" spans="2:12">
      <c r="B594" s="73">
        <v>592</v>
      </c>
      <c r="C594" s="74" t="e">
        <f t="shared" si="36"/>
        <v>#N/A</v>
      </c>
      <c r="D594" s="74" t="e">
        <f t="shared" si="37"/>
        <v>#N/A</v>
      </c>
      <c r="E594" s="75" t="e">
        <f t="shared" si="38"/>
        <v>#N/A</v>
      </c>
      <c r="F594" s="79"/>
      <c r="H594" s="52"/>
      <c r="I594" s="51" t="e">
        <f t="shared" si="39"/>
        <v>#REF!</v>
      </c>
      <c r="J594" s="51" t="e">
        <f>#REF!</f>
        <v>#REF!</v>
      </c>
      <c r="K594" s="51" t="e">
        <f>IF(OR(#REF!="管理者",#REF!="サービス管理責任者"),0,#REF!)</f>
        <v>#REF!</v>
      </c>
    </row>
    <row r="595" spans="2:12">
      <c r="B595" s="73">
        <v>593</v>
      </c>
      <c r="C595" s="74" t="e">
        <f t="shared" si="36"/>
        <v>#N/A</v>
      </c>
      <c r="D595" s="74" t="e">
        <f t="shared" si="37"/>
        <v>#N/A</v>
      </c>
      <c r="E595" s="75" t="e">
        <f t="shared" si="38"/>
        <v>#N/A</v>
      </c>
      <c r="F595" s="79"/>
      <c r="H595" s="52"/>
      <c r="I595" s="51" t="e">
        <f t="shared" si="39"/>
        <v>#REF!</v>
      </c>
      <c r="J595" s="51" t="e">
        <f>#REF!</f>
        <v>#REF!</v>
      </c>
      <c r="K595" s="51" t="e">
        <f>IF(OR(#REF!="管理者",#REF!="サービス管理責任者"),0,#REF!)</f>
        <v>#REF!</v>
      </c>
    </row>
    <row r="596" spans="2:12">
      <c r="B596" s="73">
        <v>594</v>
      </c>
      <c r="C596" s="74" t="e">
        <f t="shared" si="36"/>
        <v>#N/A</v>
      </c>
      <c r="D596" s="74" t="e">
        <f t="shared" si="37"/>
        <v>#N/A</v>
      </c>
      <c r="E596" s="75" t="e">
        <f t="shared" si="38"/>
        <v>#N/A</v>
      </c>
      <c r="F596" s="79"/>
      <c r="H596" s="52"/>
      <c r="I596" s="51" t="e">
        <f t="shared" si="39"/>
        <v>#REF!</v>
      </c>
      <c r="J596" s="51" t="e">
        <f>#REF!</f>
        <v>#REF!</v>
      </c>
      <c r="K596" s="51" t="e">
        <f>IF(OR(#REF!="管理者",#REF!="サービス管理責任者"),0,#REF!)</f>
        <v>#REF!</v>
      </c>
    </row>
    <row r="597" spans="2:12">
      <c r="B597" s="73">
        <v>595</v>
      </c>
      <c r="C597" s="74" t="e">
        <f t="shared" si="36"/>
        <v>#N/A</v>
      </c>
      <c r="D597" s="74" t="e">
        <f t="shared" si="37"/>
        <v>#N/A</v>
      </c>
      <c r="E597" s="75" t="e">
        <f t="shared" si="38"/>
        <v>#N/A</v>
      </c>
      <c r="F597" s="79"/>
      <c r="H597" s="52"/>
      <c r="I597" s="51" t="e">
        <f t="shared" si="39"/>
        <v>#REF!</v>
      </c>
      <c r="J597" s="51" t="e">
        <f>#REF!</f>
        <v>#REF!</v>
      </c>
      <c r="K597" s="51" t="e">
        <f>IF(OR(#REF!="管理者",#REF!="サービス管理責任者"),0,#REF!)</f>
        <v>#REF!</v>
      </c>
    </row>
    <row r="598" spans="2:12">
      <c r="B598" s="73">
        <v>596</v>
      </c>
      <c r="C598" s="74" t="e">
        <f t="shared" si="36"/>
        <v>#N/A</v>
      </c>
      <c r="D598" s="74" t="e">
        <f t="shared" si="37"/>
        <v>#N/A</v>
      </c>
      <c r="E598" s="75" t="e">
        <f t="shared" si="38"/>
        <v>#N/A</v>
      </c>
      <c r="F598" s="79"/>
      <c r="H598" s="52"/>
      <c r="I598" s="51" t="e">
        <f t="shared" si="39"/>
        <v>#REF!</v>
      </c>
      <c r="J598" s="51" t="e">
        <f>#REF!</f>
        <v>#REF!</v>
      </c>
      <c r="K598" s="51" t="e">
        <f>IF(OR(#REF!="管理者",#REF!="サービス管理責任者"),0,#REF!)</f>
        <v>#REF!</v>
      </c>
    </row>
    <row r="599" spans="2:12">
      <c r="B599" s="73">
        <v>597</v>
      </c>
      <c r="C599" s="74" t="e">
        <f t="shared" si="36"/>
        <v>#N/A</v>
      </c>
      <c r="D599" s="74" t="e">
        <f t="shared" si="37"/>
        <v>#N/A</v>
      </c>
      <c r="E599" s="75" t="e">
        <f t="shared" si="38"/>
        <v>#N/A</v>
      </c>
      <c r="F599" s="79"/>
      <c r="H599" s="52"/>
      <c r="I599" s="51" t="e">
        <f t="shared" si="39"/>
        <v>#REF!</v>
      </c>
      <c r="J599" s="51" t="e">
        <f>#REF!</f>
        <v>#REF!</v>
      </c>
      <c r="K599" s="51" t="e">
        <f>IF(OR(#REF!="管理者",#REF!="サービス管理責任者"),0,#REF!)</f>
        <v>#REF!</v>
      </c>
    </row>
    <row r="600" spans="2:12">
      <c r="B600" s="73">
        <v>598</v>
      </c>
      <c r="C600" s="74" t="e">
        <f t="shared" si="36"/>
        <v>#N/A</v>
      </c>
      <c r="D600" s="74" t="e">
        <f t="shared" si="37"/>
        <v>#N/A</v>
      </c>
      <c r="E600" s="75" t="e">
        <f t="shared" si="38"/>
        <v>#N/A</v>
      </c>
      <c r="F600" s="79"/>
      <c r="H600" s="52"/>
      <c r="I600" s="51" t="e">
        <f t="shared" si="39"/>
        <v>#REF!</v>
      </c>
      <c r="J600" s="51" t="e">
        <f>#REF!</f>
        <v>#REF!</v>
      </c>
      <c r="K600" s="51" t="e">
        <f>IF(OR(#REF!="管理者",#REF!="サービス管理責任者"),0,#REF!)</f>
        <v>#REF!</v>
      </c>
    </row>
    <row r="601" spans="2:12">
      <c r="B601" s="73">
        <v>599</v>
      </c>
      <c r="C601" s="74" t="e">
        <f t="shared" si="36"/>
        <v>#N/A</v>
      </c>
      <c r="D601" s="74" t="e">
        <f t="shared" si="37"/>
        <v>#N/A</v>
      </c>
      <c r="E601" s="75" t="e">
        <f t="shared" si="38"/>
        <v>#N/A</v>
      </c>
      <c r="F601" s="79"/>
      <c r="H601" s="52"/>
      <c r="I601" s="51" t="e">
        <f t="shared" si="39"/>
        <v>#REF!</v>
      </c>
      <c r="J601" s="51" t="e">
        <f>#REF!</f>
        <v>#REF!</v>
      </c>
      <c r="K601" s="51" t="e">
        <f>IF(OR(#REF!="管理者",#REF!="サービス管理責任者"),0,#REF!)</f>
        <v>#REF!</v>
      </c>
    </row>
    <row r="602" spans="2:12">
      <c r="B602" s="73">
        <v>600</v>
      </c>
      <c r="C602" s="74" t="e">
        <f t="shared" si="36"/>
        <v>#N/A</v>
      </c>
      <c r="D602" s="74" t="e">
        <f t="shared" si="37"/>
        <v>#N/A</v>
      </c>
      <c r="E602" s="75" t="e">
        <f t="shared" si="38"/>
        <v>#N/A</v>
      </c>
      <c r="F602" s="79"/>
      <c r="H602" s="52"/>
      <c r="I602" s="51" t="e">
        <f t="shared" si="39"/>
        <v>#REF!</v>
      </c>
      <c r="J602" s="51" t="e">
        <f>#REF!</f>
        <v>#REF!</v>
      </c>
      <c r="K602" s="51" t="e">
        <f>IF(OR(#REF!="管理者",#REF!="サービス管理責任者"),0,#REF!)</f>
        <v>#REF!</v>
      </c>
    </row>
    <row r="603" spans="2:12">
      <c r="B603" s="73">
        <v>601</v>
      </c>
      <c r="C603" s="74" t="e">
        <f t="shared" si="36"/>
        <v>#N/A</v>
      </c>
      <c r="D603" s="74" t="e">
        <f t="shared" si="37"/>
        <v>#N/A</v>
      </c>
      <c r="E603" s="75" t="e">
        <f t="shared" si="38"/>
        <v>#N/A</v>
      </c>
      <c r="F603" s="79"/>
      <c r="H603" s="53"/>
      <c r="I603" s="51" t="e">
        <f t="shared" si="39"/>
        <v>#REF!</v>
      </c>
      <c r="J603" s="51" t="e">
        <f>#REF!</f>
        <v>#REF!</v>
      </c>
      <c r="K603" s="51" t="e">
        <f>IF(OR(#REF!="管理者",#REF!="サービス管理責任者"),0,#REF!)</f>
        <v>#REF!</v>
      </c>
    </row>
    <row r="604" spans="2:12">
      <c r="B604" s="73">
        <v>602</v>
      </c>
      <c r="C604" s="74" t="e">
        <f t="shared" si="36"/>
        <v>#N/A</v>
      </c>
      <c r="D604" s="74" t="e">
        <f t="shared" si="37"/>
        <v>#N/A</v>
      </c>
      <c r="E604" s="75" t="e">
        <f t="shared" si="38"/>
        <v>#N/A</v>
      </c>
      <c r="F604" s="79"/>
      <c r="H604" s="58" t="s">
        <v>118</v>
      </c>
      <c r="I604" s="58" t="e">
        <f t="shared" si="39"/>
        <v>#REF!</v>
      </c>
      <c r="J604" s="58" t="e">
        <f>#REF!</f>
        <v>#REF!</v>
      </c>
      <c r="K604" s="51" t="e">
        <f>IF(OR(#REF!="管理者",#REF!="サービス管理責任者"),0,#REF!)</f>
        <v>#REF!</v>
      </c>
      <c r="L604" s="49"/>
    </row>
    <row r="605" spans="2:12">
      <c r="B605" s="73">
        <v>603</v>
      </c>
      <c r="C605" s="74" t="e">
        <f t="shared" si="36"/>
        <v>#N/A</v>
      </c>
      <c r="D605" s="74" t="e">
        <f t="shared" si="37"/>
        <v>#N/A</v>
      </c>
      <c r="E605" s="75" t="e">
        <f t="shared" si="38"/>
        <v>#N/A</v>
      </c>
      <c r="F605" s="79"/>
      <c r="H605" s="59"/>
      <c r="I605" s="58" t="e">
        <f t="shared" si="39"/>
        <v>#REF!</v>
      </c>
      <c r="J605" s="58" t="e">
        <f>#REF!</f>
        <v>#REF!</v>
      </c>
      <c r="K605" s="51" t="e">
        <f>IF(OR(#REF!="管理者",#REF!="サービス管理責任者"),0,#REF!)</f>
        <v>#REF!</v>
      </c>
    </row>
    <row r="606" spans="2:12">
      <c r="B606" s="73">
        <v>604</v>
      </c>
      <c r="C606" s="74" t="e">
        <f t="shared" si="36"/>
        <v>#N/A</v>
      </c>
      <c r="D606" s="74" t="e">
        <f t="shared" si="37"/>
        <v>#N/A</v>
      </c>
      <c r="E606" s="75" t="e">
        <f t="shared" si="38"/>
        <v>#N/A</v>
      </c>
      <c r="F606" s="79"/>
      <c r="H606" s="59"/>
      <c r="I606" s="58" t="e">
        <f t="shared" si="39"/>
        <v>#REF!</v>
      </c>
      <c r="J606" s="58" t="e">
        <f>#REF!</f>
        <v>#REF!</v>
      </c>
      <c r="K606" s="51" t="e">
        <f>IF(OR(#REF!="管理者",#REF!="サービス管理責任者"),0,#REF!)</f>
        <v>#REF!</v>
      </c>
    </row>
    <row r="607" spans="2:12">
      <c r="B607" s="73">
        <v>605</v>
      </c>
      <c r="C607" s="74" t="e">
        <f t="shared" si="36"/>
        <v>#N/A</v>
      </c>
      <c r="D607" s="74" t="e">
        <f t="shared" si="37"/>
        <v>#N/A</v>
      </c>
      <c r="E607" s="75" t="e">
        <f t="shared" si="38"/>
        <v>#N/A</v>
      </c>
      <c r="F607" s="79"/>
      <c r="H607" s="59"/>
      <c r="I607" s="58" t="e">
        <f t="shared" si="39"/>
        <v>#REF!</v>
      </c>
      <c r="J607" s="58" t="e">
        <f>#REF!</f>
        <v>#REF!</v>
      </c>
      <c r="K607" s="51" t="e">
        <f>IF(OR(#REF!="管理者",#REF!="サービス管理責任者"),0,#REF!)</f>
        <v>#REF!</v>
      </c>
    </row>
    <row r="608" spans="2:12">
      <c r="B608" s="73">
        <v>606</v>
      </c>
      <c r="C608" s="74" t="e">
        <f t="shared" si="36"/>
        <v>#N/A</v>
      </c>
      <c r="D608" s="74" t="e">
        <f t="shared" si="37"/>
        <v>#N/A</v>
      </c>
      <c r="E608" s="75" t="e">
        <f t="shared" si="38"/>
        <v>#N/A</v>
      </c>
      <c r="F608" s="79"/>
      <c r="H608" s="59"/>
      <c r="I608" s="58" t="e">
        <f t="shared" si="39"/>
        <v>#REF!</v>
      </c>
      <c r="J608" s="58" t="e">
        <f>#REF!</f>
        <v>#REF!</v>
      </c>
      <c r="K608" s="51" t="e">
        <f>IF(OR(#REF!="管理者",#REF!="サービス管理責任者"),0,#REF!)</f>
        <v>#REF!</v>
      </c>
    </row>
    <row r="609" spans="2:11">
      <c r="B609" s="73">
        <v>607</v>
      </c>
      <c r="C609" s="74" t="e">
        <f t="shared" si="36"/>
        <v>#N/A</v>
      </c>
      <c r="D609" s="74" t="e">
        <f t="shared" si="37"/>
        <v>#N/A</v>
      </c>
      <c r="E609" s="75" t="e">
        <f t="shared" si="38"/>
        <v>#N/A</v>
      </c>
      <c r="F609" s="79"/>
      <c r="H609" s="59"/>
      <c r="I609" s="58" t="e">
        <f t="shared" si="39"/>
        <v>#REF!</v>
      </c>
      <c r="J609" s="58" t="e">
        <f>#REF!</f>
        <v>#REF!</v>
      </c>
      <c r="K609" s="51" t="e">
        <f>IF(OR(#REF!="管理者",#REF!="サービス管理責任者"),0,#REF!)</f>
        <v>#REF!</v>
      </c>
    </row>
    <row r="610" spans="2:11">
      <c r="B610" s="73">
        <v>608</v>
      </c>
      <c r="C610" s="74" t="e">
        <f t="shared" si="36"/>
        <v>#N/A</v>
      </c>
      <c r="D610" s="74" t="e">
        <f t="shared" si="37"/>
        <v>#N/A</v>
      </c>
      <c r="E610" s="75" t="e">
        <f t="shared" si="38"/>
        <v>#N/A</v>
      </c>
      <c r="F610" s="79"/>
      <c r="H610" s="59"/>
      <c r="I610" s="58" t="e">
        <f t="shared" si="39"/>
        <v>#REF!</v>
      </c>
      <c r="J610" s="58" t="e">
        <f>#REF!</f>
        <v>#REF!</v>
      </c>
      <c r="K610" s="51" t="e">
        <f>IF(OR(#REF!="管理者",#REF!="サービス管理責任者"),0,#REF!)</f>
        <v>#REF!</v>
      </c>
    </row>
    <row r="611" spans="2:11">
      <c r="B611" s="73">
        <v>609</v>
      </c>
      <c r="C611" s="74" t="e">
        <f t="shared" si="36"/>
        <v>#N/A</v>
      </c>
      <c r="D611" s="74" t="e">
        <f t="shared" si="37"/>
        <v>#N/A</v>
      </c>
      <c r="E611" s="75" t="e">
        <f t="shared" si="38"/>
        <v>#N/A</v>
      </c>
      <c r="F611" s="79"/>
      <c r="H611" s="59"/>
      <c r="I611" s="58" t="e">
        <f t="shared" si="39"/>
        <v>#REF!</v>
      </c>
      <c r="J611" s="58" t="e">
        <f>#REF!</f>
        <v>#REF!</v>
      </c>
      <c r="K611" s="51" t="e">
        <f>IF(OR(#REF!="管理者",#REF!="サービス管理責任者"),0,#REF!)</f>
        <v>#REF!</v>
      </c>
    </row>
    <row r="612" spans="2:11">
      <c r="B612" s="73">
        <v>610</v>
      </c>
      <c r="C612" s="74" t="e">
        <f t="shared" si="36"/>
        <v>#N/A</v>
      </c>
      <c r="D612" s="74" t="e">
        <f t="shared" si="37"/>
        <v>#N/A</v>
      </c>
      <c r="E612" s="75" t="e">
        <f t="shared" si="38"/>
        <v>#N/A</v>
      </c>
      <c r="F612" s="79"/>
      <c r="H612" s="59"/>
      <c r="I612" s="58" t="e">
        <f t="shared" si="39"/>
        <v>#REF!</v>
      </c>
      <c r="J612" s="58" t="e">
        <f>#REF!</f>
        <v>#REF!</v>
      </c>
      <c r="K612" s="51" t="e">
        <f>IF(OR(#REF!="管理者",#REF!="サービス管理責任者"),0,#REF!)</f>
        <v>#REF!</v>
      </c>
    </row>
    <row r="613" spans="2:11">
      <c r="B613" s="73">
        <v>611</v>
      </c>
      <c r="C613" s="74" t="e">
        <f t="shared" si="36"/>
        <v>#N/A</v>
      </c>
      <c r="D613" s="74" t="e">
        <f t="shared" si="37"/>
        <v>#N/A</v>
      </c>
      <c r="E613" s="75" t="e">
        <f t="shared" si="38"/>
        <v>#N/A</v>
      </c>
      <c r="F613" s="79"/>
      <c r="H613" s="59"/>
      <c r="I613" s="58" t="e">
        <f t="shared" si="39"/>
        <v>#REF!</v>
      </c>
      <c r="J613" s="58" t="e">
        <f>#REF!</f>
        <v>#REF!</v>
      </c>
      <c r="K613" s="51" t="e">
        <f>IF(OR(#REF!="管理者",#REF!="サービス管理責任者"),0,#REF!)</f>
        <v>#REF!</v>
      </c>
    </row>
    <row r="614" spans="2:11">
      <c r="B614" s="73">
        <v>612</v>
      </c>
      <c r="C614" s="74" t="e">
        <f t="shared" si="36"/>
        <v>#N/A</v>
      </c>
      <c r="D614" s="74" t="e">
        <f t="shared" si="37"/>
        <v>#N/A</v>
      </c>
      <c r="E614" s="75" t="e">
        <f t="shared" si="38"/>
        <v>#N/A</v>
      </c>
      <c r="F614" s="79"/>
      <c r="H614" s="59"/>
      <c r="I614" s="58" t="e">
        <f t="shared" si="39"/>
        <v>#REF!</v>
      </c>
      <c r="J614" s="58" t="e">
        <f>#REF!</f>
        <v>#REF!</v>
      </c>
      <c r="K614" s="51" t="e">
        <f>IF(OR(#REF!="管理者",#REF!="サービス管理責任者"),0,#REF!)</f>
        <v>#REF!</v>
      </c>
    </row>
    <row r="615" spans="2:11">
      <c r="B615" s="73">
        <v>613</v>
      </c>
      <c r="C615" s="74" t="e">
        <f t="shared" si="36"/>
        <v>#N/A</v>
      </c>
      <c r="D615" s="74" t="e">
        <f t="shared" si="37"/>
        <v>#N/A</v>
      </c>
      <c r="E615" s="75" t="e">
        <f t="shared" si="38"/>
        <v>#N/A</v>
      </c>
      <c r="F615" s="79"/>
      <c r="H615" s="59"/>
      <c r="I615" s="58" t="e">
        <f t="shared" si="39"/>
        <v>#REF!</v>
      </c>
      <c r="J615" s="58" t="e">
        <f>#REF!</f>
        <v>#REF!</v>
      </c>
      <c r="K615" s="51" t="e">
        <f>IF(OR(#REF!="管理者",#REF!="サービス管理責任者"),0,#REF!)</f>
        <v>#REF!</v>
      </c>
    </row>
    <row r="616" spans="2:11">
      <c r="B616" s="73">
        <v>614</v>
      </c>
      <c r="C616" s="74" t="e">
        <f t="shared" si="36"/>
        <v>#N/A</v>
      </c>
      <c r="D616" s="74" t="e">
        <f t="shared" si="37"/>
        <v>#N/A</v>
      </c>
      <c r="E616" s="75" t="e">
        <f t="shared" si="38"/>
        <v>#N/A</v>
      </c>
      <c r="F616" s="79"/>
      <c r="H616" s="59"/>
      <c r="I616" s="58" t="e">
        <f t="shared" si="39"/>
        <v>#REF!</v>
      </c>
      <c r="J616" s="58" t="e">
        <f>#REF!</f>
        <v>#REF!</v>
      </c>
      <c r="K616" s="51" t="e">
        <f>IF(OR(#REF!="管理者",#REF!="サービス管理責任者"),0,#REF!)</f>
        <v>#REF!</v>
      </c>
    </row>
    <row r="617" spans="2:11">
      <c r="B617" s="73">
        <v>615</v>
      </c>
      <c r="C617" s="74" t="e">
        <f t="shared" si="36"/>
        <v>#N/A</v>
      </c>
      <c r="D617" s="74" t="e">
        <f t="shared" si="37"/>
        <v>#N/A</v>
      </c>
      <c r="E617" s="75" t="e">
        <f t="shared" si="38"/>
        <v>#N/A</v>
      </c>
      <c r="F617" s="79"/>
      <c r="H617" s="59"/>
      <c r="I617" s="58" t="e">
        <f t="shared" si="39"/>
        <v>#REF!</v>
      </c>
      <c r="J617" s="58" t="e">
        <f>#REF!</f>
        <v>#REF!</v>
      </c>
      <c r="K617" s="51" t="e">
        <f>IF(OR(#REF!="管理者",#REF!="サービス管理責任者"),0,#REF!)</f>
        <v>#REF!</v>
      </c>
    </row>
    <row r="618" spans="2:11">
      <c r="B618" s="73">
        <v>616</v>
      </c>
      <c r="C618" s="74" t="e">
        <f t="shared" si="36"/>
        <v>#N/A</v>
      </c>
      <c r="D618" s="74" t="e">
        <f t="shared" si="37"/>
        <v>#N/A</v>
      </c>
      <c r="E618" s="75" t="e">
        <f t="shared" si="38"/>
        <v>#N/A</v>
      </c>
      <c r="F618" s="79"/>
      <c r="H618" s="59"/>
      <c r="I618" s="58" t="e">
        <f t="shared" si="39"/>
        <v>#REF!</v>
      </c>
      <c r="J618" s="58" t="e">
        <f>#REF!</f>
        <v>#REF!</v>
      </c>
      <c r="K618" s="51" t="e">
        <f>IF(OR(#REF!="管理者",#REF!="サービス管理責任者"),0,#REF!)</f>
        <v>#REF!</v>
      </c>
    </row>
    <row r="619" spans="2:11">
      <c r="B619" s="73">
        <v>617</v>
      </c>
      <c r="C619" s="74" t="e">
        <f t="shared" si="36"/>
        <v>#N/A</v>
      </c>
      <c r="D619" s="74" t="e">
        <f t="shared" si="37"/>
        <v>#N/A</v>
      </c>
      <c r="E619" s="75" t="e">
        <f t="shared" si="38"/>
        <v>#N/A</v>
      </c>
      <c r="F619" s="79"/>
      <c r="H619" s="59"/>
      <c r="I619" s="58" t="e">
        <f t="shared" si="39"/>
        <v>#REF!</v>
      </c>
      <c r="J619" s="58" t="e">
        <f>#REF!</f>
        <v>#REF!</v>
      </c>
      <c r="K619" s="51" t="e">
        <f>IF(OR(#REF!="管理者",#REF!="サービス管理責任者"),0,#REF!)</f>
        <v>#REF!</v>
      </c>
    </row>
    <row r="620" spans="2:11">
      <c r="B620" s="73">
        <v>618</v>
      </c>
      <c r="C620" s="74" t="e">
        <f t="shared" si="36"/>
        <v>#N/A</v>
      </c>
      <c r="D620" s="74" t="e">
        <f t="shared" si="37"/>
        <v>#N/A</v>
      </c>
      <c r="E620" s="75" t="e">
        <f t="shared" si="38"/>
        <v>#N/A</v>
      </c>
      <c r="F620" s="79"/>
      <c r="H620" s="59"/>
      <c r="I620" s="58" t="e">
        <f t="shared" si="39"/>
        <v>#REF!</v>
      </c>
      <c r="J620" s="58" t="e">
        <f>#REF!</f>
        <v>#REF!</v>
      </c>
      <c r="K620" s="51" t="e">
        <f>IF(OR(#REF!="管理者",#REF!="サービス管理責任者"),0,#REF!)</f>
        <v>#REF!</v>
      </c>
    </row>
    <row r="621" spans="2:11">
      <c r="B621" s="73">
        <v>619</v>
      </c>
      <c r="C621" s="74" t="e">
        <f t="shared" si="36"/>
        <v>#N/A</v>
      </c>
      <c r="D621" s="74" t="e">
        <f t="shared" si="37"/>
        <v>#N/A</v>
      </c>
      <c r="E621" s="75" t="e">
        <f t="shared" si="38"/>
        <v>#N/A</v>
      </c>
      <c r="F621" s="79"/>
      <c r="H621" s="59"/>
      <c r="I621" s="58" t="e">
        <f t="shared" si="39"/>
        <v>#REF!</v>
      </c>
      <c r="J621" s="58" t="e">
        <f>#REF!</f>
        <v>#REF!</v>
      </c>
      <c r="K621" s="51" t="e">
        <f>IF(OR(#REF!="管理者",#REF!="サービス管理責任者"),0,#REF!)</f>
        <v>#REF!</v>
      </c>
    </row>
    <row r="622" spans="2:11">
      <c r="B622" s="73">
        <v>620</v>
      </c>
      <c r="C622" s="74" t="e">
        <f t="shared" si="36"/>
        <v>#N/A</v>
      </c>
      <c r="D622" s="74" t="e">
        <f t="shared" si="37"/>
        <v>#N/A</v>
      </c>
      <c r="E622" s="75" t="e">
        <f t="shared" si="38"/>
        <v>#N/A</v>
      </c>
      <c r="F622" s="79"/>
      <c r="H622" s="59"/>
      <c r="I622" s="58" t="e">
        <f t="shared" si="39"/>
        <v>#REF!</v>
      </c>
      <c r="J622" s="58" t="e">
        <f>#REF!</f>
        <v>#REF!</v>
      </c>
      <c r="K622" s="51" t="e">
        <f>IF(OR(#REF!="管理者",#REF!="サービス管理責任者"),0,#REF!)</f>
        <v>#REF!</v>
      </c>
    </row>
    <row r="623" spans="2:11">
      <c r="B623" s="73">
        <v>621</v>
      </c>
      <c r="C623" s="74" t="e">
        <f t="shared" si="36"/>
        <v>#N/A</v>
      </c>
      <c r="D623" s="74" t="e">
        <f t="shared" si="37"/>
        <v>#N/A</v>
      </c>
      <c r="E623" s="75" t="e">
        <f t="shared" si="38"/>
        <v>#N/A</v>
      </c>
      <c r="F623" s="79"/>
      <c r="H623" s="59"/>
      <c r="I623" s="58" t="e">
        <f t="shared" si="39"/>
        <v>#REF!</v>
      </c>
      <c r="J623" s="58" t="e">
        <f>#REF!</f>
        <v>#REF!</v>
      </c>
      <c r="K623" s="51" t="e">
        <f>IF(OR(#REF!="管理者",#REF!="サービス管理責任者"),0,#REF!)</f>
        <v>#REF!</v>
      </c>
    </row>
    <row r="624" spans="2:11">
      <c r="B624" s="73">
        <v>622</v>
      </c>
      <c r="C624" s="74" t="e">
        <f t="shared" si="36"/>
        <v>#N/A</v>
      </c>
      <c r="D624" s="74" t="e">
        <f t="shared" si="37"/>
        <v>#N/A</v>
      </c>
      <c r="E624" s="75" t="e">
        <f t="shared" si="38"/>
        <v>#N/A</v>
      </c>
      <c r="F624" s="79"/>
      <c r="H624" s="59"/>
      <c r="I624" s="58" t="e">
        <f t="shared" si="39"/>
        <v>#REF!</v>
      </c>
      <c r="J624" s="58" t="e">
        <f>#REF!</f>
        <v>#REF!</v>
      </c>
      <c r="K624" s="51" t="e">
        <f>IF(OR(#REF!="管理者",#REF!="サービス管理責任者"),0,#REF!)</f>
        <v>#REF!</v>
      </c>
    </row>
    <row r="625" spans="2:11">
      <c r="B625" s="73">
        <v>623</v>
      </c>
      <c r="C625" s="74" t="e">
        <f t="shared" si="36"/>
        <v>#N/A</v>
      </c>
      <c r="D625" s="74" t="e">
        <f t="shared" si="37"/>
        <v>#N/A</v>
      </c>
      <c r="E625" s="75" t="e">
        <f t="shared" si="38"/>
        <v>#N/A</v>
      </c>
      <c r="F625" s="79"/>
      <c r="H625" s="59"/>
      <c r="I625" s="58" t="e">
        <f t="shared" si="39"/>
        <v>#REF!</v>
      </c>
      <c r="J625" s="58" t="e">
        <f>#REF!</f>
        <v>#REF!</v>
      </c>
      <c r="K625" s="51" t="e">
        <f>IF(OR(#REF!="管理者",#REF!="サービス管理責任者"),0,#REF!)</f>
        <v>#REF!</v>
      </c>
    </row>
    <row r="626" spans="2:11">
      <c r="B626" s="73">
        <v>624</v>
      </c>
      <c r="C626" s="74" t="e">
        <f t="shared" si="36"/>
        <v>#N/A</v>
      </c>
      <c r="D626" s="74" t="e">
        <f t="shared" si="37"/>
        <v>#N/A</v>
      </c>
      <c r="E626" s="75" t="e">
        <f t="shared" si="38"/>
        <v>#N/A</v>
      </c>
      <c r="F626" s="79"/>
      <c r="H626" s="59"/>
      <c r="I626" s="58" t="e">
        <f t="shared" si="39"/>
        <v>#REF!</v>
      </c>
      <c r="J626" s="58" t="e">
        <f>#REF!</f>
        <v>#REF!</v>
      </c>
      <c r="K626" s="51" t="e">
        <f>IF(OR(#REF!="管理者",#REF!="サービス管理責任者"),0,#REF!)</f>
        <v>#REF!</v>
      </c>
    </row>
    <row r="627" spans="2:11">
      <c r="B627" s="73">
        <v>625</v>
      </c>
      <c r="C627" s="74" t="e">
        <f t="shared" si="36"/>
        <v>#N/A</v>
      </c>
      <c r="D627" s="74" t="e">
        <f t="shared" si="37"/>
        <v>#N/A</v>
      </c>
      <c r="E627" s="75" t="e">
        <f t="shared" si="38"/>
        <v>#N/A</v>
      </c>
      <c r="F627" s="79"/>
      <c r="H627" s="59"/>
      <c r="I627" s="58" t="e">
        <f t="shared" si="39"/>
        <v>#REF!</v>
      </c>
      <c r="J627" s="58" t="e">
        <f>#REF!</f>
        <v>#REF!</v>
      </c>
      <c r="K627" s="51" t="e">
        <f>IF(OR(#REF!="管理者",#REF!="サービス管理責任者"),0,#REF!)</f>
        <v>#REF!</v>
      </c>
    </row>
    <row r="628" spans="2:11">
      <c r="B628" s="73">
        <v>626</v>
      </c>
      <c r="C628" s="74" t="e">
        <f t="shared" si="36"/>
        <v>#N/A</v>
      </c>
      <c r="D628" s="74" t="e">
        <f t="shared" si="37"/>
        <v>#N/A</v>
      </c>
      <c r="E628" s="75" t="e">
        <f t="shared" si="38"/>
        <v>#N/A</v>
      </c>
      <c r="F628" s="79"/>
      <c r="H628" s="59"/>
      <c r="I628" s="58" t="e">
        <f t="shared" si="39"/>
        <v>#REF!</v>
      </c>
      <c r="J628" s="58" t="e">
        <f>#REF!</f>
        <v>#REF!</v>
      </c>
      <c r="K628" s="51" t="e">
        <f>IF(OR(#REF!="管理者",#REF!="サービス管理責任者"),0,#REF!)</f>
        <v>#REF!</v>
      </c>
    </row>
    <row r="629" spans="2:11">
      <c r="B629" s="73">
        <v>627</v>
      </c>
      <c r="C629" s="74" t="e">
        <f t="shared" si="36"/>
        <v>#N/A</v>
      </c>
      <c r="D629" s="74" t="e">
        <f t="shared" si="37"/>
        <v>#N/A</v>
      </c>
      <c r="E629" s="75" t="e">
        <f t="shared" si="38"/>
        <v>#N/A</v>
      </c>
      <c r="F629" s="79"/>
      <c r="H629" s="59"/>
      <c r="I629" s="58" t="e">
        <f t="shared" si="39"/>
        <v>#REF!</v>
      </c>
      <c r="J629" s="58" t="e">
        <f>#REF!</f>
        <v>#REF!</v>
      </c>
      <c r="K629" s="51" t="e">
        <f>IF(OR(#REF!="管理者",#REF!="サービス管理責任者"),0,#REF!)</f>
        <v>#REF!</v>
      </c>
    </row>
    <row r="630" spans="2:11">
      <c r="B630" s="73">
        <v>628</v>
      </c>
      <c r="C630" s="74" t="e">
        <f t="shared" si="36"/>
        <v>#N/A</v>
      </c>
      <c r="D630" s="74" t="e">
        <f t="shared" si="37"/>
        <v>#N/A</v>
      </c>
      <c r="E630" s="75" t="e">
        <f t="shared" si="38"/>
        <v>#N/A</v>
      </c>
      <c r="F630" s="79"/>
      <c r="H630" s="59"/>
      <c r="I630" s="58" t="e">
        <f t="shared" si="39"/>
        <v>#REF!</v>
      </c>
      <c r="J630" s="58" t="e">
        <f>#REF!</f>
        <v>#REF!</v>
      </c>
      <c r="K630" s="51" t="e">
        <f>IF(OR(#REF!="管理者",#REF!="サービス管理責任者"),0,#REF!)</f>
        <v>#REF!</v>
      </c>
    </row>
    <row r="631" spans="2:11">
      <c r="B631" s="73">
        <v>629</v>
      </c>
      <c r="C631" s="74" t="e">
        <f t="shared" si="36"/>
        <v>#N/A</v>
      </c>
      <c r="D631" s="74" t="e">
        <f t="shared" si="37"/>
        <v>#N/A</v>
      </c>
      <c r="E631" s="75" t="e">
        <f t="shared" si="38"/>
        <v>#N/A</v>
      </c>
      <c r="F631" s="79"/>
      <c r="H631" s="59"/>
      <c r="I631" s="58" t="e">
        <f t="shared" si="39"/>
        <v>#REF!</v>
      </c>
      <c r="J631" s="58" t="e">
        <f>#REF!</f>
        <v>#REF!</v>
      </c>
      <c r="K631" s="51" t="e">
        <f>IF(OR(#REF!="管理者",#REF!="サービス管理責任者"),0,#REF!)</f>
        <v>#REF!</v>
      </c>
    </row>
    <row r="632" spans="2:11">
      <c r="B632" s="73">
        <v>630</v>
      </c>
      <c r="C632" s="74" t="e">
        <f t="shared" si="36"/>
        <v>#N/A</v>
      </c>
      <c r="D632" s="74" t="e">
        <f t="shared" si="37"/>
        <v>#N/A</v>
      </c>
      <c r="E632" s="75" t="e">
        <f t="shared" si="38"/>
        <v>#N/A</v>
      </c>
      <c r="F632" s="79"/>
      <c r="H632" s="59"/>
      <c r="I632" s="58" t="e">
        <f t="shared" si="39"/>
        <v>#REF!</v>
      </c>
      <c r="J632" s="58" t="e">
        <f>#REF!</f>
        <v>#REF!</v>
      </c>
      <c r="K632" s="51" t="e">
        <f>IF(OR(#REF!="管理者",#REF!="サービス管理責任者"),0,#REF!)</f>
        <v>#REF!</v>
      </c>
    </row>
    <row r="633" spans="2:11">
      <c r="B633" s="73">
        <v>631</v>
      </c>
      <c r="C633" s="74" t="e">
        <f t="shared" si="36"/>
        <v>#N/A</v>
      </c>
      <c r="D633" s="74" t="e">
        <f t="shared" si="37"/>
        <v>#N/A</v>
      </c>
      <c r="E633" s="75" t="e">
        <f t="shared" si="38"/>
        <v>#N/A</v>
      </c>
      <c r="F633" s="79"/>
      <c r="H633" s="59"/>
      <c r="I633" s="58" t="e">
        <f t="shared" si="39"/>
        <v>#REF!</v>
      </c>
      <c r="J633" s="58" t="e">
        <f>#REF!</f>
        <v>#REF!</v>
      </c>
      <c r="K633" s="51" t="e">
        <f>IF(OR(#REF!="管理者",#REF!="サービス管理責任者"),0,#REF!)</f>
        <v>#REF!</v>
      </c>
    </row>
    <row r="634" spans="2:11">
      <c r="B634" s="73">
        <v>632</v>
      </c>
      <c r="C634" s="74" t="e">
        <f t="shared" si="36"/>
        <v>#N/A</v>
      </c>
      <c r="D634" s="74" t="e">
        <f t="shared" si="37"/>
        <v>#N/A</v>
      </c>
      <c r="E634" s="75" t="e">
        <f t="shared" si="38"/>
        <v>#N/A</v>
      </c>
      <c r="F634" s="79"/>
      <c r="H634" s="59"/>
      <c r="I634" s="58" t="e">
        <f t="shared" si="39"/>
        <v>#REF!</v>
      </c>
      <c r="J634" s="58" t="e">
        <f>#REF!</f>
        <v>#REF!</v>
      </c>
      <c r="K634" s="51" t="e">
        <f>IF(OR(#REF!="管理者",#REF!="サービス管理責任者"),0,#REF!)</f>
        <v>#REF!</v>
      </c>
    </row>
    <row r="635" spans="2:11">
      <c r="B635" s="73">
        <v>633</v>
      </c>
      <c r="C635" s="74" t="e">
        <f t="shared" si="36"/>
        <v>#N/A</v>
      </c>
      <c r="D635" s="74" t="e">
        <f t="shared" si="37"/>
        <v>#N/A</v>
      </c>
      <c r="E635" s="75" t="e">
        <f t="shared" si="38"/>
        <v>#N/A</v>
      </c>
      <c r="F635" s="79"/>
      <c r="H635" s="59"/>
      <c r="I635" s="58" t="e">
        <f t="shared" si="39"/>
        <v>#REF!</v>
      </c>
      <c r="J635" s="58" t="e">
        <f>#REF!</f>
        <v>#REF!</v>
      </c>
      <c r="K635" s="51" t="e">
        <f>IF(OR(#REF!="管理者",#REF!="サービス管理責任者"),0,#REF!)</f>
        <v>#REF!</v>
      </c>
    </row>
    <row r="636" spans="2:11">
      <c r="B636" s="73">
        <v>634</v>
      </c>
      <c r="C636" s="74" t="e">
        <f t="shared" si="36"/>
        <v>#N/A</v>
      </c>
      <c r="D636" s="74" t="e">
        <f t="shared" si="37"/>
        <v>#N/A</v>
      </c>
      <c r="E636" s="75" t="e">
        <f t="shared" si="38"/>
        <v>#N/A</v>
      </c>
      <c r="F636" s="79"/>
      <c r="H636" s="59"/>
      <c r="I636" s="58" t="e">
        <f t="shared" si="39"/>
        <v>#REF!</v>
      </c>
      <c r="J636" s="58" t="e">
        <f>#REF!</f>
        <v>#REF!</v>
      </c>
      <c r="K636" s="51" t="e">
        <f>IF(OR(#REF!="管理者",#REF!="サービス管理責任者"),0,#REF!)</f>
        <v>#REF!</v>
      </c>
    </row>
    <row r="637" spans="2:11">
      <c r="B637" s="73">
        <v>635</v>
      </c>
      <c r="C637" s="74" t="e">
        <f t="shared" si="36"/>
        <v>#N/A</v>
      </c>
      <c r="D637" s="74" t="e">
        <f t="shared" si="37"/>
        <v>#N/A</v>
      </c>
      <c r="E637" s="75" t="e">
        <f t="shared" si="38"/>
        <v>#N/A</v>
      </c>
      <c r="F637" s="79"/>
      <c r="H637" s="59"/>
      <c r="I637" s="58" t="e">
        <f t="shared" si="39"/>
        <v>#REF!</v>
      </c>
      <c r="J637" s="58" t="e">
        <f>#REF!</f>
        <v>#REF!</v>
      </c>
      <c r="K637" s="51" t="e">
        <f>IF(OR(#REF!="管理者",#REF!="サービス管理責任者"),0,#REF!)</f>
        <v>#REF!</v>
      </c>
    </row>
    <row r="638" spans="2:11">
      <c r="B638" s="73">
        <v>636</v>
      </c>
      <c r="C638" s="74" t="e">
        <f t="shared" si="36"/>
        <v>#N/A</v>
      </c>
      <c r="D638" s="74" t="e">
        <f t="shared" si="37"/>
        <v>#N/A</v>
      </c>
      <c r="E638" s="75" t="e">
        <f t="shared" si="38"/>
        <v>#N/A</v>
      </c>
      <c r="F638" s="79"/>
      <c r="H638" s="59"/>
      <c r="I638" s="58" t="e">
        <f t="shared" si="39"/>
        <v>#REF!</v>
      </c>
      <c r="J638" s="58" t="e">
        <f>#REF!</f>
        <v>#REF!</v>
      </c>
      <c r="K638" s="51" t="e">
        <f>IF(OR(#REF!="管理者",#REF!="サービス管理責任者"),0,#REF!)</f>
        <v>#REF!</v>
      </c>
    </row>
    <row r="639" spans="2:11">
      <c r="B639" s="73">
        <v>637</v>
      </c>
      <c r="C639" s="74" t="e">
        <f t="shared" si="36"/>
        <v>#N/A</v>
      </c>
      <c r="D639" s="74" t="e">
        <f t="shared" si="37"/>
        <v>#N/A</v>
      </c>
      <c r="E639" s="75" t="e">
        <f t="shared" si="38"/>
        <v>#N/A</v>
      </c>
      <c r="F639" s="79"/>
      <c r="H639" s="59"/>
      <c r="I639" s="58" t="e">
        <f t="shared" si="39"/>
        <v>#REF!</v>
      </c>
      <c r="J639" s="58" t="e">
        <f>#REF!</f>
        <v>#REF!</v>
      </c>
      <c r="K639" s="51" t="e">
        <f>IF(OR(#REF!="管理者",#REF!="サービス管理責任者"),0,#REF!)</f>
        <v>#REF!</v>
      </c>
    </row>
    <row r="640" spans="2:11">
      <c r="B640" s="73">
        <v>638</v>
      </c>
      <c r="C640" s="74" t="e">
        <f t="shared" si="36"/>
        <v>#N/A</v>
      </c>
      <c r="D640" s="74" t="e">
        <f t="shared" si="37"/>
        <v>#N/A</v>
      </c>
      <c r="E640" s="75" t="e">
        <f t="shared" si="38"/>
        <v>#N/A</v>
      </c>
      <c r="F640" s="79"/>
      <c r="H640" s="59"/>
      <c r="I640" s="58" t="e">
        <f t="shared" si="39"/>
        <v>#REF!</v>
      </c>
      <c r="J640" s="58" t="e">
        <f>#REF!</f>
        <v>#REF!</v>
      </c>
      <c r="K640" s="51" t="e">
        <f>IF(OR(#REF!="管理者",#REF!="サービス管理責任者"),0,#REF!)</f>
        <v>#REF!</v>
      </c>
    </row>
    <row r="641" spans="2:11">
      <c r="B641" s="73">
        <v>639</v>
      </c>
      <c r="C641" s="74" t="e">
        <f t="shared" si="36"/>
        <v>#N/A</v>
      </c>
      <c r="D641" s="74" t="e">
        <f t="shared" si="37"/>
        <v>#N/A</v>
      </c>
      <c r="E641" s="75" t="e">
        <f t="shared" si="38"/>
        <v>#N/A</v>
      </c>
      <c r="F641" s="79"/>
      <c r="H641" s="59"/>
      <c r="I641" s="58" t="e">
        <f t="shared" si="39"/>
        <v>#REF!</v>
      </c>
      <c r="J641" s="58" t="e">
        <f>#REF!</f>
        <v>#REF!</v>
      </c>
      <c r="K641" s="51" t="e">
        <f>IF(OR(#REF!="管理者",#REF!="サービス管理責任者"),0,#REF!)</f>
        <v>#REF!</v>
      </c>
    </row>
    <row r="642" spans="2:11">
      <c r="B642" s="73">
        <v>640</v>
      </c>
      <c r="C642" s="74" t="e">
        <f t="shared" si="36"/>
        <v>#N/A</v>
      </c>
      <c r="D642" s="74" t="e">
        <f t="shared" si="37"/>
        <v>#N/A</v>
      </c>
      <c r="E642" s="75" t="e">
        <f t="shared" si="38"/>
        <v>#N/A</v>
      </c>
      <c r="F642" s="79"/>
      <c r="H642" s="59"/>
      <c r="I642" s="58" t="e">
        <f t="shared" si="39"/>
        <v>#REF!</v>
      </c>
      <c r="J642" s="58" t="e">
        <f>#REF!</f>
        <v>#REF!</v>
      </c>
      <c r="K642" s="51" t="e">
        <f>IF(OR(#REF!="管理者",#REF!="サービス管理責任者"),0,#REF!)</f>
        <v>#REF!</v>
      </c>
    </row>
    <row r="643" spans="2:11">
      <c r="B643" s="73">
        <v>641</v>
      </c>
      <c r="C643" s="74" t="e">
        <f t="shared" ref="C643:C706" si="40">VLOOKUP(B643,$I:$K,2,FALSE)</f>
        <v>#N/A</v>
      </c>
      <c r="D643" s="74" t="e">
        <f t="shared" ref="D643:D706" si="41">VLOOKUP(B643,$I:$K,3,FALSE)</f>
        <v>#N/A</v>
      </c>
      <c r="E643" s="75" t="e">
        <f t="shared" si="38"/>
        <v>#N/A</v>
      </c>
      <c r="F643" s="79"/>
      <c r="H643" s="59"/>
      <c r="I643" s="58" t="e">
        <f t="shared" si="39"/>
        <v>#REF!</v>
      </c>
      <c r="J643" s="58" t="e">
        <f>#REF!</f>
        <v>#REF!</v>
      </c>
      <c r="K643" s="51" t="e">
        <f>IF(OR(#REF!="管理者",#REF!="サービス管理責任者"),0,#REF!)</f>
        <v>#REF!</v>
      </c>
    </row>
    <row r="644" spans="2:11">
      <c r="B644" s="73">
        <v>642</v>
      </c>
      <c r="C644" s="74" t="e">
        <f t="shared" si="40"/>
        <v>#N/A</v>
      </c>
      <c r="D644" s="74" t="e">
        <f t="shared" si="41"/>
        <v>#N/A</v>
      </c>
      <c r="E644" s="75" t="e">
        <f t="shared" ref="E644:E707" si="42">SUMIF($C:$C,C644,$D:$D)</f>
        <v>#N/A</v>
      </c>
      <c r="F644" s="79"/>
      <c r="H644" s="59"/>
      <c r="I644" s="58" t="e">
        <f t="shared" si="39"/>
        <v>#REF!</v>
      </c>
      <c r="J644" s="58" t="e">
        <f>#REF!</f>
        <v>#REF!</v>
      </c>
      <c r="K644" s="51" t="e">
        <f>IF(OR(#REF!="管理者",#REF!="サービス管理責任者"),0,#REF!)</f>
        <v>#REF!</v>
      </c>
    </row>
    <row r="645" spans="2:11">
      <c r="B645" s="73">
        <v>643</v>
      </c>
      <c r="C645" s="74" t="e">
        <f t="shared" si="40"/>
        <v>#N/A</v>
      </c>
      <c r="D645" s="74" t="e">
        <f t="shared" si="41"/>
        <v>#N/A</v>
      </c>
      <c r="E645" s="75" t="e">
        <f t="shared" si="42"/>
        <v>#N/A</v>
      </c>
      <c r="F645" s="79"/>
      <c r="H645" s="59"/>
      <c r="I645" s="58" t="e">
        <f t="shared" ref="I645:I708" si="43">IF(J645=0,I644,I644+1)</f>
        <v>#REF!</v>
      </c>
      <c r="J645" s="58" t="e">
        <f>#REF!</f>
        <v>#REF!</v>
      </c>
      <c r="K645" s="51" t="e">
        <f>IF(OR(#REF!="管理者",#REF!="サービス管理責任者"),0,#REF!)</f>
        <v>#REF!</v>
      </c>
    </row>
    <row r="646" spans="2:11">
      <c r="B646" s="73">
        <v>644</v>
      </c>
      <c r="C646" s="74" t="e">
        <f t="shared" si="40"/>
        <v>#N/A</v>
      </c>
      <c r="D646" s="74" t="e">
        <f t="shared" si="41"/>
        <v>#N/A</v>
      </c>
      <c r="E646" s="75" t="e">
        <f t="shared" si="42"/>
        <v>#N/A</v>
      </c>
      <c r="F646" s="79"/>
      <c r="H646" s="59"/>
      <c r="I646" s="58" t="e">
        <f t="shared" si="43"/>
        <v>#REF!</v>
      </c>
      <c r="J646" s="58" t="e">
        <f>#REF!</f>
        <v>#REF!</v>
      </c>
      <c r="K646" s="51" t="e">
        <f>IF(OR(#REF!="管理者",#REF!="サービス管理責任者"),0,#REF!)</f>
        <v>#REF!</v>
      </c>
    </row>
    <row r="647" spans="2:11">
      <c r="B647" s="73">
        <v>645</v>
      </c>
      <c r="C647" s="74" t="e">
        <f t="shared" si="40"/>
        <v>#N/A</v>
      </c>
      <c r="D647" s="74" t="e">
        <f t="shared" si="41"/>
        <v>#N/A</v>
      </c>
      <c r="E647" s="75" t="e">
        <f t="shared" si="42"/>
        <v>#N/A</v>
      </c>
      <c r="F647" s="79"/>
      <c r="H647" s="59"/>
      <c r="I647" s="58" t="e">
        <f t="shared" si="43"/>
        <v>#REF!</v>
      </c>
      <c r="J647" s="58" t="e">
        <f>#REF!</f>
        <v>#REF!</v>
      </c>
      <c r="K647" s="51" t="e">
        <f>IF(OR(#REF!="管理者",#REF!="サービス管理責任者"),0,#REF!)</f>
        <v>#REF!</v>
      </c>
    </row>
    <row r="648" spans="2:11">
      <c r="B648" s="73">
        <v>646</v>
      </c>
      <c r="C648" s="74" t="e">
        <f t="shared" si="40"/>
        <v>#N/A</v>
      </c>
      <c r="D648" s="74" t="e">
        <f t="shared" si="41"/>
        <v>#N/A</v>
      </c>
      <c r="E648" s="75" t="e">
        <f t="shared" si="42"/>
        <v>#N/A</v>
      </c>
      <c r="F648" s="79"/>
      <c r="H648" s="59"/>
      <c r="I648" s="58" t="e">
        <f t="shared" si="43"/>
        <v>#REF!</v>
      </c>
      <c r="J648" s="58" t="e">
        <f>#REF!</f>
        <v>#REF!</v>
      </c>
      <c r="K648" s="51" t="e">
        <f>IF(OR(#REF!="管理者",#REF!="サービス管理責任者"),0,#REF!)</f>
        <v>#REF!</v>
      </c>
    </row>
    <row r="649" spans="2:11">
      <c r="B649" s="73">
        <v>647</v>
      </c>
      <c r="C649" s="74" t="e">
        <f t="shared" si="40"/>
        <v>#N/A</v>
      </c>
      <c r="D649" s="74" t="e">
        <f t="shared" si="41"/>
        <v>#N/A</v>
      </c>
      <c r="E649" s="75" t="e">
        <f t="shared" si="42"/>
        <v>#N/A</v>
      </c>
      <c r="F649" s="79"/>
      <c r="H649" s="59"/>
      <c r="I649" s="58" t="e">
        <f t="shared" si="43"/>
        <v>#REF!</v>
      </c>
      <c r="J649" s="58" t="e">
        <f>#REF!</f>
        <v>#REF!</v>
      </c>
      <c r="K649" s="51" t="e">
        <f>IF(OR(#REF!="管理者",#REF!="サービス管理責任者"),0,#REF!)</f>
        <v>#REF!</v>
      </c>
    </row>
    <row r="650" spans="2:11">
      <c r="B650" s="73">
        <v>648</v>
      </c>
      <c r="C650" s="74" t="e">
        <f t="shared" si="40"/>
        <v>#N/A</v>
      </c>
      <c r="D650" s="74" t="e">
        <f t="shared" si="41"/>
        <v>#N/A</v>
      </c>
      <c r="E650" s="75" t="e">
        <f t="shared" si="42"/>
        <v>#N/A</v>
      </c>
      <c r="F650" s="79"/>
      <c r="H650" s="59"/>
      <c r="I650" s="58" t="e">
        <f t="shared" si="43"/>
        <v>#REF!</v>
      </c>
      <c r="J650" s="58" t="e">
        <f>#REF!</f>
        <v>#REF!</v>
      </c>
      <c r="K650" s="51" t="e">
        <f>IF(OR(#REF!="管理者",#REF!="サービス管理責任者"),0,#REF!)</f>
        <v>#REF!</v>
      </c>
    </row>
    <row r="651" spans="2:11">
      <c r="B651" s="73">
        <v>649</v>
      </c>
      <c r="C651" s="74" t="e">
        <f t="shared" si="40"/>
        <v>#N/A</v>
      </c>
      <c r="D651" s="74" t="e">
        <f t="shared" si="41"/>
        <v>#N/A</v>
      </c>
      <c r="E651" s="75" t="e">
        <f t="shared" si="42"/>
        <v>#N/A</v>
      </c>
      <c r="F651" s="79"/>
      <c r="H651" s="59"/>
      <c r="I651" s="58" t="e">
        <f t="shared" si="43"/>
        <v>#REF!</v>
      </c>
      <c r="J651" s="58" t="e">
        <f>#REF!</f>
        <v>#REF!</v>
      </c>
      <c r="K651" s="51" t="e">
        <f>IF(OR(#REF!="管理者",#REF!="サービス管理責任者"),0,#REF!)</f>
        <v>#REF!</v>
      </c>
    </row>
    <row r="652" spans="2:11">
      <c r="B652" s="73">
        <v>650</v>
      </c>
      <c r="C652" s="74" t="e">
        <f t="shared" si="40"/>
        <v>#N/A</v>
      </c>
      <c r="D652" s="74" t="e">
        <f t="shared" si="41"/>
        <v>#N/A</v>
      </c>
      <c r="E652" s="75" t="e">
        <f t="shared" si="42"/>
        <v>#N/A</v>
      </c>
      <c r="F652" s="79"/>
      <c r="H652" s="59"/>
      <c r="I652" s="58" t="e">
        <f t="shared" si="43"/>
        <v>#REF!</v>
      </c>
      <c r="J652" s="58" t="e">
        <f>#REF!</f>
        <v>#REF!</v>
      </c>
      <c r="K652" s="51" t="e">
        <f>IF(OR(#REF!="管理者",#REF!="サービス管理責任者"),0,#REF!)</f>
        <v>#REF!</v>
      </c>
    </row>
    <row r="653" spans="2:11">
      <c r="B653" s="73">
        <v>651</v>
      </c>
      <c r="C653" s="74" t="e">
        <f t="shared" si="40"/>
        <v>#N/A</v>
      </c>
      <c r="D653" s="74" t="e">
        <f t="shared" si="41"/>
        <v>#N/A</v>
      </c>
      <c r="E653" s="75" t="e">
        <f t="shared" si="42"/>
        <v>#N/A</v>
      </c>
      <c r="F653" s="79"/>
      <c r="H653" s="59"/>
      <c r="I653" s="58" t="e">
        <f t="shared" si="43"/>
        <v>#REF!</v>
      </c>
      <c r="J653" s="58" t="e">
        <f>#REF!</f>
        <v>#REF!</v>
      </c>
      <c r="K653" s="51" t="e">
        <f>IF(OR(#REF!="管理者",#REF!="サービス管理責任者"),0,#REF!)</f>
        <v>#REF!</v>
      </c>
    </row>
    <row r="654" spans="2:11">
      <c r="B654" s="73">
        <v>652</v>
      </c>
      <c r="C654" s="74" t="e">
        <f t="shared" si="40"/>
        <v>#N/A</v>
      </c>
      <c r="D654" s="74" t="e">
        <f t="shared" si="41"/>
        <v>#N/A</v>
      </c>
      <c r="E654" s="75" t="e">
        <f t="shared" si="42"/>
        <v>#N/A</v>
      </c>
      <c r="F654" s="79"/>
      <c r="H654" s="59"/>
      <c r="I654" s="58" t="e">
        <f t="shared" si="43"/>
        <v>#REF!</v>
      </c>
      <c r="J654" s="58" t="e">
        <f>#REF!</f>
        <v>#REF!</v>
      </c>
      <c r="K654" s="51" t="e">
        <f>IF(OR(#REF!="管理者",#REF!="サービス管理責任者"),0,#REF!)</f>
        <v>#REF!</v>
      </c>
    </row>
    <row r="655" spans="2:11">
      <c r="B655" s="73">
        <v>653</v>
      </c>
      <c r="C655" s="74" t="e">
        <f t="shared" si="40"/>
        <v>#N/A</v>
      </c>
      <c r="D655" s="74" t="e">
        <f t="shared" si="41"/>
        <v>#N/A</v>
      </c>
      <c r="E655" s="75" t="e">
        <f t="shared" si="42"/>
        <v>#N/A</v>
      </c>
      <c r="F655" s="79"/>
      <c r="H655" s="59"/>
      <c r="I655" s="58" t="e">
        <f t="shared" si="43"/>
        <v>#REF!</v>
      </c>
      <c r="J655" s="58" t="e">
        <f>#REF!</f>
        <v>#REF!</v>
      </c>
      <c r="K655" s="51" t="e">
        <f>IF(OR(#REF!="管理者",#REF!="サービス管理責任者"),0,#REF!)</f>
        <v>#REF!</v>
      </c>
    </row>
    <row r="656" spans="2:11">
      <c r="B656" s="73">
        <v>654</v>
      </c>
      <c r="C656" s="74" t="e">
        <f t="shared" si="40"/>
        <v>#N/A</v>
      </c>
      <c r="D656" s="74" t="e">
        <f t="shared" si="41"/>
        <v>#N/A</v>
      </c>
      <c r="E656" s="75" t="e">
        <f t="shared" si="42"/>
        <v>#N/A</v>
      </c>
      <c r="F656" s="79"/>
      <c r="H656" s="59"/>
      <c r="I656" s="58" t="e">
        <f t="shared" si="43"/>
        <v>#REF!</v>
      </c>
      <c r="J656" s="58" t="e">
        <f>#REF!</f>
        <v>#REF!</v>
      </c>
      <c r="K656" s="51" t="e">
        <f>IF(OR(#REF!="管理者",#REF!="サービス管理責任者"),0,#REF!)</f>
        <v>#REF!</v>
      </c>
    </row>
    <row r="657" spans="2:11">
      <c r="B657" s="73">
        <v>655</v>
      </c>
      <c r="C657" s="74" t="e">
        <f t="shared" si="40"/>
        <v>#N/A</v>
      </c>
      <c r="D657" s="74" t="e">
        <f t="shared" si="41"/>
        <v>#N/A</v>
      </c>
      <c r="E657" s="75" t="e">
        <f t="shared" si="42"/>
        <v>#N/A</v>
      </c>
      <c r="F657" s="79"/>
      <c r="H657" s="59"/>
      <c r="I657" s="58" t="e">
        <f t="shared" si="43"/>
        <v>#REF!</v>
      </c>
      <c r="J657" s="58" t="e">
        <f>#REF!</f>
        <v>#REF!</v>
      </c>
      <c r="K657" s="51" t="e">
        <f>IF(OR(#REF!="管理者",#REF!="サービス管理責任者"),0,#REF!)</f>
        <v>#REF!</v>
      </c>
    </row>
    <row r="658" spans="2:11">
      <c r="B658" s="73">
        <v>656</v>
      </c>
      <c r="C658" s="74" t="e">
        <f t="shared" si="40"/>
        <v>#N/A</v>
      </c>
      <c r="D658" s="74" t="e">
        <f t="shared" si="41"/>
        <v>#N/A</v>
      </c>
      <c r="E658" s="75" t="e">
        <f t="shared" si="42"/>
        <v>#N/A</v>
      </c>
      <c r="F658" s="79"/>
      <c r="H658" s="59"/>
      <c r="I658" s="58" t="e">
        <f t="shared" si="43"/>
        <v>#REF!</v>
      </c>
      <c r="J658" s="58" t="e">
        <f>#REF!</f>
        <v>#REF!</v>
      </c>
      <c r="K658" s="51" t="e">
        <f>IF(OR(#REF!="管理者",#REF!="サービス管理責任者"),0,#REF!)</f>
        <v>#REF!</v>
      </c>
    </row>
    <row r="659" spans="2:11">
      <c r="B659" s="73">
        <v>657</v>
      </c>
      <c r="C659" s="74" t="e">
        <f t="shared" si="40"/>
        <v>#N/A</v>
      </c>
      <c r="D659" s="74" t="e">
        <f t="shared" si="41"/>
        <v>#N/A</v>
      </c>
      <c r="E659" s="75" t="e">
        <f t="shared" si="42"/>
        <v>#N/A</v>
      </c>
      <c r="F659" s="79"/>
      <c r="H659" s="59"/>
      <c r="I659" s="58" t="e">
        <f t="shared" si="43"/>
        <v>#REF!</v>
      </c>
      <c r="J659" s="58" t="e">
        <f>#REF!</f>
        <v>#REF!</v>
      </c>
      <c r="K659" s="51" t="e">
        <f>IF(OR(#REF!="管理者",#REF!="サービス管理責任者"),0,#REF!)</f>
        <v>#REF!</v>
      </c>
    </row>
    <row r="660" spans="2:11">
      <c r="B660" s="73">
        <v>658</v>
      </c>
      <c r="C660" s="74" t="e">
        <f t="shared" si="40"/>
        <v>#N/A</v>
      </c>
      <c r="D660" s="74" t="e">
        <f t="shared" si="41"/>
        <v>#N/A</v>
      </c>
      <c r="E660" s="75" t="e">
        <f t="shared" si="42"/>
        <v>#N/A</v>
      </c>
      <c r="F660" s="79"/>
      <c r="H660" s="59"/>
      <c r="I660" s="58" t="e">
        <f t="shared" si="43"/>
        <v>#REF!</v>
      </c>
      <c r="J660" s="58" t="e">
        <f>#REF!</f>
        <v>#REF!</v>
      </c>
      <c r="K660" s="51" t="e">
        <f>IF(OR(#REF!="管理者",#REF!="サービス管理責任者"),0,#REF!)</f>
        <v>#REF!</v>
      </c>
    </row>
    <row r="661" spans="2:11">
      <c r="B661" s="73">
        <v>659</v>
      </c>
      <c r="C661" s="74" t="e">
        <f t="shared" si="40"/>
        <v>#N/A</v>
      </c>
      <c r="D661" s="74" t="e">
        <f t="shared" si="41"/>
        <v>#N/A</v>
      </c>
      <c r="E661" s="75" t="e">
        <f t="shared" si="42"/>
        <v>#N/A</v>
      </c>
      <c r="F661" s="79"/>
      <c r="H661" s="59"/>
      <c r="I661" s="58" t="e">
        <f t="shared" si="43"/>
        <v>#REF!</v>
      </c>
      <c r="J661" s="58" t="e">
        <f>#REF!</f>
        <v>#REF!</v>
      </c>
      <c r="K661" s="51" t="e">
        <f>IF(OR(#REF!="管理者",#REF!="サービス管理責任者"),0,#REF!)</f>
        <v>#REF!</v>
      </c>
    </row>
    <row r="662" spans="2:11">
      <c r="B662" s="73">
        <v>660</v>
      </c>
      <c r="C662" s="74" t="e">
        <f t="shared" si="40"/>
        <v>#N/A</v>
      </c>
      <c r="D662" s="74" t="e">
        <f t="shared" si="41"/>
        <v>#N/A</v>
      </c>
      <c r="E662" s="75" t="e">
        <f t="shared" si="42"/>
        <v>#N/A</v>
      </c>
      <c r="F662" s="79"/>
      <c r="H662" s="59"/>
      <c r="I662" s="58" t="e">
        <f t="shared" si="43"/>
        <v>#REF!</v>
      </c>
      <c r="J662" s="58" t="e">
        <f>#REF!</f>
        <v>#REF!</v>
      </c>
      <c r="K662" s="51" t="e">
        <f>IF(OR(#REF!="管理者",#REF!="サービス管理責任者"),0,#REF!)</f>
        <v>#REF!</v>
      </c>
    </row>
    <row r="663" spans="2:11">
      <c r="B663" s="73">
        <v>661</v>
      </c>
      <c r="C663" s="74" t="e">
        <f t="shared" si="40"/>
        <v>#N/A</v>
      </c>
      <c r="D663" s="74" t="e">
        <f t="shared" si="41"/>
        <v>#N/A</v>
      </c>
      <c r="E663" s="75" t="e">
        <f t="shared" si="42"/>
        <v>#N/A</v>
      </c>
      <c r="F663" s="79"/>
      <c r="H663" s="59"/>
      <c r="I663" s="58" t="e">
        <f t="shared" si="43"/>
        <v>#REF!</v>
      </c>
      <c r="J663" s="58" t="e">
        <f>#REF!</f>
        <v>#REF!</v>
      </c>
      <c r="K663" s="51" t="e">
        <f>IF(OR(#REF!="管理者",#REF!="サービス管理責任者"),0,#REF!)</f>
        <v>#REF!</v>
      </c>
    </row>
    <row r="664" spans="2:11">
      <c r="B664" s="73">
        <v>662</v>
      </c>
      <c r="C664" s="74" t="e">
        <f t="shared" si="40"/>
        <v>#N/A</v>
      </c>
      <c r="D664" s="74" t="e">
        <f t="shared" si="41"/>
        <v>#N/A</v>
      </c>
      <c r="E664" s="75" t="e">
        <f t="shared" si="42"/>
        <v>#N/A</v>
      </c>
      <c r="F664" s="79"/>
      <c r="H664" s="59"/>
      <c r="I664" s="58" t="e">
        <f t="shared" si="43"/>
        <v>#REF!</v>
      </c>
      <c r="J664" s="58" t="e">
        <f>#REF!</f>
        <v>#REF!</v>
      </c>
      <c r="K664" s="51" t="e">
        <f>IF(OR(#REF!="管理者",#REF!="サービス管理責任者"),0,#REF!)</f>
        <v>#REF!</v>
      </c>
    </row>
    <row r="665" spans="2:11">
      <c r="B665" s="73">
        <v>663</v>
      </c>
      <c r="C665" s="74" t="e">
        <f t="shared" si="40"/>
        <v>#N/A</v>
      </c>
      <c r="D665" s="74" t="e">
        <f t="shared" si="41"/>
        <v>#N/A</v>
      </c>
      <c r="E665" s="75" t="e">
        <f t="shared" si="42"/>
        <v>#N/A</v>
      </c>
      <c r="F665" s="79"/>
      <c r="H665" s="59"/>
      <c r="I665" s="58" t="e">
        <f t="shared" si="43"/>
        <v>#REF!</v>
      </c>
      <c r="J665" s="58" t="e">
        <f>#REF!</f>
        <v>#REF!</v>
      </c>
      <c r="K665" s="51" t="e">
        <f>IF(OR(#REF!="管理者",#REF!="サービス管理責任者"),0,#REF!)</f>
        <v>#REF!</v>
      </c>
    </row>
    <row r="666" spans="2:11">
      <c r="B666" s="73">
        <v>664</v>
      </c>
      <c r="C666" s="74" t="e">
        <f t="shared" si="40"/>
        <v>#N/A</v>
      </c>
      <c r="D666" s="74" t="e">
        <f t="shared" si="41"/>
        <v>#N/A</v>
      </c>
      <c r="E666" s="75" t="e">
        <f t="shared" si="42"/>
        <v>#N/A</v>
      </c>
      <c r="F666" s="79"/>
      <c r="H666" s="59"/>
      <c r="I666" s="58" t="e">
        <f t="shared" si="43"/>
        <v>#REF!</v>
      </c>
      <c r="J666" s="58" t="e">
        <f>#REF!</f>
        <v>#REF!</v>
      </c>
      <c r="K666" s="51" t="e">
        <f>IF(OR(#REF!="管理者",#REF!="サービス管理責任者"),0,#REF!)</f>
        <v>#REF!</v>
      </c>
    </row>
    <row r="667" spans="2:11">
      <c r="B667" s="73">
        <v>665</v>
      </c>
      <c r="C667" s="74" t="e">
        <f t="shared" si="40"/>
        <v>#N/A</v>
      </c>
      <c r="D667" s="74" t="e">
        <f t="shared" si="41"/>
        <v>#N/A</v>
      </c>
      <c r="E667" s="75" t="e">
        <f t="shared" si="42"/>
        <v>#N/A</v>
      </c>
      <c r="F667" s="79"/>
      <c r="H667" s="59"/>
      <c r="I667" s="58" t="e">
        <f t="shared" si="43"/>
        <v>#REF!</v>
      </c>
      <c r="J667" s="58" t="e">
        <f>#REF!</f>
        <v>#REF!</v>
      </c>
      <c r="K667" s="51" t="e">
        <f>IF(OR(#REF!="管理者",#REF!="サービス管理責任者"),0,#REF!)</f>
        <v>#REF!</v>
      </c>
    </row>
    <row r="668" spans="2:11">
      <c r="B668" s="73">
        <v>666</v>
      </c>
      <c r="C668" s="74" t="e">
        <f t="shared" si="40"/>
        <v>#N/A</v>
      </c>
      <c r="D668" s="74" t="e">
        <f t="shared" si="41"/>
        <v>#N/A</v>
      </c>
      <c r="E668" s="75" t="e">
        <f t="shared" si="42"/>
        <v>#N/A</v>
      </c>
      <c r="F668" s="79"/>
      <c r="H668" s="59"/>
      <c r="I668" s="58" t="e">
        <f t="shared" si="43"/>
        <v>#REF!</v>
      </c>
      <c r="J668" s="58" t="e">
        <f>#REF!</f>
        <v>#REF!</v>
      </c>
      <c r="K668" s="51" t="e">
        <f>IF(OR(#REF!="管理者",#REF!="サービス管理責任者"),0,#REF!)</f>
        <v>#REF!</v>
      </c>
    </row>
    <row r="669" spans="2:11">
      <c r="B669" s="73">
        <v>667</v>
      </c>
      <c r="C669" s="74" t="e">
        <f t="shared" si="40"/>
        <v>#N/A</v>
      </c>
      <c r="D669" s="74" t="e">
        <f t="shared" si="41"/>
        <v>#N/A</v>
      </c>
      <c r="E669" s="75" t="e">
        <f t="shared" si="42"/>
        <v>#N/A</v>
      </c>
      <c r="F669" s="79"/>
      <c r="H669" s="59"/>
      <c r="I669" s="58" t="e">
        <f t="shared" si="43"/>
        <v>#REF!</v>
      </c>
      <c r="J669" s="58" t="e">
        <f>#REF!</f>
        <v>#REF!</v>
      </c>
      <c r="K669" s="51" t="e">
        <f>IF(OR(#REF!="管理者",#REF!="サービス管理責任者"),0,#REF!)</f>
        <v>#REF!</v>
      </c>
    </row>
    <row r="670" spans="2:11">
      <c r="B670" s="73">
        <v>668</v>
      </c>
      <c r="C670" s="74" t="e">
        <f t="shared" si="40"/>
        <v>#N/A</v>
      </c>
      <c r="D670" s="74" t="e">
        <f t="shared" si="41"/>
        <v>#N/A</v>
      </c>
      <c r="E670" s="75" t="e">
        <f t="shared" si="42"/>
        <v>#N/A</v>
      </c>
      <c r="F670" s="79"/>
      <c r="H670" s="59"/>
      <c r="I670" s="58" t="e">
        <f t="shared" si="43"/>
        <v>#REF!</v>
      </c>
      <c r="J670" s="58" t="e">
        <f>#REF!</f>
        <v>#REF!</v>
      </c>
      <c r="K670" s="51" t="e">
        <f>IF(OR(#REF!="管理者",#REF!="サービス管理責任者"),0,#REF!)</f>
        <v>#REF!</v>
      </c>
    </row>
    <row r="671" spans="2:11">
      <c r="B671" s="73">
        <v>669</v>
      </c>
      <c r="C671" s="74" t="e">
        <f t="shared" si="40"/>
        <v>#N/A</v>
      </c>
      <c r="D671" s="74" t="e">
        <f t="shared" si="41"/>
        <v>#N/A</v>
      </c>
      <c r="E671" s="75" t="e">
        <f t="shared" si="42"/>
        <v>#N/A</v>
      </c>
      <c r="F671" s="79"/>
      <c r="H671" s="59"/>
      <c r="I671" s="58" t="e">
        <f t="shared" si="43"/>
        <v>#REF!</v>
      </c>
      <c r="J671" s="58" t="e">
        <f>#REF!</f>
        <v>#REF!</v>
      </c>
      <c r="K671" s="51" t="e">
        <f>IF(OR(#REF!="管理者",#REF!="サービス管理責任者"),0,#REF!)</f>
        <v>#REF!</v>
      </c>
    </row>
    <row r="672" spans="2:11">
      <c r="B672" s="73">
        <v>670</v>
      </c>
      <c r="C672" s="74" t="e">
        <f t="shared" si="40"/>
        <v>#N/A</v>
      </c>
      <c r="D672" s="74" t="e">
        <f t="shared" si="41"/>
        <v>#N/A</v>
      </c>
      <c r="E672" s="75" t="e">
        <f t="shared" si="42"/>
        <v>#N/A</v>
      </c>
      <c r="F672" s="79"/>
      <c r="H672" s="59"/>
      <c r="I672" s="58" t="e">
        <f t="shared" si="43"/>
        <v>#REF!</v>
      </c>
      <c r="J672" s="58" t="e">
        <f>#REF!</f>
        <v>#REF!</v>
      </c>
      <c r="K672" s="51" t="e">
        <f>IF(OR(#REF!="管理者",#REF!="サービス管理責任者"),0,#REF!)</f>
        <v>#REF!</v>
      </c>
    </row>
    <row r="673" spans="2:11">
      <c r="B673" s="73">
        <v>671</v>
      </c>
      <c r="C673" s="74" t="e">
        <f t="shared" si="40"/>
        <v>#N/A</v>
      </c>
      <c r="D673" s="74" t="e">
        <f t="shared" si="41"/>
        <v>#N/A</v>
      </c>
      <c r="E673" s="75" t="e">
        <f t="shared" si="42"/>
        <v>#N/A</v>
      </c>
      <c r="F673" s="79"/>
      <c r="H673" s="59"/>
      <c r="I673" s="58" t="e">
        <f t="shared" si="43"/>
        <v>#REF!</v>
      </c>
      <c r="J673" s="58" t="e">
        <f>#REF!</f>
        <v>#REF!</v>
      </c>
      <c r="K673" s="51" t="e">
        <f>IF(OR(#REF!="管理者",#REF!="サービス管理責任者"),0,#REF!)</f>
        <v>#REF!</v>
      </c>
    </row>
    <row r="674" spans="2:11">
      <c r="B674" s="73">
        <v>672</v>
      </c>
      <c r="C674" s="74" t="e">
        <f t="shared" si="40"/>
        <v>#N/A</v>
      </c>
      <c r="D674" s="74" t="e">
        <f t="shared" si="41"/>
        <v>#N/A</v>
      </c>
      <c r="E674" s="75" t="e">
        <f t="shared" si="42"/>
        <v>#N/A</v>
      </c>
      <c r="F674" s="79"/>
      <c r="H674" s="59"/>
      <c r="I674" s="58" t="e">
        <f t="shared" si="43"/>
        <v>#REF!</v>
      </c>
      <c r="J674" s="58" t="e">
        <f>#REF!</f>
        <v>#REF!</v>
      </c>
      <c r="K674" s="51" t="e">
        <f>IF(OR(#REF!="管理者",#REF!="サービス管理責任者"),0,#REF!)</f>
        <v>#REF!</v>
      </c>
    </row>
    <row r="675" spans="2:11">
      <c r="B675" s="73">
        <v>673</v>
      </c>
      <c r="C675" s="74" t="e">
        <f t="shared" si="40"/>
        <v>#N/A</v>
      </c>
      <c r="D675" s="74" t="e">
        <f t="shared" si="41"/>
        <v>#N/A</v>
      </c>
      <c r="E675" s="75" t="e">
        <f t="shared" si="42"/>
        <v>#N/A</v>
      </c>
      <c r="F675" s="79"/>
      <c r="H675" s="59"/>
      <c r="I675" s="58" t="e">
        <f t="shared" si="43"/>
        <v>#REF!</v>
      </c>
      <c r="J675" s="58" t="e">
        <f>#REF!</f>
        <v>#REF!</v>
      </c>
      <c r="K675" s="51" t="e">
        <f>IF(OR(#REF!="管理者",#REF!="サービス管理責任者"),0,#REF!)</f>
        <v>#REF!</v>
      </c>
    </row>
    <row r="676" spans="2:11">
      <c r="B676" s="73">
        <v>674</v>
      </c>
      <c r="C676" s="74" t="e">
        <f t="shared" si="40"/>
        <v>#N/A</v>
      </c>
      <c r="D676" s="74" t="e">
        <f t="shared" si="41"/>
        <v>#N/A</v>
      </c>
      <c r="E676" s="75" t="e">
        <f t="shared" si="42"/>
        <v>#N/A</v>
      </c>
      <c r="F676" s="79"/>
      <c r="H676" s="59"/>
      <c r="I676" s="58" t="e">
        <f t="shared" si="43"/>
        <v>#REF!</v>
      </c>
      <c r="J676" s="58" t="e">
        <f>#REF!</f>
        <v>#REF!</v>
      </c>
      <c r="K676" s="51" t="e">
        <f>IF(OR(#REF!="管理者",#REF!="サービス管理責任者"),0,#REF!)</f>
        <v>#REF!</v>
      </c>
    </row>
    <row r="677" spans="2:11">
      <c r="B677" s="73">
        <v>675</v>
      </c>
      <c r="C677" s="74" t="e">
        <f t="shared" si="40"/>
        <v>#N/A</v>
      </c>
      <c r="D677" s="74" t="e">
        <f t="shared" si="41"/>
        <v>#N/A</v>
      </c>
      <c r="E677" s="75" t="e">
        <f t="shared" si="42"/>
        <v>#N/A</v>
      </c>
      <c r="F677" s="79"/>
      <c r="H677" s="59"/>
      <c r="I677" s="58" t="e">
        <f t="shared" si="43"/>
        <v>#REF!</v>
      </c>
      <c r="J677" s="58" t="e">
        <f>#REF!</f>
        <v>#REF!</v>
      </c>
      <c r="K677" s="51" t="e">
        <f>IF(OR(#REF!="管理者",#REF!="サービス管理責任者"),0,#REF!)</f>
        <v>#REF!</v>
      </c>
    </row>
    <row r="678" spans="2:11">
      <c r="B678" s="73">
        <v>676</v>
      </c>
      <c r="C678" s="74" t="e">
        <f t="shared" si="40"/>
        <v>#N/A</v>
      </c>
      <c r="D678" s="74" t="e">
        <f t="shared" si="41"/>
        <v>#N/A</v>
      </c>
      <c r="E678" s="75" t="e">
        <f t="shared" si="42"/>
        <v>#N/A</v>
      </c>
      <c r="F678" s="79"/>
      <c r="H678" s="59"/>
      <c r="I678" s="58" t="e">
        <f t="shared" si="43"/>
        <v>#REF!</v>
      </c>
      <c r="J678" s="58" t="e">
        <f>#REF!</f>
        <v>#REF!</v>
      </c>
      <c r="K678" s="51" t="e">
        <f>IF(OR(#REF!="管理者",#REF!="サービス管理責任者"),0,#REF!)</f>
        <v>#REF!</v>
      </c>
    </row>
    <row r="679" spans="2:11">
      <c r="B679" s="73">
        <v>677</v>
      </c>
      <c r="C679" s="74" t="e">
        <f t="shared" si="40"/>
        <v>#N/A</v>
      </c>
      <c r="D679" s="74" t="e">
        <f t="shared" si="41"/>
        <v>#N/A</v>
      </c>
      <c r="E679" s="75" t="e">
        <f t="shared" si="42"/>
        <v>#N/A</v>
      </c>
      <c r="F679" s="79"/>
      <c r="H679" s="59"/>
      <c r="I679" s="58" t="e">
        <f t="shared" si="43"/>
        <v>#REF!</v>
      </c>
      <c r="J679" s="58" t="e">
        <f>#REF!</f>
        <v>#REF!</v>
      </c>
      <c r="K679" s="51" t="e">
        <f>IF(OR(#REF!="管理者",#REF!="サービス管理責任者"),0,#REF!)</f>
        <v>#REF!</v>
      </c>
    </row>
    <row r="680" spans="2:11">
      <c r="B680" s="73">
        <v>678</v>
      </c>
      <c r="C680" s="74" t="e">
        <f t="shared" si="40"/>
        <v>#N/A</v>
      </c>
      <c r="D680" s="74" t="e">
        <f t="shared" si="41"/>
        <v>#N/A</v>
      </c>
      <c r="E680" s="75" t="e">
        <f t="shared" si="42"/>
        <v>#N/A</v>
      </c>
      <c r="F680" s="79"/>
      <c r="H680" s="59"/>
      <c r="I680" s="58" t="e">
        <f t="shared" si="43"/>
        <v>#REF!</v>
      </c>
      <c r="J680" s="58" t="e">
        <f>#REF!</f>
        <v>#REF!</v>
      </c>
      <c r="K680" s="51" t="e">
        <f>IF(OR(#REF!="管理者",#REF!="サービス管理責任者"),0,#REF!)</f>
        <v>#REF!</v>
      </c>
    </row>
    <row r="681" spans="2:11">
      <c r="B681" s="73">
        <v>679</v>
      </c>
      <c r="C681" s="74" t="e">
        <f t="shared" si="40"/>
        <v>#N/A</v>
      </c>
      <c r="D681" s="74" t="e">
        <f t="shared" si="41"/>
        <v>#N/A</v>
      </c>
      <c r="E681" s="75" t="e">
        <f t="shared" si="42"/>
        <v>#N/A</v>
      </c>
      <c r="F681" s="79"/>
      <c r="H681" s="59"/>
      <c r="I681" s="58" t="e">
        <f t="shared" si="43"/>
        <v>#REF!</v>
      </c>
      <c r="J681" s="58" t="e">
        <f>#REF!</f>
        <v>#REF!</v>
      </c>
      <c r="K681" s="51" t="e">
        <f>IF(OR(#REF!="管理者",#REF!="サービス管理責任者"),0,#REF!)</f>
        <v>#REF!</v>
      </c>
    </row>
    <row r="682" spans="2:11">
      <c r="B682" s="73">
        <v>680</v>
      </c>
      <c r="C682" s="74" t="e">
        <f t="shared" si="40"/>
        <v>#N/A</v>
      </c>
      <c r="D682" s="74" t="e">
        <f t="shared" si="41"/>
        <v>#N/A</v>
      </c>
      <c r="E682" s="75" t="e">
        <f t="shared" si="42"/>
        <v>#N/A</v>
      </c>
      <c r="F682" s="79"/>
      <c r="H682" s="59"/>
      <c r="I682" s="58" t="e">
        <f t="shared" si="43"/>
        <v>#REF!</v>
      </c>
      <c r="J682" s="58" t="e">
        <f>#REF!</f>
        <v>#REF!</v>
      </c>
      <c r="K682" s="51" t="e">
        <f>IF(OR(#REF!="管理者",#REF!="サービス管理責任者"),0,#REF!)</f>
        <v>#REF!</v>
      </c>
    </row>
    <row r="683" spans="2:11">
      <c r="B683" s="73">
        <v>681</v>
      </c>
      <c r="C683" s="74" t="e">
        <f t="shared" si="40"/>
        <v>#N/A</v>
      </c>
      <c r="D683" s="74" t="e">
        <f t="shared" si="41"/>
        <v>#N/A</v>
      </c>
      <c r="E683" s="75" t="e">
        <f t="shared" si="42"/>
        <v>#N/A</v>
      </c>
      <c r="F683" s="79"/>
      <c r="H683" s="59"/>
      <c r="I683" s="58" t="e">
        <f t="shared" si="43"/>
        <v>#REF!</v>
      </c>
      <c r="J683" s="58" t="e">
        <f>#REF!</f>
        <v>#REF!</v>
      </c>
      <c r="K683" s="51" t="e">
        <f>IF(OR(#REF!="管理者",#REF!="サービス管理責任者"),0,#REF!)</f>
        <v>#REF!</v>
      </c>
    </row>
    <row r="684" spans="2:11">
      <c r="B684" s="73">
        <v>682</v>
      </c>
      <c r="C684" s="74" t="e">
        <f t="shared" si="40"/>
        <v>#N/A</v>
      </c>
      <c r="D684" s="74" t="e">
        <f t="shared" si="41"/>
        <v>#N/A</v>
      </c>
      <c r="E684" s="75" t="e">
        <f t="shared" si="42"/>
        <v>#N/A</v>
      </c>
      <c r="F684" s="79"/>
      <c r="H684" s="59"/>
      <c r="I684" s="58" t="e">
        <f t="shared" si="43"/>
        <v>#REF!</v>
      </c>
      <c r="J684" s="58" t="e">
        <f>#REF!</f>
        <v>#REF!</v>
      </c>
      <c r="K684" s="51" t="e">
        <f>IF(OR(#REF!="管理者",#REF!="サービス管理責任者"),0,#REF!)</f>
        <v>#REF!</v>
      </c>
    </row>
    <row r="685" spans="2:11">
      <c r="B685" s="73">
        <v>683</v>
      </c>
      <c r="C685" s="74" t="e">
        <f t="shared" si="40"/>
        <v>#N/A</v>
      </c>
      <c r="D685" s="74" t="e">
        <f t="shared" si="41"/>
        <v>#N/A</v>
      </c>
      <c r="E685" s="75" t="e">
        <f t="shared" si="42"/>
        <v>#N/A</v>
      </c>
      <c r="F685" s="79"/>
      <c r="H685" s="59"/>
      <c r="I685" s="58" t="e">
        <f t="shared" si="43"/>
        <v>#REF!</v>
      </c>
      <c r="J685" s="58" t="e">
        <f>#REF!</f>
        <v>#REF!</v>
      </c>
      <c r="K685" s="51" t="e">
        <f>IF(OR(#REF!="管理者",#REF!="サービス管理責任者"),0,#REF!)</f>
        <v>#REF!</v>
      </c>
    </row>
    <row r="686" spans="2:11">
      <c r="B686" s="73">
        <v>684</v>
      </c>
      <c r="C686" s="74" t="e">
        <f t="shared" si="40"/>
        <v>#N/A</v>
      </c>
      <c r="D686" s="74" t="e">
        <f t="shared" si="41"/>
        <v>#N/A</v>
      </c>
      <c r="E686" s="75" t="e">
        <f t="shared" si="42"/>
        <v>#N/A</v>
      </c>
      <c r="F686" s="79"/>
      <c r="H686" s="59"/>
      <c r="I686" s="58" t="e">
        <f t="shared" si="43"/>
        <v>#REF!</v>
      </c>
      <c r="J686" s="58" t="e">
        <f>#REF!</f>
        <v>#REF!</v>
      </c>
      <c r="K686" s="51" t="e">
        <f>IF(OR(#REF!="管理者",#REF!="サービス管理責任者"),0,#REF!)</f>
        <v>#REF!</v>
      </c>
    </row>
    <row r="687" spans="2:11">
      <c r="B687" s="73">
        <v>685</v>
      </c>
      <c r="C687" s="74" t="e">
        <f t="shared" si="40"/>
        <v>#N/A</v>
      </c>
      <c r="D687" s="74" t="e">
        <f t="shared" si="41"/>
        <v>#N/A</v>
      </c>
      <c r="E687" s="75" t="e">
        <f t="shared" si="42"/>
        <v>#N/A</v>
      </c>
      <c r="F687" s="79"/>
      <c r="H687" s="59"/>
      <c r="I687" s="58" t="e">
        <f t="shared" si="43"/>
        <v>#REF!</v>
      </c>
      <c r="J687" s="58" t="e">
        <f>#REF!</f>
        <v>#REF!</v>
      </c>
      <c r="K687" s="51" t="e">
        <f>IF(OR(#REF!="管理者",#REF!="サービス管理責任者"),0,#REF!)</f>
        <v>#REF!</v>
      </c>
    </row>
    <row r="688" spans="2:11">
      <c r="B688" s="73">
        <v>686</v>
      </c>
      <c r="C688" s="74" t="e">
        <f t="shared" si="40"/>
        <v>#N/A</v>
      </c>
      <c r="D688" s="74" t="e">
        <f t="shared" si="41"/>
        <v>#N/A</v>
      </c>
      <c r="E688" s="75" t="e">
        <f t="shared" si="42"/>
        <v>#N/A</v>
      </c>
      <c r="F688" s="79"/>
      <c r="H688" s="59"/>
      <c r="I688" s="58" t="e">
        <f t="shared" si="43"/>
        <v>#REF!</v>
      </c>
      <c r="J688" s="58" t="e">
        <f>#REF!</f>
        <v>#REF!</v>
      </c>
      <c r="K688" s="51" t="e">
        <f>IF(OR(#REF!="管理者",#REF!="サービス管理責任者"),0,#REF!)</f>
        <v>#REF!</v>
      </c>
    </row>
    <row r="689" spans="2:11">
      <c r="B689" s="73">
        <v>687</v>
      </c>
      <c r="C689" s="74" t="e">
        <f t="shared" si="40"/>
        <v>#N/A</v>
      </c>
      <c r="D689" s="74" t="e">
        <f t="shared" si="41"/>
        <v>#N/A</v>
      </c>
      <c r="E689" s="75" t="e">
        <f t="shared" si="42"/>
        <v>#N/A</v>
      </c>
      <c r="F689" s="79"/>
      <c r="H689" s="59"/>
      <c r="I689" s="58" t="e">
        <f t="shared" si="43"/>
        <v>#REF!</v>
      </c>
      <c r="J689" s="58" t="e">
        <f>#REF!</f>
        <v>#REF!</v>
      </c>
      <c r="K689" s="51" t="e">
        <f>IF(OR(#REF!="管理者",#REF!="サービス管理責任者"),0,#REF!)</f>
        <v>#REF!</v>
      </c>
    </row>
    <row r="690" spans="2:11">
      <c r="B690" s="73">
        <v>688</v>
      </c>
      <c r="C690" s="74" t="e">
        <f t="shared" si="40"/>
        <v>#N/A</v>
      </c>
      <c r="D690" s="74" t="e">
        <f t="shared" si="41"/>
        <v>#N/A</v>
      </c>
      <c r="E690" s="75" t="e">
        <f t="shared" si="42"/>
        <v>#N/A</v>
      </c>
      <c r="F690" s="79"/>
      <c r="H690" s="59"/>
      <c r="I690" s="58" t="e">
        <f t="shared" si="43"/>
        <v>#REF!</v>
      </c>
      <c r="J690" s="58" t="e">
        <f>#REF!</f>
        <v>#REF!</v>
      </c>
      <c r="K690" s="51" t="e">
        <f>IF(OR(#REF!="管理者",#REF!="サービス管理責任者"),0,#REF!)</f>
        <v>#REF!</v>
      </c>
    </row>
    <row r="691" spans="2:11">
      <c r="B691" s="73">
        <v>689</v>
      </c>
      <c r="C691" s="74" t="e">
        <f t="shared" si="40"/>
        <v>#N/A</v>
      </c>
      <c r="D691" s="74" t="e">
        <f t="shared" si="41"/>
        <v>#N/A</v>
      </c>
      <c r="E691" s="75" t="e">
        <f t="shared" si="42"/>
        <v>#N/A</v>
      </c>
      <c r="F691" s="79"/>
      <c r="H691" s="59"/>
      <c r="I691" s="58" t="e">
        <f t="shared" si="43"/>
        <v>#REF!</v>
      </c>
      <c r="J691" s="58" t="e">
        <f>#REF!</f>
        <v>#REF!</v>
      </c>
      <c r="K691" s="51" t="e">
        <f>IF(OR(#REF!="管理者",#REF!="サービス管理責任者"),0,#REF!)</f>
        <v>#REF!</v>
      </c>
    </row>
    <row r="692" spans="2:11">
      <c r="B692" s="73">
        <v>690</v>
      </c>
      <c r="C692" s="74" t="e">
        <f t="shared" si="40"/>
        <v>#N/A</v>
      </c>
      <c r="D692" s="74" t="e">
        <f t="shared" si="41"/>
        <v>#N/A</v>
      </c>
      <c r="E692" s="75" t="e">
        <f t="shared" si="42"/>
        <v>#N/A</v>
      </c>
      <c r="F692" s="79"/>
      <c r="H692" s="59"/>
      <c r="I692" s="58" t="e">
        <f t="shared" si="43"/>
        <v>#REF!</v>
      </c>
      <c r="J692" s="58" t="e">
        <f>#REF!</f>
        <v>#REF!</v>
      </c>
      <c r="K692" s="51" t="e">
        <f>IF(OR(#REF!="管理者",#REF!="サービス管理責任者"),0,#REF!)</f>
        <v>#REF!</v>
      </c>
    </row>
    <row r="693" spans="2:11">
      <c r="B693" s="73">
        <v>691</v>
      </c>
      <c r="C693" s="74" t="e">
        <f t="shared" si="40"/>
        <v>#N/A</v>
      </c>
      <c r="D693" s="74" t="e">
        <f t="shared" si="41"/>
        <v>#N/A</v>
      </c>
      <c r="E693" s="75" t="e">
        <f t="shared" si="42"/>
        <v>#N/A</v>
      </c>
      <c r="F693" s="79"/>
      <c r="H693" s="59"/>
      <c r="I693" s="58" t="e">
        <f t="shared" si="43"/>
        <v>#REF!</v>
      </c>
      <c r="J693" s="58" t="e">
        <f>#REF!</f>
        <v>#REF!</v>
      </c>
      <c r="K693" s="51" t="e">
        <f>IF(OR(#REF!="管理者",#REF!="サービス管理責任者"),0,#REF!)</f>
        <v>#REF!</v>
      </c>
    </row>
    <row r="694" spans="2:11">
      <c r="B694" s="73">
        <v>692</v>
      </c>
      <c r="C694" s="74" t="e">
        <f t="shared" si="40"/>
        <v>#N/A</v>
      </c>
      <c r="D694" s="74" t="e">
        <f t="shared" si="41"/>
        <v>#N/A</v>
      </c>
      <c r="E694" s="75" t="e">
        <f t="shared" si="42"/>
        <v>#N/A</v>
      </c>
      <c r="F694" s="79"/>
      <c r="H694" s="59"/>
      <c r="I694" s="58" t="e">
        <f t="shared" si="43"/>
        <v>#REF!</v>
      </c>
      <c r="J694" s="58" t="e">
        <f>#REF!</f>
        <v>#REF!</v>
      </c>
      <c r="K694" s="51" t="e">
        <f>IF(OR(#REF!="管理者",#REF!="サービス管理責任者"),0,#REF!)</f>
        <v>#REF!</v>
      </c>
    </row>
    <row r="695" spans="2:11">
      <c r="B695" s="73">
        <v>693</v>
      </c>
      <c r="C695" s="74" t="e">
        <f t="shared" si="40"/>
        <v>#N/A</v>
      </c>
      <c r="D695" s="74" t="e">
        <f t="shared" si="41"/>
        <v>#N/A</v>
      </c>
      <c r="E695" s="75" t="e">
        <f t="shared" si="42"/>
        <v>#N/A</v>
      </c>
      <c r="F695" s="79"/>
      <c r="H695" s="59"/>
      <c r="I695" s="58" t="e">
        <f t="shared" si="43"/>
        <v>#REF!</v>
      </c>
      <c r="J695" s="58" t="e">
        <f>#REF!</f>
        <v>#REF!</v>
      </c>
      <c r="K695" s="51" t="e">
        <f>IF(OR(#REF!="管理者",#REF!="サービス管理責任者"),0,#REF!)</f>
        <v>#REF!</v>
      </c>
    </row>
    <row r="696" spans="2:11">
      <c r="B696" s="73">
        <v>694</v>
      </c>
      <c r="C696" s="74" t="e">
        <f t="shared" si="40"/>
        <v>#N/A</v>
      </c>
      <c r="D696" s="74" t="e">
        <f t="shared" si="41"/>
        <v>#N/A</v>
      </c>
      <c r="E696" s="75" t="e">
        <f t="shared" si="42"/>
        <v>#N/A</v>
      </c>
      <c r="F696" s="79"/>
      <c r="H696" s="59"/>
      <c r="I696" s="58" t="e">
        <f t="shared" si="43"/>
        <v>#REF!</v>
      </c>
      <c r="J696" s="58" t="e">
        <f>#REF!</f>
        <v>#REF!</v>
      </c>
      <c r="K696" s="51" t="e">
        <f>IF(OR(#REF!="管理者",#REF!="サービス管理責任者"),0,#REF!)</f>
        <v>#REF!</v>
      </c>
    </row>
    <row r="697" spans="2:11">
      <c r="B697" s="73">
        <v>695</v>
      </c>
      <c r="C697" s="74" t="e">
        <f t="shared" si="40"/>
        <v>#N/A</v>
      </c>
      <c r="D697" s="74" t="e">
        <f t="shared" si="41"/>
        <v>#N/A</v>
      </c>
      <c r="E697" s="75" t="e">
        <f t="shared" si="42"/>
        <v>#N/A</v>
      </c>
      <c r="F697" s="79"/>
      <c r="H697" s="59"/>
      <c r="I697" s="58" t="e">
        <f t="shared" si="43"/>
        <v>#REF!</v>
      </c>
      <c r="J697" s="58" t="e">
        <f>#REF!</f>
        <v>#REF!</v>
      </c>
      <c r="K697" s="51" t="e">
        <f>IF(OR(#REF!="管理者",#REF!="サービス管理責任者"),0,#REF!)</f>
        <v>#REF!</v>
      </c>
    </row>
    <row r="698" spans="2:11">
      <c r="B698" s="73">
        <v>696</v>
      </c>
      <c r="C698" s="74" t="e">
        <f t="shared" si="40"/>
        <v>#N/A</v>
      </c>
      <c r="D698" s="74" t="e">
        <f t="shared" si="41"/>
        <v>#N/A</v>
      </c>
      <c r="E698" s="75" t="e">
        <f t="shared" si="42"/>
        <v>#N/A</v>
      </c>
      <c r="F698" s="79"/>
      <c r="H698" s="59"/>
      <c r="I698" s="58" t="e">
        <f t="shared" si="43"/>
        <v>#REF!</v>
      </c>
      <c r="J698" s="58" t="e">
        <f>#REF!</f>
        <v>#REF!</v>
      </c>
      <c r="K698" s="51" t="e">
        <f>IF(OR(#REF!="管理者",#REF!="サービス管理責任者"),0,#REF!)</f>
        <v>#REF!</v>
      </c>
    </row>
    <row r="699" spans="2:11">
      <c r="B699" s="73">
        <v>697</v>
      </c>
      <c r="C699" s="74" t="e">
        <f t="shared" si="40"/>
        <v>#N/A</v>
      </c>
      <c r="D699" s="74" t="e">
        <f t="shared" si="41"/>
        <v>#N/A</v>
      </c>
      <c r="E699" s="75" t="e">
        <f t="shared" si="42"/>
        <v>#N/A</v>
      </c>
      <c r="F699" s="79"/>
      <c r="H699" s="59"/>
      <c r="I699" s="58" t="e">
        <f t="shared" si="43"/>
        <v>#REF!</v>
      </c>
      <c r="J699" s="58" t="e">
        <f>#REF!</f>
        <v>#REF!</v>
      </c>
      <c r="K699" s="51" t="e">
        <f>IF(OR(#REF!="管理者",#REF!="サービス管理責任者"),0,#REF!)</f>
        <v>#REF!</v>
      </c>
    </row>
    <row r="700" spans="2:11">
      <c r="B700" s="73">
        <v>698</v>
      </c>
      <c r="C700" s="74" t="e">
        <f t="shared" si="40"/>
        <v>#N/A</v>
      </c>
      <c r="D700" s="74" t="e">
        <f t="shared" si="41"/>
        <v>#N/A</v>
      </c>
      <c r="E700" s="75" t="e">
        <f t="shared" si="42"/>
        <v>#N/A</v>
      </c>
      <c r="F700" s="79"/>
      <c r="H700" s="59"/>
      <c r="I700" s="58" t="e">
        <f t="shared" si="43"/>
        <v>#REF!</v>
      </c>
      <c r="J700" s="58" t="e">
        <f>#REF!</f>
        <v>#REF!</v>
      </c>
      <c r="K700" s="51" t="e">
        <f>IF(OR(#REF!="管理者",#REF!="サービス管理責任者"),0,#REF!)</f>
        <v>#REF!</v>
      </c>
    </row>
    <row r="701" spans="2:11">
      <c r="B701" s="73">
        <v>699</v>
      </c>
      <c r="C701" s="74" t="e">
        <f t="shared" si="40"/>
        <v>#N/A</v>
      </c>
      <c r="D701" s="74" t="e">
        <f t="shared" si="41"/>
        <v>#N/A</v>
      </c>
      <c r="E701" s="75" t="e">
        <f t="shared" si="42"/>
        <v>#N/A</v>
      </c>
      <c r="F701" s="79"/>
      <c r="H701" s="59"/>
      <c r="I701" s="58" t="e">
        <f t="shared" si="43"/>
        <v>#REF!</v>
      </c>
      <c r="J701" s="58" t="e">
        <f>#REF!</f>
        <v>#REF!</v>
      </c>
      <c r="K701" s="51" t="e">
        <f>IF(OR(#REF!="管理者",#REF!="サービス管理責任者"),0,#REF!)</f>
        <v>#REF!</v>
      </c>
    </row>
    <row r="702" spans="2:11">
      <c r="B702" s="73">
        <v>700</v>
      </c>
      <c r="C702" s="74" t="e">
        <f t="shared" si="40"/>
        <v>#N/A</v>
      </c>
      <c r="D702" s="74" t="e">
        <f t="shared" si="41"/>
        <v>#N/A</v>
      </c>
      <c r="E702" s="75" t="e">
        <f t="shared" si="42"/>
        <v>#N/A</v>
      </c>
      <c r="F702" s="79"/>
      <c r="H702" s="59"/>
      <c r="I702" s="58" t="e">
        <f t="shared" si="43"/>
        <v>#REF!</v>
      </c>
      <c r="J702" s="58" t="e">
        <f>#REF!</f>
        <v>#REF!</v>
      </c>
      <c r="K702" s="51" t="e">
        <f>IF(OR(#REF!="管理者",#REF!="サービス管理責任者"),0,#REF!)</f>
        <v>#REF!</v>
      </c>
    </row>
    <row r="703" spans="2:11">
      <c r="B703" s="73">
        <v>701</v>
      </c>
      <c r="C703" s="74" t="e">
        <f t="shared" si="40"/>
        <v>#N/A</v>
      </c>
      <c r="D703" s="74" t="e">
        <f t="shared" si="41"/>
        <v>#N/A</v>
      </c>
      <c r="E703" s="75" t="e">
        <f t="shared" si="42"/>
        <v>#N/A</v>
      </c>
      <c r="F703" s="79"/>
      <c r="H703" s="59"/>
      <c r="I703" s="58" t="e">
        <f t="shared" si="43"/>
        <v>#REF!</v>
      </c>
      <c r="J703" s="58" t="e">
        <f>#REF!</f>
        <v>#REF!</v>
      </c>
      <c r="K703" s="51" t="e">
        <f>IF(OR(#REF!="管理者",#REF!="サービス管理責任者"),0,#REF!)</f>
        <v>#REF!</v>
      </c>
    </row>
    <row r="704" spans="2:11">
      <c r="B704" s="73">
        <v>702</v>
      </c>
      <c r="C704" s="74" t="e">
        <f t="shared" si="40"/>
        <v>#N/A</v>
      </c>
      <c r="D704" s="74" t="e">
        <f t="shared" si="41"/>
        <v>#N/A</v>
      </c>
      <c r="E704" s="75" t="e">
        <f t="shared" si="42"/>
        <v>#N/A</v>
      </c>
      <c r="F704" s="79"/>
      <c r="H704" s="59"/>
      <c r="I704" s="58" t="e">
        <f t="shared" si="43"/>
        <v>#REF!</v>
      </c>
      <c r="J704" s="58" t="e">
        <f>#REF!</f>
        <v>#REF!</v>
      </c>
      <c r="K704" s="51" t="e">
        <f>IF(OR(#REF!="管理者",#REF!="サービス管理責任者"),0,#REF!)</f>
        <v>#REF!</v>
      </c>
    </row>
    <row r="705" spans="2:11">
      <c r="B705" s="73">
        <v>703</v>
      </c>
      <c r="C705" s="74" t="e">
        <f t="shared" si="40"/>
        <v>#N/A</v>
      </c>
      <c r="D705" s="74" t="e">
        <f t="shared" si="41"/>
        <v>#N/A</v>
      </c>
      <c r="E705" s="75" t="e">
        <f t="shared" si="42"/>
        <v>#N/A</v>
      </c>
      <c r="F705" s="79"/>
      <c r="H705" s="59"/>
      <c r="I705" s="58" t="e">
        <f t="shared" si="43"/>
        <v>#REF!</v>
      </c>
      <c r="J705" s="58" t="e">
        <f>#REF!</f>
        <v>#REF!</v>
      </c>
      <c r="K705" s="51" t="e">
        <f>IF(OR(#REF!="管理者",#REF!="サービス管理責任者"),0,#REF!)</f>
        <v>#REF!</v>
      </c>
    </row>
    <row r="706" spans="2:11">
      <c r="B706" s="73">
        <v>704</v>
      </c>
      <c r="C706" s="74" t="e">
        <f t="shared" si="40"/>
        <v>#N/A</v>
      </c>
      <c r="D706" s="74" t="e">
        <f t="shared" si="41"/>
        <v>#N/A</v>
      </c>
      <c r="E706" s="75" t="e">
        <f t="shared" si="42"/>
        <v>#N/A</v>
      </c>
      <c r="F706" s="79"/>
      <c r="H706" s="59"/>
      <c r="I706" s="58" t="e">
        <f t="shared" si="43"/>
        <v>#REF!</v>
      </c>
      <c r="J706" s="58" t="e">
        <f>#REF!</f>
        <v>#REF!</v>
      </c>
      <c r="K706" s="51" t="e">
        <f>IF(OR(#REF!="管理者",#REF!="サービス管理責任者"),0,#REF!)</f>
        <v>#REF!</v>
      </c>
    </row>
    <row r="707" spans="2:11">
      <c r="B707" s="73">
        <v>705</v>
      </c>
      <c r="C707" s="74" t="e">
        <f t="shared" ref="C707:C770" si="44">VLOOKUP(B707,$I:$K,2,FALSE)</f>
        <v>#N/A</v>
      </c>
      <c r="D707" s="74" t="e">
        <f t="shared" ref="D707:D770" si="45">VLOOKUP(B707,$I:$K,3,FALSE)</f>
        <v>#N/A</v>
      </c>
      <c r="E707" s="75" t="e">
        <f t="shared" si="42"/>
        <v>#N/A</v>
      </c>
      <c r="F707" s="79"/>
      <c r="H707" s="59"/>
      <c r="I707" s="58" t="e">
        <f t="shared" si="43"/>
        <v>#REF!</v>
      </c>
      <c r="J707" s="58" t="e">
        <f>#REF!</f>
        <v>#REF!</v>
      </c>
      <c r="K707" s="51" t="e">
        <f>IF(OR(#REF!="管理者",#REF!="サービス管理責任者"),0,#REF!)</f>
        <v>#REF!</v>
      </c>
    </row>
    <row r="708" spans="2:11">
      <c r="B708" s="73">
        <v>706</v>
      </c>
      <c r="C708" s="74" t="e">
        <f t="shared" si="44"/>
        <v>#N/A</v>
      </c>
      <c r="D708" s="74" t="e">
        <f t="shared" si="45"/>
        <v>#N/A</v>
      </c>
      <c r="E708" s="75" t="e">
        <f t="shared" ref="E708:E771" si="46">SUMIF($C:$C,C708,$D:$D)</f>
        <v>#N/A</v>
      </c>
      <c r="F708" s="79"/>
      <c r="H708" s="59"/>
      <c r="I708" s="58" t="e">
        <f t="shared" si="43"/>
        <v>#REF!</v>
      </c>
      <c r="J708" s="58" t="e">
        <f>#REF!</f>
        <v>#REF!</v>
      </c>
      <c r="K708" s="51" t="e">
        <f>IF(OR(#REF!="管理者",#REF!="サービス管理責任者"),0,#REF!)</f>
        <v>#REF!</v>
      </c>
    </row>
    <row r="709" spans="2:11">
      <c r="B709" s="73">
        <v>707</v>
      </c>
      <c r="C709" s="74" t="e">
        <f t="shared" si="44"/>
        <v>#N/A</v>
      </c>
      <c r="D709" s="74" t="e">
        <f t="shared" si="45"/>
        <v>#N/A</v>
      </c>
      <c r="E709" s="75" t="e">
        <f t="shared" si="46"/>
        <v>#N/A</v>
      </c>
      <c r="F709" s="79"/>
      <c r="H709" s="59"/>
      <c r="I709" s="58" t="e">
        <f t="shared" ref="I709:I772" si="47">IF(J709=0,I708,I708+1)</f>
        <v>#REF!</v>
      </c>
      <c r="J709" s="58" t="e">
        <f>#REF!</f>
        <v>#REF!</v>
      </c>
      <c r="K709" s="51" t="e">
        <f>IF(OR(#REF!="管理者",#REF!="サービス管理責任者"),0,#REF!)</f>
        <v>#REF!</v>
      </c>
    </row>
    <row r="710" spans="2:11">
      <c r="B710" s="73">
        <v>708</v>
      </c>
      <c r="C710" s="74" t="e">
        <f t="shared" si="44"/>
        <v>#N/A</v>
      </c>
      <c r="D710" s="74" t="e">
        <f t="shared" si="45"/>
        <v>#N/A</v>
      </c>
      <c r="E710" s="75" t="e">
        <f t="shared" si="46"/>
        <v>#N/A</v>
      </c>
      <c r="F710" s="79"/>
      <c r="H710" s="59"/>
      <c r="I710" s="58" t="e">
        <f t="shared" si="47"/>
        <v>#REF!</v>
      </c>
      <c r="J710" s="58" t="e">
        <f>#REF!</f>
        <v>#REF!</v>
      </c>
      <c r="K710" s="51" t="e">
        <f>IF(OR(#REF!="管理者",#REF!="サービス管理責任者"),0,#REF!)</f>
        <v>#REF!</v>
      </c>
    </row>
    <row r="711" spans="2:11">
      <c r="B711" s="73">
        <v>709</v>
      </c>
      <c r="C711" s="74" t="e">
        <f t="shared" si="44"/>
        <v>#N/A</v>
      </c>
      <c r="D711" s="74" t="e">
        <f t="shared" si="45"/>
        <v>#N/A</v>
      </c>
      <c r="E711" s="75" t="e">
        <f t="shared" si="46"/>
        <v>#N/A</v>
      </c>
      <c r="F711" s="79"/>
      <c r="H711" s="59"/>
      <c r="I711" s="58" t="e">
        <f t="shared" si="47"/>
        <v>#REF!</v>
      </c>
      <c r="J711" s="58" t="e">
        <f>#REF!</f>
        <v>#REF!</v>
      </c>
      <c r="K711" s="51" t="e">
        <f>IF(OR(#REF!="管理者",#REF!="サービス管理責任者"),0,#REF!)</f>
        <v>#REF!</v>
      </c>
    </row>
    <row r="712" spans="2:11">
      <c r="B712" s="73">
        <v>710</v>
      </c>
      <c r="C712" s="74" t="e">
        <f t="shared" si="44"/>
        <v>#N/A</v>
      </c>
      <c r="D712" s="74" t="e">
        <f t="shared" si="45"/>
        <v>#N/A</v>
      </c>
      <c r="E712" s="75" t="e">
        <f t="shared" si="46"/>
        <v>#N/A</v>
      </c>
      <c r="F712" s="79"/>
      <c r="H712" s="59"/>
      <c r="I712" s="58" t="e">
        <f t="shared" si="47"/>
        <v>#REF!</v>
      </c>
      <c r="J712" s="58" t="e">
        <f>#REF!</f>
        <v>#REF!</v>
      </c>
      <c r="K712" s="51" t="e">
        <f>IF(OR(#REF!="管理者",#REF!="サービス管理責任者"),0,#REF!)</f>
        <v>#REF!</v>
      </c>
    </row>
    <row r="713" spans="2:11">
      <c r="B713" s="73">
        <v>711</v>
      </c>
      <c r="C713" s="74" t="e">
        <f t="shared" si="44"/>
        <v>#N/A</v>
      </c>
      <c r="D713" s="74" t="e">
        <f t="shared" si="45"/>
        <v>#N/A</v>
      </c>
      <c r="E713" s="75" t="e">
        <f t="shared" si="46"/>
        <v>#N/A</v>
      </c>
      <c r="F713" s="79"/>
      <c r="H713" s="59"/>
      <c r="I713" s="58" t="e">
        <f t="shared" si="47"/>
        <v>#REF!</v>
      </c>
      <c r="J713" s="58" t="e">
        <f>#REF!</f>
        <v>#REF!</v>
      </c>
      <c r="K713" s="51" t="e">
        <f>IF(OR(#REF!="管理者",#REF!="サービス管理責任者"),0,#REF!)</f>
        <v>#REF!</v>
      </c>
    </row>
    <row r="714" spans="2:11">
      <c r="B714" s="73">
        <v>712</v>
      </c>
      <c r="C714" s="74" t="e">
        <f t="shared" si="44"/>
        <v>#N/A</v>
      </c>
      <c r="D714" s="74" t="e">
        <f t="shared" si="45"/>
        <v>#N/A</v>
      </c>
      <c r="E714" s="75" t="e">
        <f t="shared" si="46"/>
        <v>#N/A</v>
      </c>
      <c r="F714" s="79"/>
      <c r="H714" s="59"/>
      <c r="I714" s="58" t="e">
        <f t="shared" si="47"/>
        <v>#REF!</v>
      </c>
      <c r="J714" s="58" t="e">
        <f>#REF!</f>
        <v>#REF!</v>
      </c>
      <c r="K714" s="51" t="e">
        <f>IF(OR(#REF!="管理者",#REF!="サービス管理責任者"),0,#REF!)</f>
        <v>#REF!</v>
      </c>
    </row>
    <row r="715" spans="2:11">
      <c r="B715" s="73">
        <v>713</v>
      </c>
      <c r="C715" s="74" t="e">
        <f t="shared" si="44"/>
        <v>#N/A</v>
      </c>
      <c r="D715" s="74" t="e">
        <f t="shared" si="45"/>
        <v>#N/A</v>
      </c>
      <c r="E715" s="75" t="e">
        <f t="shared" si="46"/>
        <v>#N/A</v>
      </c>
      <c r="F715" s="79"/>
      <c r="H715" s="59"/>
      <c r="I715" s="58" t="e">
        <f t="shared" si="47"/>
        <v>#REF!</v>
      </c>
      <c r="J715" s="58" t="e">
        <f>#REF!</f>
        <v>#REF!</v>
      </c>
      <c r="K715" s="51" t="e">
        <f>IF(OR(#REF!="管理者",#REF!="サービス管理責任者"),0,#REF!)</f>
        <v>#REF!</v>
      </c>
    </row>
    <row r="716" spans="2:11">
      <c r="B716" s="73">
        <v>714</v>
      </c>
      <c r="C716" s="74" t="e">
        <f t="shared" si="44"/>
        <v>#N/A</v>
      </c>
      <c r="D716" s="74" t="e">
        <f t="shared" si="45"/>
        <v>#N/A</v>
      </c>
      <c r="E716" s="75" t="e">
        <f t="shared" si="46"/>
        <v>#N/A</v>
      </c>
      <c r="F716" s="79"/>
      <c r="H716" s="59"/>
      <c r="I716" s="58" t="e">
        <f t="shared" si="47"/>
        <v>#REF!</v>
      </c>
      <c r="J716" s="58" t="e">
        <f>#REF!</f>
        <v>#REF!</v>
      </c>
      <c r="K716" s="51" t="e">
        <f>IF(OR(#REF!="管理者",#REF!="サービス管理責任者"),0,#REF!)</f>
        <v>#REF!</v>
      </c>
    </row>
    <row r="717" spans="2:11">
      <c r="B717" s="73">
        <v>715</v>
      </c>
      <c r="C717" s="74" t="e">
        <f t="shared" si="44"/>
        <v>#N/A</v>
      </c>
      <c r="D717" s="74" t="e">
        <f t="shared" si="45"/>
        <v>#N/A</v>
      </c>
      <c r="E717" s="75" t="e">
        <f t="shared" si="46"/>
        <v>#N/A</v>
      </c>
      <c r="F717" s="79"/>
      <c r="H717" s="59"/>
      <c r="I717" s="58" t="e">
        <f t="shared" si="47"/>
        <v>#REF!</v>
      </c>
      <c r="J717" s="58" t="e">
        <f>#REF!</f>
        <v>#REF!</v>
      </c>
      <c r="K717" s="51" t="e">
        <f>IF(OR(#REF!="管理者",#REF!="サービス管理責任者"),0,#REF!)</f>
        <v>#REF!</v>
      </c>
    </row>
    <row r="718" spans="2:11">
      <c r="B718" s="73">
        <v>716</v>
      </c>
      <c r="C718" s="74" t="e">
        <f t="shared" si="44"/>
        <v>#N/A</v>
      </c>
      <c r="D718" s="74" t="e">
        <f t="shared" si="45"/>
        <v>#N/A</v>
      </c>
      <c r="E718" s="75" t="e">
        <f t="shared" si="46"/>
        <v>#N/A</v>
      </c>
      <c r="F718" s="79"/>
      <c r="H718" s="59"/>
      <c r="I718" s="58" t="e">
        <f t="shared" si="47"/>
        <v>#REF!</v>
      </c>
      <c r="J718" s="58" t="e">
        <f>#REF!</f>
        <v>#REF!</v>
      </c>
      <c r="K718" s="51" t="e">
        <f>IF(OR(#REF!="管理者",#REF!="サービス管理責任者"),0,#REF!)</f>
        <v>#REF!</v>
      </c>
    </row>
    <row r="719" spans="2:11">
      <c r="B719" s="73">
        <v>717</v>
      </c>
      <c r="C719" s="74" t="e">
        <f t="shared" si="44"/>
        <v>#N/A</v>
      </c>
      <c r="D719" s="74" t="e">
        <f t="shared" si="45"/>
        <v>#N/A</v>
      </c>
      <c r="E719" s="75" t="e">
        <f t="shared" si="46"/>
        <v>#N/A</v>
      </c>
      <c r="F719" s="79"/>
      <c r="H719" s="59"/>
      <c r="I719" s="58" t="e">
        <f t="shared" si="47"/>
        <v>#REF!</v>
      </c>
      <c r="J719" s="58" t="e">
        <f>#REF!</f>
        <v>#REF!</v>
      </c>
      <c r="K719" s="51" t="e">
        <f>IF(OR(#REF!="管理者",#REF!="サービス管理責任者"),0,#REF!)</f>
        <v>#REF!</v>
      </c>
    </row>
    <row r="720" spans="2:11">
      <c r="B720" s="73">
        <v>718</v>
      </c>
      <c r="C720" s="74" t="e">
        <f t="shared" si="44"/>
        <v>#N/A</v>
      </c>
      <c r="D720" s="74" t="e">
        <f t="shared" si="45"/>
        <v>#N/A</v>
      </c>
      <c r="E720" s="75" t="e">
        <f t="shared" si="46"/>
        <v>#N/A</v>
      </c>
      <c r="F720" s="79"/>
      <c r="H720" s="59"/>
      <c r="I720" s="58" t="e">
        <f t="shared" si="47"/>
        <v>#REF!</v>
      </c>
      <c r="J720" s="58" t="e">
        <f>#REF!</f>
        <v>#REF!</v>
      </c>
      <c r="K720" s="51" t="e">
        <f>IF(OR(#REF!="管理者",#REF!="サービス管理責任者"),0,#REF!)</f>
        <v>#REF!</v>
      </c>
    </row>
    <row r="721" spans="2:11">
      <c r="B721" s="73">
        <v>719</v>
      </c>
      <c r="C721" s="74" t="e">
        <f t="shared" si="44"/>
        <v>#N/A</v>
      </c>
      <c r="D721" s="74" t="e">
        <f t="shared" si="45"/>
        <v>#N/A</v>
      </c>
      <c r="E721" s="75" t="e">
        <f t="shared" si="46"/>
        <v>#N/A</v>
      </c>
      <c r="F721" s="79"/>
      <c r="H721" s="59"/>
      <c r="I721" s="58" t="e">
        <f t="shared" si="47"/>
        <v>#REF!</v>
      </c>
      <c r="J721" s="58" t="e">
        <f>#REF!</f>
        <v>#REF!</v>
      </c>
      <c r="K721" s="51" t="e">
        <f>IF(OR(#REF!="管理者",#REF!="サービス管理責任者"),0,#REF!)</f>
        <v>#REF!</v>
      </c>
    </row>
    <row r="722" spans="2:11">
      <c r="B722" s="73">
        <v>720</v>
      </c>
      <c r="C722" s="74" t="e">
        <f t="shared" si="44"/>
        <v>#N/A</v>
      </c>
      <c r="D722" s="74" t="e">
        <f t="shared" si="45"/>
        <v>#N/A</v>
      </c>
      <c r="E722" s="75" t="e">
        <f t="shared" si="46"/>
        <v>#N/A</v>
      </c>
      <c r="F722" s="79"/>
      <c r="H722" s="59"/>
      <c r="I722" s="58" t="e">
        <f t="shared" si="47"/>
        <v>#REF!</v>
      </c>
      <c r="J722" s="58" t="e">
        <f>#REF!</f>
        <v>#REF!</v>
      </c>
      <c r="K722" s="51" t="e">
        <f>IF(OR(#REF!="管理者",#REF!="サービス管理責任者"),0,#REF!)</f>
        <v>#REF!</v>
      </c>
    </row>
    <row r="723" spans="2:11">
      <c r="B723" s="73">
        <v>721</v>
      </c>
      <c r="C723" s="74" t="e">
        <f t="shared" si="44"/>
        <v>#N/A</v>
      </c>
      <c r="D723" s="74" t="e">
        <f t="shared" si="45"/>
        <v>#N/A</v>
      </c>
      <c r="E723" s="75" t="e">
        <f t="shared" si="46"/>
        <v>#N/A</v>
      </c>
      <c r="F723" s="79"/>
      <c r="H723" s="59"/>
      <c r="I723" s="58" t="e">
        <f t="shared" si="47"/>
        <v>#REF!</v>
      </c>
      <c r="J723" s="58" t="e">
        <f>#REF!</f>
        <v>#REF!</v>
      </c>
      <c r="K723" s="51" t="e">
        <f>IF(OR(#REF!="管理者",#REF!="サービス管理責任者"),0,#REF!)</f>
        <v>#REF!</v>
      </c>
    </row>
    <row r="724" spans="2:11">
      <c r="B724" s="73">
        <v>722</v>
      </c>
      <c r="C724" s="74" t="e">
        <f t="shared" si="44"/>
        <v>#N/A</v>
      </c>
      <c r="D724" s="74" t="e">
        <f t="shared" si="45"/>
        <v>#N/A</v>
      </c>
      <c r="E724" s="75" t="e">
        <f t="shared" si="46"/>
        <v>#N/A</v>
      </c>
      <c r="F724" s="79"/>
      <c r="H724" s="59"/>
      <c r="I724" s="58" t="e">
        <f t="shared" si="47"/>
        <v>#REF!</v>
      </c>
      <c r="J724" s="58" t="e">
        <f>#REF!</f>
        <v>#REF!</v>
      </c>
      <c r="K724" s="51" t="e">
        <f>IF(OR(#REF!="管理者",#REF!="サービス管理責任者"),0,#REF!)</f>
        <v>#REF!</v>
      </c>
    </row>
    <row r="725" spans="2:11">
      <c r="B725" s="73">
        <v>723</v>
      </c>
      <c r="C725" s="74" t="e">
        <f t="shared" si="44"/>
        <v>#N/A</v>
      </c>
      <c r="D725" s="74" t="e">
        <f t="shared" si="45"/>
        <v>#N/A</v>
      </c>
      <c r="E725" s="75" t="e">
        <f t="shared" si="46"/>
        <v>#N/A</v>
      </c>
      <c r="F725" s="79"/>
      <c r="H725" s="59"/>
      <c r="I725" s="58" t="e">
        <f t="shared" si="47"/>
        <v>#REF!</v>
      </c>
      <c r="J725" s="58" t="e">
        <f>#REF!</f>
        <v>#REF!</v>
      </c>
      <c r="K725" s="51" t="e">
        <f>IF(OR(#REF!="管理者",#REF!="サービス管理責任者"),0,#REF!)</f>
        <v>#REF!</v>
      </c>
    </row>
    <row r="726" spans="2:11">
      <c r="B726" s="73">
        <v>724</v>
      </c>
      <c r="C726" s="74" t="e">
        <f t="shared" si="44"/>
        <v>#N/A</v>
      </c>
      <c r="D726" s="74" t="e">
        <f t="shared" si="45"/>
        <v>#N/A</v>
      </c>
      <c r="E726" s="75" t="e">
        <f t="shared" si="46"/>
        <v>#N/A</v>
      </c>
      <c r="F726" s="79"/>
      <c r="H726" s="59"/>
      <c r="I726" s="58" t="e">
        <f t="shared" si="47"/>
        <v>#REF!</v>
      </c>
      <c r="J726" s="58" t="e">
        <f>#REF!</f>
        <v>#REF!</v>
      </c>
      <c r="K726" s="51" t="e">
        <f>IF(OR(#REF!="管理者",#REF!="サービス管理責任者"),0,#REF!)</f>
        <v>#REF!</v>
      </c>
    </row>
    <row r="727" spans="2:11">
      <c r="B727" s="73">
        <v>725</v>
      </c>
      <c r="C727" s="74" t="e">
        <f t="shared" si="44"/>
        <v>#N/A</v>
      </c>
      <c r="D727" s="74" t="e">
        <f t="shared" si="45"/>
        <v>#N/A</v>
      </c>
      <c r="E727" s="75" t="e">
        <f t="shared" si="46"/>
        <v>#N/A</v>
      </c>
      <c r="F727" s="79"/>
      <c r="H727" s="59"/>
      <c r="I727" s="58" t="e">
        <f t="shared" si="47"/>
        <v>#REF!</v>
      </c>
      <c r="J727" s="58" t="e">
        <f>#REF!</f>
        <v>#REF!</v>
      </c>
      <c r="K727" s="51" t="e">
        <f>IF(OR(#REF!="管理者",#REF!="サービス管理責任者"),0,#REF!)</f>
        <v>#REF!</v>
      </c>
    </row>
    <row r="728" spans="2:11">
      <c r="B728" s="73">
        <v>726</v>
      </c>
      <c r="C728" s="74" t="e">
        <f t="shared" si="44"/>
        <v>#N/A</v>
      </c>
      <c r="D728" s="74" t="e">
        <f t="shared" si="45"/>
        <v>#N/A</v>
      </c>
      <c r="E728" s="75" t="e">
        <f t="shared" si="46"/>
        <v>#N/A</v>
      </c>
      <c r="F728" s="79"/>
      <c r="H728" s="59"/>
      <c r="I728" s="58" t="e">
        <f t="shared" si="47"/>
        <v>#REF!</v>
      </c>
      <c r="J728" s="58" t="e">
        <f>#REF!</f>
        <v>#REF!</v>
      </c>
      <c r="K728" s="51" t="e">
        <f>IF(OR(#REF!="管理者",#REF!="サービス管理責任者"),0,#REF!)</f>
        <v>#REF!</v>
      </c>
    </row>
    <row r="729" spans="2:11">
      <c r="B729" s="73">
        <v>727</v>
      </c>
      <c r="C729" s="74" t="e">
        <f t="shared" si="44"/>
        <v>#N/A</v>
      </c>
      <c r="D729" s="74" t="e">
        <f t="shared" si="45"/>
        <v>#N/A</v>
      </c>
      <c r="E729" s="75" t="e">
        <f t="shared" si="46"/>
        <v>#N/A</v>
      </c>
      <c r="F729" s="79"/>
      <c r="H729" s="59"/>
      <c r="I729" s="58" t="e">
        <f t="shared" si="47"/>
        <v>#REF!</v>
      </c>
      <c r="J729" s="58" t="e">
        <f>#REF!</f>
        <v>#REF!</v>
      </c>
      <c r="K729" s="51" t="e">
        <f>IF(OR(#REF!="管理者",#REF!="サービス管理責任者"),0,#REF!)</f>
        <v>#REF!</v>
      </c>
    </row>
    <row r="730" spans="2:11">
      <c r="B730" s="73">
        <v>728</v>
      </c>
      <c r="C730" s="74" t="e">
        <f t="shared" si="44"/>
        <v>#N/A</v>
      </c>
      <c r="D730" s="74" t="e">
        <f t="shared" si="45"/>
        <v>#N/A</v>
      </c>
      <c r="E730" s="75" t="e">
        <f t="shared" si="46"/>
        <v>#N/A</v>
      </c>
      <c r="F730" s="79"/>
      <c r="H730" s="59"/>
      <c r="I730" s="58" t="e">
        <f t="shared" si="47"/>
        <v>#REF!</v>
      </c>
      <c r="J730" s="58" t="e">
        <f>#REF!</f>
        <v>#REF!</v>
      </c>
      <c r="K730" s="51" t="e">
        <f>IF(OR(#REF!="管理者",#REF!="サービス管理責任者"),0,#REF!)</f>
        <v>#REF!</v>
      </c>
    </row>
    <row r="731" spans="2:11">
      <c r="B731" s="73">
        <v>729</v>
      </c>
      <c r="C731" s="74" t="e">
        <f t="shared" si="44"/>
        <v>#N/A</v>
      </c>
      <c r="D731" s="74" t="e">
        <f t="shared" si="45"/>
        <v>#N/A</v>
      </c>
      <c r="E731" s="75" t="e">
        <f t="shared" si="46"/>
        <v>#N/A</v>
      </c>
      <c r="F731" s="79"/>
      <c r="H731" s="59"/>
      <c r="I731" s="58" t="e">
        <f t="shared" si="47"/>
        <v>#REF!</v>
      </c>
      <c r="J731" s="58" t="e">
        <f>#REF!</f>
        <v>#REF!</v>
      </c>
      <c r="K731" s="51" t="e">
        <f>IF(OR(#REF!="管理者",#REF!="サービス管理責任者"),0,#REF!)</f>
        <v>#REF!</v>
      </c>
    </row>
    <row r="732" spans="2:11">
      <c r="B732" s="73">
        <v>730</v>
      </c>
      <c r="C732" s="74" t="e">
        <f t="shared" si="44"/>
        <v>#N/A</v>
      </c>
      <c r="D732" s="74" t="e">
        <f t="shared" si="45"/>
        <v>#N/A</v>
      </c>
      <c r="E732" s="75" t="e">
        <f t="shared" si="46"/>
        <v>#N/A</v>
      </c>
      <c r="F732" s="79"/>
      <c r="H732" s="59"/>
      <c r="I732" s="58" t="e">
        <f t="shared" si="47"/>
        <v>#REF!</v>
      </c>
      <c r="J732" s="58" t="e">
        <f>#REF!</f>
        <v>#REF!</v>
      </c>
      <c r="K732" s="51" t="e">
        <f>IF(OR(#REF!="管理者",#REF!="サービス管理責任者"),0,#REF!)</f>
        <v>#REF!</v>
      </c>
    </row>
    <row r="733" spans="2:11">
      <c r="B733" s="73">
        <v>731</v>
      </c>
      <c r="C733" s="74" t="e">
        <f t="shared" si="44"/>
        <v>#N/A</v>
      </c>
      <c r="D733" s="74" t="e">
        <f t="shared" si="45"/>
        <v>#N/A</v>
      </c>
      <c r="E733" s="75" t="e">
        <f t="shared" si="46"/>
        <v>#N/A</v>
      </c>
      <c r="F733" s="79"/>
      <c r="H733" s="59"/>
      <c r="I733" s="58" t="e">
        <f t="shared" si="47"/>
        <v>#REF!</v>
      </c>
      <c r="J733" s="58" t="e">
        <f>#REF!</f>
        <v>#REF!</v>
      </c>
      <c r="K733" s="51" t="e">
        <f>IF(OR(#REF!="管理者",#REF!="サービス管理責任者"),0,#REF!)</f>
        <v>#REF!</v>
      </c>
    </row>
    <row r="734" spans="2:11">
      <c r="B734" s="73">
        <v>732</v>
      </c>
      <c r="C734" s="74" t="e">
        <f t="shared" si="44"/>
        <v>#N/A</v>
      </c>
      <c r="D734" s="74" t="e">
        <f t="shared" si="45"/>
        <v>#N/A</v>
      </c>
      <c r="E734" s="75" t="e">
        <f t="shared" si="46"/>
        <v>#N/A</v>
      </c>
      <c r="F734" s="79"/>
      <c r="H734" s="59"/>
      <c r="I734" s="58" t="e">
        <f t="shared" si="47"/>
        <v>#REF!</v>
      </c>
      <c r="J734" s="58" t="e">
        <f>#REF!</f>
        <v>#REF!</v>
      </c>
      <c r="K734" s="51" t="e">
        <f>IF(OR(#REF!="管理者",#REF!="サービス管理責任者"),0,#REF!)</f>
        <v>#REF!</v>
      </c>
    </row>
    <row r="735" spans="2:11">
      <c r="B735" s="73">
        <v>733</v>
      </c>
      <c r="C735" s="74" t="e">
        <f t="shared" si="44"/>
        <v>#N/A</v>
      </c>
      <c r="D735" s="74" t="e">
        <f t="shared" si="45"/>
        <v>#N/A</v>
      </c>
      <c r="E735" s="75" t="e">
        <f t="shared" si="46"/>
        <v>#N/A</v>
      </c>
      <c r="F735" s="79"/>
      <c r="H735" s="59"/>
      <c r="I735" s="58" t="e">
        <f t="shared" si="47"/>
        <v>#REF!</v>
      </c>
      <c r="J735" s="58" t="e">
        <f>#REF!</f>
        <v>#REF!</v>
      </c>
      <c r="K735" s="51" t="e">
        <f>IF(OR(#REF!="管理者",#REF!="サービス管理責任者"),0,#REF!)</f>
        <v>#REF!</v>
      </c>
    </row>
    <row r="736" spans="2:11">
      <c r="B736" s="73">
        <v>734</v>
      </c>
      <c r="C736" s="74" t="e">
        <f t="shared" si="44"/>
        <v>#N/A</v>
      </c>
      <c r="D736" s="74" t="e">
        <f t="shared" si="45"/>
        <v>#N/A</v>
      </c>
      <c r="E736" s="75" t="e">
        <f t="shared" si="46"/>
        <v>#N/A</v>
      </c>
      <c r="F736" s="79"/>
      <c r="H736" s="59"/>
      <c r="I736" s="58" t="e">
        <f t="shared" si="47"/>
        <v>#REF!</v>
      </c>
      <c r="J736" s="58" t="e">
        <f>#REF!</f>
        <v>#REF!</v>
      </c>
      <c r="K736" s="51" t="e">
        <f>IF(OR(#REF!="管理者",#REF!="サービス管理責任者"),0,#REF!)</f>
        <v>#REF!</v>
      </c>
    </row>
    <row r="737" spans="2:11">
      <c r="B737" s="73">
        <v>735</v>
      </c>
      <c r="C737" s="74" t="e">
        <f t="shared" si="44"/>
        <v>#N/A</v>
      </c>
      <c r="D737" s="74" t="e">
        <f t="shared" si="45"/>
        <v>#N/A</v>
      </c>
      <c r="E737" s="75" t="e">
        <f t="shared" si="46"/>
        <v>#N/A</v>
      </c>
      <c r="F737" s="79"/>
      <c r="H737" s="59"/>
      <c r="I737" s="58" t="e">
        <f t="shared" si="47"/>
        <v>#REF!</v>
      </c>
      <c r="J737" s="58" t="e">
        <f>#REF!</f>
        <v>#REF!</v>
      </c>
      <c r="K737" s="51" t="e">
        <f>IF(OR(#REF!="管理者",#REF!="サービス管理責任者"),0,#REF!)</f>
        <v>#REF!</v>
      </c>
    </row>
    <row r="738" spans="2:11">
      <c r="B738" s="73">
        <v>736</v>
      </c>
      <c r="C738" s="74" t="e">
        <f t="shared" si="44"/>
        <v>#N/A</v>
      </c>
      <c r="D738" s="74" t="e">
        <f t="shared" si="45"/>
        <v>#N/A</v>
      </c>
      <c r="E738" s="75" t="e">
        <f t="shared" si="46"/>
        <v>#N/A</v>
      </c>
      <c r="F738" s="79"/>
      <c r="H738" s="59"/>
      <c r="I738" s="58" t="e">
        <f t="shared" si="47"/>
        <v>#REF!</v>
      </c>
      <c r="J738" s="58" t="e">
        <f>#REF!</f>
        <v>#REF!</v>
      </c>
      <c r="K738" s="51" t="e">
        <f>IF(OR(#REF!="管理者",#REF!="サービス管理責任者"),0,#REF!)</f>
        <v>#REF!</v>
      </c>
    </row>
    <row r="739" spans="2:11">
      <c r="B739" s="73">
        <v>737</v>
      </c>
      <c r="C739" s="74" t="e">
        <f t="shared" si="44"/>
        <v>#N/A</v>
      </c>
      <c r="D739" s="74" t="e">
        <f t="shared" si="45"/>
        <v>#N/A</v>
      </c>
      <c r="E739" s="75" t="e">
        <f t="shared" si="46"/>
        <v>#N/A</v>
      </c>
      <c r="F739" s="79"/>
      <c r="H739" s="59"/>
      <c r="I739" s="58" t="e">
        <f t="shared" si="47"/>
        <v>#REF!</v>
      </c>
      <c r="J739" s="58" t="e">
        <f>#REF!</f>
        <v>#REF!</v>
      </c>
      <c r="K739" s="51" t="e">
        <f>IF(OR(#REF!="管理者",#REF!="サービス管理責任者"),0,#REF!)</f>
        <v>#REF!</v>
      </c>
    </row>
    <row r="740" spans="2:11">
      <c r="B740" s="73">
        <v>738</v>
      </c>
      <c r="C740" s="74" t="e">
        <f t="shared" si="44"/>
        <v>#N/A</v>
      </c>
      <c r="D740" s="74" t="e">
        <f t="shared" si="45"/>
        <v>#N/A</v>
      </c>
      <c r="E740" s="75" t="e">
        <f t="shared" si="46"/>
        <v>#N/A</v>
      </c>
      <c r="F740" s="79"/>
      <c r="H740" s="59"/>
      <c r="I740" s="58" t="e">
        <f t="shared" si="47"/>
        <v>#REF!</v>
      </c>
      <c r="J740" s="58" t="e">
        <f>#REF!</f>
        <v>#REF!</v>
      </c>
      <c r="K740" s="51" t="e">
        <f>IF(OR(#REF!="管理者",#REF!="サービス管理責任者"),0,#REF!)</f>
        <v>#REF!</v>
      </c>
    </row>
    <row r="741" spans="2:11">
      <c r="B741" s="73">
        <v>739</v>
      </c>
      <c r="C741" s="74" t="e">
        <f t="shared" si="44"/>
        <v>#N/A</v>
      </c>
      <c r="D741" s="74" t="e">
        <f t="shared" si="45"/>
        <v>#N/A</v>
      </c>
      <c r="E741" s="75" t="e">
        <f t="shared" si="46"/>
        <v>#N/A</v>
      </c>
      <c r="F741" s="79"/>
      <c r="H741" s="59"/>
      <c r="I741" s="58" t="e">
        <f t="shared" si="47"/>
        <v>#REF!</v>
      </c>
      <c r="J741" s="58" t="e">
        <f>#REF!</f>
        <v>#REF!</v>
      </c>
      <c r="K741" s="51" t="e">
        <f>IF(OR(#REF!="管理者",#REF!="サービス管理責任者"),0,#REF!)</f>
        <v>#REF!</v>
      </c>
    </row>
    <row r="742" spans="2:11">
      <c r="B742" s="73">
        <v>740</v>
      </c>
      <c r="C742" s="74" t="e">
        <f t="shared" si="44"/>
        <v>#N/A</v>
      </c>
      <c r="D742" s="74" t="e">
        <f t="shared" si="45"/>
        <v>#N/A</v>
      </c>
      <c r="E742" s="75" t="e">
        <f t="shared" si="46"/>
        <v>#N/A</v>
      </c>
      <c r="F742" s="79"/>
      <c r="H742" s="59"/>
      <c r="I742" s="58" t="e">
        <f t="shared" si="47"/>
        <v>#REF!</v>
      </c>
      <c r="J742" s="58" t="e">
        <f>#REF!</f>
        <v>#REF!</v>
      </c>
      <c r="K742" s="51" t="e">
        <f>IF(OR(#REF!="管理者",#REF!="サービス管理責任者"),0,#REF!)</f>
        <v>#REF!</v>
      </c>
    </row>
    <row r="743" spans="2:11">
      <c r="B743" s="73">
        <v>741</v>
      </c>
      <c r="C743" s="74" t="e">
        <f t="shared" si="44"/>
        <v>#N/A</v>
      </c>
      <c r="D743" s="74" t="e">
        <f t="shared" si="45"/>
        <v>#N/A</v>
      </c>
      <c r="E743" s="75" t="e">
        <f t="shared" si="46"/>
        <v>#N/A</v>
      </c>
      <c r="F743" s="79"/>
      <c r="H743" s="59"/>
      <c r="I743" s="58" t="e">
        <f t="shared" si="47"/>
        <v>#REF!</v>
      </c>
      <c r="J743" s="58" t="e">
        <f>#REF!</f>
        <v>#REF!</v>
      </c>
      <c r="K743" s="51" t="e">
        <f>IF(OR(#REF!="管理者",#REF!="サービス管理責任者"),0,#REF!)</f>
        <v>#REF!</v>
      </c>
    </row>
    <row r="744" spans="2:11">
      <c r="B744" s="73">
        <v>742</v>
      </c>
      <c r="C744" s="74" t="e">
        <f t="shared" si="44"/>
        <v>#N/A</v>
      </c>
      <c r="D744" s="74" t="e">
        <f t="shared" si="45"/>
        <v>#N/A</v>
      </c>
      <c r="E744" s="75" t="e">
        <f t="shared" si="46"/>
        <v>#N/A</v>
      </c>
      <c r="F744" s="79"/>
      <c r="H744" s="59"/>
      <c r="I744" s="58" t="e">
        <f t="shared" si="47"/>
        <v>#REF!</v>
      </c>
      <c r="J744" s="58" t="e">
        <f>#REF!</f>
        <v>#REF!</v>
      </c>
      <c r="K744" s="51" t="e">
        <f>IF(OR(#REF!="管理者",#REF!="サービス管理責任者"),0,#REF!)</f>
        <v>#REF!</v>
      </c>
    </row>
    <row r="745" spans="2:11">
      <c r="B745" s="73">
        <v>743</v>
      </c>
      <c r="C745" s="74" t="e">
        <f t="shared" si="44"/>
        <v>#N/A</v>
      </c>
      <c r="D745" s="74" t="e">
        <f t="shared" si="45"/>
        <v>#N/A</v>
      </c>
      <c r="E745" s="75" t="e">
        <f t="shared" si="46"/>
        <v>#N/A</v>
      </c>
      <c r="F745" s="79"/>
      <c r="H745" s="59"/>
      <c r="I745" s="58" t="e">
        <f t="shared" si="47"/>
        <v>#REF!</v>
      </c>
      <c r="J745" s="58" t="e">
        <f>#REF!</f>
        <v>#REF!</v>
      </c>
      <c r="K745" s="51" t="e">
        <f>IF(OR(#REF!="管理者",#REF!="サービス管理責任者"),0,#REF!)</f>
        <v>#REF!</v>
      </c>
    </row>
    <row r="746" spans="2:11">
      <c r="B746" s="73">
        <v>744</v>
      </c>
      <c r="C746" s="74" t="e">
        <f t="shared" si="44"/>
        <v>#N/A</v>
      </c>
      <c r="D746" s="74" t="e">
        <f t="shared" si="45"/>
        <v>#N/A</v>
      </c>
      <c r="E746" s="75" t="e">
        <f t="shared" si="46"/>
        <v>#N/A</v>
      </c>
      <c r="F746" s="79"/>
      <c r="H746" s="59"/>
      <c r="I746" s="58" t="e">
        <f t="shared" si="47"/>
        <v>#REF!</v>
      </c>
      <c r="J746" s="58" t="e">
        <f>#REF!</f>
        <v>#REF!</v>
      </c>
      <c r="K746" s="51" t="e">
        <f>IF(OR(#REF!="管理者",#REF!="サービス管理責任者"),0,#REF!)</f>
        <v>#REF!</v>
      </c>
    </row>
    <row r="747" spans="2:11">
      <c r="B747" s="73">
        <v>745</v>
      </c>
      <c r="C747" s="74" t="e">
        <f t="shared" si="44"/>
        <v>#N/A</v>
      </c>
      <c r="D747" s="74" t="e">
        <f t="shared" si="45"/>
        <v>#N/A</v>
      </c>
      <c r="E747" s="75" t="e">
        <f t="shared" si="46"/>
        <v>#N/A</v>
      </c>
      <c r="F747" s="79"/>
      <c r="H747" s="59"/>
      <c r="I747" s="58" t="e">
        <f t="shared" si="47"/>
        <v>#REF!</v>
      </c>
      <c r="J747" s="58" t="e">
        <f>#REF!</f>
        <v>#REF!</v>
      </c>
      <c r="K747" s="51" t="e">
        <f>IF(OR(#REF!="管理者",#REF!="サービス管理責任者"),0,#REF!)</f>
        <v>#REF!</v>
      </c>
    </row>
    <row r="748" spans="2:11">
      <c r="B748" s="73">
        <v>746</v>
      </c>
      <c r="C748" s="74" t="e">
        <f t="shared" si="44"/>
        <v>#N/A</v>
      </c>
      <c r="D748" s="74" t="e">
        <f t="shared" si="45"/>
        <v>#N/A</v>
      </c>
      <c r="E748" s="75" t="e">
        <f t="shared" si="46"/>
        <v>#N/A</v>
      </c>
      <c r="F748" s="79"/>
      <c r="H748" s="59"/>
      <c r="I748" s="58" t="e">
        <f t="shared" si="47"/>
        <v>#REF!</v>
      </c>
      <c r="J748" s="58" t="e">
        <f>#REF!</f>
        <v>#REF!</v>
      </c>
      <c r="K748" s="51" t="e">
        <f>IF(OR(#REF!="管理者",#REF!="サービス管理責任者"),0,#REF!)</f>
        <v>#REF!</v>
      </c>
    </row>
    <row r="749" spans="2:11">
      <c r="B749" s="73">
        <v>747</v>
      </c>
      <c r="C749" s="74" t="e">
        <f t="shared" si="44"/>
        <v>#N/A</v>
      </c>
      <c r="D749" s="74" t="e">
        <f t="shared" si="45"/>
        <v>#N/A</v>
      </c>
      <c r="E749" s="75" t="e">
        <f t="shared" si="46"/>
        <v>#N/A</v>
      </c>
      <c r="F749" s="79"/>
      <c r="H749" s="59"/>
      <c r="I749" s="58" t="e">
        <f t="shared" si="47"/>
        <v>#REF!</v>
      </c>
      <c r="J749" s="58" t="e">
        <f>#REF!</f>
        <v>#REF!</v>
      </c>
      <c r="K749" s="51" t="e">
        <f>IF(OR(#REF!="管理者",#REF!="サービス管理責任者"),0,#REF!)</f>
        <v>#REF!</v>
      </c>
    </row>
    <row r="750" spans="2:11">
      <c r="B750" s="73">
        <v>748</v>
      </c>
      <c r="C750" s="74" t="e">
        <f t="shared" si="44"/>
        <v>#N/A</v>
      </c>
      <c r="D750" s="74" t="e">
        <f t="shared" si="45"/>
        <v>#N/A</v>
      </c>
      <c r="E750" s="75" t="e">
        <f t="shared" si="46"/>
        <v>#N/A</v>
      </c>
      <c r="F750" s="79"/>
      <c r="H750" s="59"/>
      <c r="I750" s="58" t="e">
        <f t="shared" si="47"/>
        <v>#REF!</v>
      </c>
      <c r="J750" s="58" t="e">
        <f>#REF!</f>
        <v>#REF!</v>
      </c>
      <c r="K750" s="51" t="e">
        <f>IF(OR(#REF!="管理者",#REF!="サービス管理責任者"),0,#REF!)</f>
        <v>#REF!</v>
      </c>
    </row>
    <row r="751" spans="2:11">
      <c r="B751" s="73">
        <v>749</v>
      </c>
      <c r="C751" s="74" t="e">
        <f t="shared" si="44"/>
        <v>#N/A</v>
      </c>
      <c r="D751" s="74" t="e">
        <f t="shared" si="45"/>
        <v>#N/A</v>
      </c>
      <c r="E751" s="75" t="e">
        <f t="shared" si="46"/>
        <v>#N/A</v>
      </c>
      <c r="F751" s="79"/>
      <c r="H751" s="59"/>
      <c r="I751" s="58" t="e">
        <f t="shared" si="47"/>
        <v>#REF!</v>
      </c>
      <c r="J751" s="58" t="e">
        <f>#REF!</f>
        <v>#REF!</v>
      </c>
      <c r="K751" s="51" t="e">
        <f>IF(OR(#REF!="管理者",#REF!="サービス管理責任者"),0,#REF!)</f>
        <v>#REF!</v>
      </c>
    </row>
    <row r="752" spans="2:11">
      <c r="B752" s="73">
        <v>750</v>
      </c>
      <c r="C752" s="74" t="e">
        <f t="shared" si="44"/>
        <v>#N/A</v>
      </c>
      <c r="D752" s="74" t="e">
        <f t="shared" si="45"/>
        <v>#N/A</v>
      </c>
      <c r="E752" s="75" t="e">
        <f t="shared" si="46"/>
        <v>#N/A</v>
      </c>
      <c r="F752" s="79"/>
      <c r="H752" s="59"/>
      <c r="I752" s="58" t="e">
        <f t="shared" si="47"/>
        <v>#REF!</v>
      </c>
      <c r="J752" s="58" t="e">
        <f>#REF!</f>
        <v>#REF!</v>
      </c>
      <c r="K752" s="51" t="e">
        <f>IF(OR(#REF!="管理者",#REF!="サービス管理責任者"),0,#REF!)</f>
        <v>#REF!</v>
      </c>
    </row>
    <row r="753" spans="2:11">
      <c r="B753" s="73">
        <v>751</v>
      </c>
      <c r="C753" s="74" t="e">
        <f t="shared" si="44"/>
        <v>#N/A</v>
      </c>
      <c r="D753" s="74" t="e">
        <f t="shared" si="45"/>
        <v>#N/A</v>
      </c>
      <c r="E753" s="75" t="e">
        <f t="shared" si="46"/>
        <v>#N/A</v>
      </c>
      <c r="F753" s="79"/>
      <c r="H753" s="59"/>
      <c r="I753" s="58" t="e">
        <f t="shared" si="47"/>
        <v>#REF!</v>
      </c>
      <c r="J753" s="58" t="e">
        <f>#REF!</f>
        <v>#REF!</v>
      </c>
      <c r="K753" s="51" t="e">
        <f>IF(OR(#REF!="管理者",#REF!="サービス管理責任者"),0,#REF!)</f>
        <v>#REF!</v>
      </c>
    </row>
    <row r="754" spans="2:11">
      <c r="B754" s="73">
        <v>752</v>
      </c>
      <c r="C754" s="74" t="e">
        <f t="shared" si="44"/>
        <v>#N/A</v>
      </c>
      <c r="D754" s="74" t="e">
        <f t="shared" si="45"/>
        <v>#N/A</v>
      </c>
      <c r="E754" s="75" t="e">
        <f t="shared" si="46"/>
        <v>#N/A</v>
      </c>
      <c r="F754" s="79"/>
      <c r="H754" s="59"/>
      <c r="I754" s="58" t="e">
        <f t="shared" si="47"/>
        <v>#REF!</v>
      </c>
      <c r="J754" s="58" t="e">
        <f>#REF!</f>
        <v>#REF!</v>
      </c>
      <c r="K754" s="51" t="e">
        <f>IF(OR(#REF!="管理者",#REF!="サービス管理責任者"),0,#REF!)</f>
        <v>#REF!</v>
      </c>
    </row>
    <row r="755" spans="2:11">
      <c r="B755" s="73">
        <v>753</v>
      </c>
      <c r="C755" s="74" t="e">
        <f t="shared" si="44"/>
        <v>#N/A</v>
      </c>
      <c r="D755" s="74" t="e">
        <f t="shared" si="45"/>
        <v>#N/A</v>
      </c>
      <c r="E755" s="75" t="e">
        <f t="shared" si="46"/>
        <v>#N/A</v>
      </c>
      <c r="F755" s="79"/>
      <c r="H755" s="59"/>
      <c r="I755" s="58" t="e">
        <f t="shared" si="47"/>
        <v>#REF!</v>
      </c>
      <c r="J755" s="58" t="e">
        <f>#REF!</f>
        <v>#REF!</v>
      </c>
      <c r="K755" s="51" t="e">
        <f>IF(OR(#REF!="管理者",#REF!="サービス管理責任者"),0,#REF!)</f>
        <v>#REF!</v>
      </c>
    </row>
    <row r="756" spans="2:11">
      <c r="B756" s="73">
        <v>754</v>
      </c>
      <c r="C756" s="74" t="e">
        <f t="shared" si="44"/>
        <v>#N/A</v>
      </c>
      <c r="D756" s="74" t="e">
        <f t="shared" si="45"/>
        <v>#N/A</v>
      </c>
      <c r="E756" s="75" t="e">
        <f t="shared" si="46"/>
        <v>#N/A</v>
      </c>
      <c r="F756" s="79"/>
      <c r="H756" s="59"/>
      <c r="I756" s="58" t="e">
        <f t="shared" si="47"/>
        <v>#REF!</v>
      </c>
      <c r="J756" s="58" t="e">
        <f>#REF!</f>
        <v>#REF!</v>
      </c>
      <c r="K756" s="51" t="e">
        <f>IF(OR(#REF!="管理者",#REF!="サービス管理責任者"),0,#REF!)</f>
        <v>#REF!</v>
      </c>
    </row>
    <row r="757" spans="2:11">
      <c r="B757" s="73">
        <v>755</v>
      </c>
      <c r="C757" s="74" t="e">
        <f t="shared" si="44"/>
        <v>#N/A</v>
      </c>
      <c r="D757" s="74" t="e">
        <f t="shared" si="45"/>
        <v>#N/A</v>
      </c>
      <c r="E757" s="75" t="e">
        <f t="shared" si="46"/>
        <v>#N/A</v>
      </c>
      <c r="F757" s="79"/>
      <c r="H757" s="59"/>
      <c r="I757" s="58" t="e">
        <f t="shared" si="47"/>
        <v>#REF!</v>
      </c>
      <c r="J757" s="58" t="e">
        <f>#REF!</f>
        <v>#REF!</v>
      </c>
      <c r="K757" s="51" t="e">
        <f>IF(OR(#REF!="管理者",#REF!="サービス管理責任者"),0,#REF!)</f>
        <v>#REF!</v>
      </c>
    </row>
    <row r="758" spans="2:11">
      <c r="B758" s="73">
        <v>756</v>
      </c>
      <c r="C758" s="74" t="e">
        <f t="shared" si="44"/>
        <v>#N/A</v>
      </c>
      <c r="D758" s="74" t="e">
        <f t="shared" si="45"/>
        <v>#N/A</v>
      </c>
      <c r="E758" s="75" t="e">
        <f t="shared" si="46"/>
        <v>#N/A</v>
      </c>
      <c r="F758" s="79"/>
      <c r="H758" s="59"/>
      <c r="I758" s="58" t="e">
        <f t="shared" si="47"/>
        <v>#REF!</v>
      </c>
      <c r="J758" s="58" t="e">
        <f>#REF!</f>
        <v>#REF!</v>
      </c>
      <c r="K758" s="51" t="e">
        <f>IF(OR(#REF!="管理者",#REF!="サービス管理責任者"),0,#REF!)</f>
        <v>#REF!</v>
      </c>
    </row>
    <row r="759" spans="2:11">
      <c r="B759" s="73">
        <v>757</v>
      </c>
      <c r="C759" s="74" t="e">
        <f t="shared" si="44"/>
        <v>#N/A</v>
      </c>
      <c r="D759" s="74" t="e">
        <f t="shared" si="45"/>
        <v>#N/A</v>
      </c>
      <c r="E759" s="75" t="e">
        <f t="shared" si="46"/>
        <v>#N/A</v>
      </c>
      <c r="F759" s="79"/>
      <c r="H759" s="59"/>
      <c r="I759" s="58" t="e">
        <f t="shared" si="47"/>
        <v>#REF!</v>
      </c>
      <c r="J759" s="58" t="e">
        <f>#REF!</f>
        <v>#REF!</v>
      </c>
      <c r="K759" s="51" t="e">
        <f>IF(OR(#REF!="管理者",#REF!="サービス管理責任者"),0,#REF!)</f>
        <v>#REF!</v>
      </c>
    </row>
    <row r="760" spans="2:11">
      <c r="B760" s="73">
        <v>758</v>
      </c>
      <c r="C760" s="74" t="e">
        <f t="shared" si="44"/>
        <v>#N/A</v>
      </c>
      <c r="D760" s="74" t="e">
        <f t="shared" si="45"/>
        <v>#N/A</v>
      </c>
      <c r="E760" s="75" t="e">
        <f t="shared" si="46"/>
        <v>#N/A</v>
      </c>
      <c r="F760" s="79"/>
      <c r="H760" s="59"/>
      <c r="I760" s="58" t="e">
        <f t="shared" si="47"/>
        <v>#REF!</v>
      </c>
      <c r="J760" s="58" t="e">
        <f>#REF!</f>
        <v>#REF!</v>
      </c>
      <c r="K760" s="51" t="e">
        <f>IF(OR(#REF!="管理者",#REF!="サービス管理責任者"),0,#REF!)</f>
        <v>#REF!</v>
      </c>
    </row>
    <row r="761" spans="2:11">
      <c r="B761" s="73">
        <v>759</v>
      </c>
      <c r="C761" s="74" t="e">
        <f t="shared" si="44"/>
        <v>#N/A</v>
      </c>
      <c r="D761" s="74" t="e">
        <f t="shared" si="45"/>
        <v>#N/A</v>
      </c>
      <c r="E761" s="75" t="e">
        <f t="shared" si="46"/>
        <v>#N/A</v>
      </c>
      <c r="F761" s="79"/>
      <c r="H761" s="59"/>
      <c r="I761" s="58" t="e">
        <f t="shared" si="47"/>
        <v>#REF!</v>
      </c>
      <c r="J761" s="58" t="e">
        <f>#REF!</f>
        <v>#REF!</v>
      </c>
      <c r="K761" s="51" t="e">
        <f>IF(OR(#REF!="管理者",#REF!="サービス管理責任者"),0,#REF!)</f>
        <v>#REF!</v>
      </c>
    </row>
    <row r="762" spans="2:11">
      <c r="B762" s="73">
        <v>760</v>
      </c>
      <c r="C762" s="74" t="e">
        <f t="shared" si="44"/>
        <v>#N/A</v>
      </c>
      <c r="D762" s="74" t="e">
        <f t="shared" si="45"/>
        <v>#N/A</v>
      </c>
      <c r="E762" s="75" t="e">
        <f t="shared" si="46"/>
        <v>#N/A</v>
      </c>
      <c r="F762" s="79"/>
      <c r="H762" s="59"/>
      <c r="I762" s="58" t="e">
        <f t="shared" si="47"/>
        <v>#REF!</v>
      </c>
      <c r="J762" s="58" t="e">
        <f>#REF!</f>
        <v>#REF!</v>
      </c>
      <c r="K762" s="51" t="e">
        <f>IF(OR(#REF!="管理者",#REF!="サービス管理責任者"),0,#REF!)</f>
        <v>#REF!</v>
      </c>
    </row>
    <row r="763" spans="2:11">
      <c r="B763" s="73">
        <v>761</v>
      </c>
      <c r="C763" s="74" t="e">
        <f t="shared" si="44"/>
        <v>#N/A</v>
      </c>
      <c r="D763" s="74" t="e">
        <f t="shared" si="45"/>
        <v>#N/A</v>
      </c>
      <c r="E763" s="75" t="e">
        <f t="shared" si="46"/>
        <v>#N/A</v>
      </c>
      <c r="F763" s="79"/>
      <c r="H763" s="59"/>
      <c r="I763" s="58" t="e">
        <f t="shared" si="47"/>
        <v>#REF!</v>
      </c>
      <c r="J763" s="58" t="e">
        <f>#REF!</f>
        <v>#REF!</v>
      </c>
      <c r="K763" s="51" t="e">
        <f>IF(OR(#REF!="管理者",#REF!="サービス管理責任者"),0,#REF!)</f>
        <v>#REF!</v>
      </c>
    </row>
    <row r="764" spans="2:11">
      <c r="B764" s="73">
        <v>762</v>
      </c>
      <c r="C764" s="74" t="e">
        <f t="shared" si="44"/>
        <v>#N/A</v>
      </c>
      <c r="D764" s="74" t="e">
        <f t="shared" si="45"/>
        <v>#N/A</v>
      </c>
      <c r="E764" s="75" t="e">
        <f t="shared" si="46"/>
        <v>#N/A</v>
      </c>
      <c r="F764" s="79"/>
      <c r="H764" s="59"/>
      <c r="I764" s="58" t="e">
        <f t="shared" si="47"/>
        <v>#REF!</v>
      </c>
      <c r="J764" s="58" t="e">
        <f>#REF!</f>
        <v>#REF!</v>
      </c>
      <c r="K764" s="51" t="e">
        <f>IF(OR(#REF!="管理者",#REF!="サービス管理責任者"),0,#REF!)</f>
        <v>#REF!</v>
      </c>
    </row>
    <row r="765" spans="2:11">
      <c r="B765" s="73">
        <v>763</v>
      </c>
      <c r="C765" s="74" t="e">
        <f t="shared" si="44"/>
        <v>#N/A</v>
      </c>
      <c r="D765" s="74" t="e">
        <f t="shared" si="45"/>
        <v>#N/A</v>
      </c>
      <c r="E765" s="75" t="e">
        <f t="shared" si="46"/>
        <v>#N/A</v>
      </c>
      <c r="F765" s="79"/>
      <c r="H765" s="59"/>
      <c r="I765" s="58" t="e">
        <f t="shared" si="47"/>
        <v>#REF!</v>
      </c>
      <c r="J765" s="58" t="e">
        <f>#REF!</f>
        <v>#REF!</v>
      </c>
      <c r="K765" s="51" t="e">
        <f>IF(OR(#REF!="管理者",#REF!="サービス管理責任者"),0,#REF!)</f>
        <v>#REF!</v>
      </c>
    </row>
    <row r="766" spans="2:11">
      <c r="B766" s="73">
        <v>764</v>
      </c>
      <c r="C766" s="74" t="e">
        <f t="shared" si="44"/>
        <v>#N/A</v>
      </c>
      <c r="D766" s="74" t="e">
        <f t="shared" si="45"/>
        <v>#N/A</v>
      </c>
      <c r="E766" s="75" t="e">
        <f t="shared" si="46"/>
        <v>#N/A</v>
      </c>
      <c r="F766" s="79"/>
      <c r="H766" s="59"/>
      <c r="I766" s="58" t="e">
        <f t="shared" si="47"/>
        <v>#REF!</v>
      </c>
      <c r="J766" s="58" t="e">
        <f>#REF!</f>
        <v>#REF!</v>
      </c>
      <c r="K766" s="51" t="e">
        <f>IF(OR(#REF!="管理者",#REF!="サービス管理責任者"),0,#REF!)</f>
        <v>#REF!</v>
      </c>
    </row>
    <row r="767" spans="2:11">
      <c r="B767" s="73">
        <v>765</v>
      </c>
      <c r="C767" s="74" t="e">
        <f t="shared" si="44"/>
        <v>#N/A</v>
      </c>
      <c r="D767" s="74" t="e">
        <f t="shared" si="45"/>
        <v>#N/A</v>
      </c>
      <c r="E767" s="75" t="e">
        <f t="shared" si="46"/>
        <v>#N/A</v>
      </c>
      <c r="F767" s="79"/>
      <c r="H767" s="59"/>
      <c r="I767" s="58" t="e">
        <f t="shared" si="47"/>
        <v>#REF!</v>
      </c>
      <c r="J767" s="58" t="e">
        <f>#REF!</f>
        <v>#REF!</v>
      </c>
      <c r="K767" s="51" t="e">
        <f>IF(OR(#REF!="管理者",#REF!="サービス管理責任者"),0,#REF!)</f>
        <v>#REF!</v>
      </c>
    </row>
    <row r="768" spans="2:11">
      <c r="B768" s="73">
        <v>766</v>
      </c>
      <c r="C768" s="74" t="e">
        <f t="shared" si="44"/>
        <v>#N/A</v>
      </c>
      <c r="D768" s="74" t="e">
        <f t="shared" si="45"/>
        <v>#N/A</v>
      </c>
      <c r="E768" s="75" t="e">
        <f t="shared" si="46"/>
        <v>#N/A</v>
      </c>
      <c r="F768" s="79"/>
      <c r="H768" s="59"/>
      <c r="I768" s="58" t="e">
        <f t="shared" si="47"/>
        <v>#REF!</v>
      </c>
      <c r="J768" s="58" t="e">
        <f>#REF!</f>
        <v>#REF!</v>
      </c>
      <c r="K768" s="51" t="e">
        <f>IF(OR(#REF!="管理者",#REF!="サービス管理責任者"),0,#REF!)</f>
        <v>#REF!</v>
      </c>
    </row>
    <row r="769" spans="2:11">
      <c r="B769" s="73">
        <v>767</v>
      </c>
      <c r="C769" s="74" t="e">
        <f t="shared" si="44"/>
        <v>#N/A</v>
      </c>
      <c r="D769" s="74" t="e">
        <f t="shared" si="45"/>
        <v>#N/A</v>
      </c>
      <c r="E769" s="75" t="e">
        <f t="shared" si="46"/>
        <v>#N/A</v>
      </c>
      <c r="F769" s="79"/>
      <c r="H769" s="59"/>
      <c r="I769" s="58" t="e">
        <f t="shared" si="47"/>
        <v>#REF!</v>
      </c>
      <c r="J769" s="58" t="e">
        <f>#REF!</f>
        <v>#REF!</v>
      </c>
      <c r="K769" s="51" t="e">
        <f>IF(OR(#REF!="管理者",#REF!="サービス管理責任者"),0,#REF!)</f>
        <v>#REF!</v>
      </c>
    </row>
    <row r="770" spans="2:11">
      <c r="B770" s="73">
        <v>768</v>
      </c>
      <c r="C770" s="74" t="e">
        <f t="shared" si="44"/>
        <v>#N/A</v>
      </c>
      <c r="D770" s="74" t="e">
        <f t="shared" si="45"/>
        <v>#N/A</v>
      </c>
      <c r="E770" s="75" t="e">
        <f t="shared" si="46"/>
        <v>#N/A</v>
      </c>
      <c r="F770" s="79"/>
      <c r="H770" s="59"/>
      <c r="I770" s="58" t="e">
        <f t="shared" si="47"/>
        <v>#REF!</v>
      </c>
      <c r="J770" s="58" t="e">
        <f>#REF!</f>
        <v>#REF!</v>
      </c>
      <c r="K770" s="51" t="e">
        <f>IF(OR(#REF!="管理者",#REF!="サービス管理責任者"),0,#REF!)</f>
        <v>#REF!</v>
      </c>
    </row>
    <row r="771" spans="2:11">
      <c r="B771" s="73">
        <v>769</v>
      </c>
      <c r="C771" s="74" t="e">
        <f t="shared" ref="C771:C834" si="48">VLOOKUP(B771,$I:$K,2,FALSE)</f>
        <v>#N/A</v>
      </c>
      <c r="D771" s="74" t="e">
        <f t="shared" ref="D771:D834" si="49">VLOOKUP(B771,$I:$K,3,FALSE)</f>
        <v>#N/A</v>
      </c>
      <c r="E771" s="75" t="e">
        <f t="shared" si="46"/>
        <v>#N/A</v>
      </c>
      <c r="F771" s="79"/>
      <c r="H771" s="59"/>
      <c r="I771" s="58" t="e">
        <f t="shared" si="47"/>
        <v>#REF!</v>
      </c>
      <c r="J771" s="58" t="e">
        <f>#REF!</f>
        <v>#REF!</v>
      </c>
      <c r="K771" s="51" t="e">
        <f>IF(OR(#REF!="管理者",#REF!="サービス管理責任者"),0,#REF!)</f>
        <v>#REF!</v>
      </c>
    </row>
    <row r="772" spans="2:11">
      <c r="B772" s="73">
        <v>770</v>
      </c>
      <c r="C772" s="74" t="e">
        <f t="shared" si="48"/>
        <v>#N/A</v>
      </c>
      <c r="D772" s="74" t="e">
        <f t="shared" si="49"/>
        <v>#N/A</v>
      </c>
      <c r="E772" s="75" t="e">
        <f t="shared" ref="E772:E835" si="50">SUMIF($C:$C,C772,$D:$D)</f>
        <v>#N/A</v>
      </c>
      <c r="F772" s="79"/>
      <c r="H772" s="59"/>
      <c r="I772" s="58" t="e">
        <f t="shared" si="47"/>
        <v>#REF!</v>
      </c>
      <c r="J772" s="58" t="e">
        <f>#REF!</f>
        <v>#REF!</v>
      </c>
      <c r="K772" s="51" t="e">
        <f>IF(OR(#REF!="管理者",#REF!="サービス管理責任者"),0,#REF!)</f>
        <v>#REF!</v>
      </c>
    </row>
    <row r="773" spans="2:11">
      <c r="B773" s="73">
        <v>771</v>
      </c>
      <c r="C773" s="74" t="e">
        <f t="shared" si="48"/>
        <v>#N/A</v>
      </c>
      <c r="D773" s="74" t="e">
        <f t="shared" si="49"/>
        <v>#N/A</v>
      </c>
      <c r="E773" s="75" t="e">
        <f t="shared" si="50"/>
        <v>#N/A</v>
      </c>
      <c r="F773" s="79"/>
      <c r="H773" s="59"/>
      <c r="I773" s="58" t="e">
        <f t="shared" ref="I773:I836" si="51">IF(J773=0,I772,I772+1)</f>
        <v>#REF!</v>
      </c>
      <c r="J773" s="58" t="e">
        <f>#REF!</f>
        <v>#REF!</v>
      </c>
      <c r="K773" s="51" t="e">
        <f>IF(OR(#REF!="管理者",#REF!="サービス管理責任者"),0,#REF!)</f>
        <v>#REF!</v>
      </c>
    </row>
    <row r="774" spans="2:11">
      <c r="B774" s="73">
        <v>772</v>
      </c>
      <c r="C774" s="74" t="e">
        <f t="shared" si="48"/>
        <v>#N/A</v>
      </c>
      <c r="D774" s="74" t="e">
        <f t="shared" si="49"/>
        <v>#N/A</v>
      </c>
      <c r="E774" s="75" t="e">
        <f t="shared" si="50"/>
        <v>#N/A</v>
      </c>
      <c r="F774" s="79"/>
      <c r="H774" s="59"/>
      <c r="I774" s="58" t="e">
        <f t="shared" si="51"/>
        <v>#REF!</v>
      </c>
      <c r="J774" s="58" t="e">
        <f>#REF!</f>
        <v>#REF!</v>
      </c>
      <c r="K774" s="51" t="e">
        <f>IF(OR(#REF!="管理者",#REF!="サービス管理責任者"),0,#REF!)</f>
        <v>#REF!</v>
      </c>
    </row>
    <row r="775" spans="2:11">
      <c r="B775" s="73">
        <v>773</v>
      </c>
      <c r="C775" s="74" t="e">
        <f t="shared" si="48"/>
        <v>#N/A</v>
      </c>
      <c r="D775" s="74" t="e">
        <f t="shared" si="49"/>
        <v>#N/A</v>
      </c>
      <c r="E775" s="75" t="e">
        <f t="shared" si="50"/>
        <v>#N/A</v>
      </c>
      <c r="F775" s="79"/>
      <c r="H775" s="59"/>
      <c r="I775" s="58" t="e">
        <f t="shared" si="51"/>
        <v>#REF!</v>
      </c>
      <c r="J775" s="58" t="e">
        <f>#REF!</f>
        <v>#REF!</v>
      </c>
      <c r="K775" s="51" t="e">
        <f>IF(OR(#REF!="管理者",#REF!="サービス管理責任者"),0,#REF!)</f>
        <v>#REF!</v>
      </c>
    </row>
    <row r="776" spans="2:11">
      <c r="B776" s="73">
        <v>774</v>
      </c>
      <c r="C776" s="74" t="e">
        <f t="shared" si="48"/>
        <v>#N/A</v>
      </c>
      <c r="D776" s="74" t="e">
        <f t="shared" si="49"/>
        <v>#N/A</v>
      </c>
      <c r="E776" s="75" t="e">
        <f t="shared" si="50"/>
        <v>#N/A</v>
      </c>
      <c r="F776" s="79"/>
      <c r="H776" s="59"/>
      <c r="I776" s="58" t="e">
        <f t="shared" si="51"/>
        <v>#REF!</v>
      </c>
      <c r="J776" s="58" t="e">
        <f>#REF!</f>
        <v>#REF!</v>
      </c>
      <c r="K776" s="51" t="e">
        <f>IF(OR(#REF!="管理者",#REF!="サービス管理責任者"),0,#REF!)</f>
        <v>#REF!</v>
      </c>
    </row>
    <row r="777" spans="2:11">
      <c r="B777" s="73">
        <v>775</v>
      </c>
      <c r="C777" s="74" t="e">
        <f t="shared" si="48"/>
        <v>#N/A</v>
      </c>
      <c r="D777" s="74" t="e">
        <f t="shared" si="49"/>
        <v>#N/A</v>
      </c>
      <c r="E777" s="75" t="e">
        <f t="shared" si="50"/>
        <v>#N/A</v>
      </c>
      <c r="F777" s="79"/>
      <c r="H777" s="59"/>
      <c r="I777" s="58" t="e">
        <f t="shared" si="51"/>
        <v>#REF!</v>
      </c>
      <c r="J777" s="58" t="e">
        <f>#REF!</f>
        <v>#REF!</v>
      </c>
      <c r="K777" s="51" t="e">
        <f>IF(OR(#REF!="管理者",#REF!="サービス管理責任者"),0,#REF!)</f>
        <v>#REF!</v>
      </c>
    </row>
    <row r="778" spans="2:11">
      <c r="B778" s="73">
        <v>776</v>
      </c>
      <c r="C778" s="74" t="e">
        <f t="shared" si="48"/>
        <v>#N/A</v>
      </c>
      <c r="D778" s="74" t="e">
        <f t="shared" si="49"/>
        <v>#N/A</v>
      </c>
      <c r="E778" s="75" t="e">
        <f t="shared" si="50"/>
        <v>#N/A</v>
      </c>
      <c r="F778" s="79"/>
      <c r="H778" s="59"/>
      <c r="I778" s="58" t="e">
        <f t="shared" si="51"/>
        <v>#REF!</v>
      </c>
      <c r="J778" s="58" t="e">
        <f>#REF!</f>
        <v>#REF!</v>
      </c>
      <c r="K778" s="51" t="e">
        <f>IF(OR(#REF!="管理者",#REF!="サービス管理責任者"),0,#REF!)</f>
        <v>#REF!</v>
      </c>
    </row>
    <row r="779" spans="2:11">
      <c r="B779" s="73">
        <v>777</v>
      </c>
      <c r="C779" s="74" t="e">
        <f t="shared" si="48"/>
        <v>#N/A</v>
      </c>
      <c r="D779" s="74" t="e">
        <f t="shared" si="49"/>
        <v>#N/A</v>
      </c>
      <c r="E779" s="75" t="e">
        <f t="shared" si="50"/>
        <v>#N/A</v>
      </c>
      <c r="F779" s="79"/>
      <c r="H779" s="59"/>
      <c r="I779" s="58" t="e">
        <f t="shared" si="51"/>
        <v>#REF!</v>
      </c>
      <c r="J779" s="58" t="e">
        <f>#REF!</f>
        <v>#REF!</v>
      </c>
      <c r="K779" s="51" t="e">
        <f>IF(OR(#REF!="管理者",#REF!="サービス管理責任者"),0,#REF!)</f>
        <v>#REF!</v>
      </c>
    </row>
    <row r="780" spans="2:11">
      <c r="B780" s="73">
        <v>778</v>
      </c>
      <c r="C780" s="74" t="e">
        <f t="shared" si="48"/>
        <v>#N/A</v>
      </c>
      <c r="D780" s="74" t="e">
        <f t="shared" si="49"/>
        <v>#N/A</v>
      </c>
      <c r="E780" s="75" t="e">
        <f t="shared" si="50"/>
        <v>#N/A</v>
      </c>
      <c r="F780" s="79"/>
      <c r="H780" s="59"/>
      <c r="I780" s="58" t="e">
        <f t="shared" si="51"/>
        <v>#REF!</v>
      </c>
      <c r="J780" s="58" t="e">
        <f>#REF!</f>
        <v>#REF!</v>
      </c>
      <c r="K780" s="51" t="e">
        <f>IF(OR(#REF!="管理者",#REF!="サービス管理責任者"),0,#REF!)</f>
        <v>#REF!</v>
      </c>
    </row>
    <row r="781" spans="2:11">
      <c r="B781" s="73">
        <v>779</v>
      </c>
      <c r="C781" s="74" t="e">
        <f t="shared" si="48"/>
        <v>#N/A</v>
      </c>
      <c r="D781" s="74" t="e">
        <f t="shared" si="49"/>
        <v>#N/A</v>
      </c>
      <c r="E781" s="75" t="e">
        <f t="shared" si="50"/>
        <v>#N/A</v>
      </c>
      <c r="F781" s="79"/>
      <c r="H781" s="59"/>
      <c r="I781" s="58" t="e">
        <f t="shared" si="51"/>
        <v>#REF!</v>
      </c>
      <c r="J781" s="58" t="e">
        <f>#REF!</f>
        <v>#REF!</v>
      </c>
      <c r="K781" s="51" t="e">
        <f>IF(OR(#REF!="管理者",#REF!="サービス管理責任者"),0,#REF!)</f>
        <v>#REF!</v>
      </c>
    </row>
    <row r="782" spans="2:11">
      <c r="B782" s="73">
        <v>780</v>
      </c>
      <c r="C782" s="74" t="e">
        <f t="shared" si="48"/>
        <v>#N/A</v>
      </c>
      <c r="D782" s="74" t="e">
        <f t="shared" si="49"/>
        <v>#N/A</v>
      </c>
      <c r="E782" s="75" t="e">
        <f t="shared" si="50"/>
        <v>#N/A</v>
      </c>
      <c r="F782" s="79"/>
      <c r="H782" s="59"/>
      <c r="I782" s="58" t="e">
        <f t="shared" si="51"/>
        <v>#REF!</v>
      </c>
      <c r="J782" s="58" t="e">
        <f>#REF!</f>
        <v>#REF!</v>
      </c>
      <c r="K782" s="51" t="e">
        <f>IF(OR(#REF!="管理者",#REF!="サービス管理責任者"),0,#REF!)</f>
        <v>#REF!</v>
      </c>
    </row>
    <row r="783" spans="2:11">
      <c r="B783" s="73">
        <v>781</v>
      </c>
      <c r="C783" s="74" t="e">
        <f t="shared" si="48"/>
        <v>#N/A</v>
      </c>
      <c r="D783" s="74" t="e">
        <f t="shared" si="49"/>
        <v>#N/A</v>
      </c>
      <c r="E783" s="75" t="e">
        <f t="shared" si="50"/>
        <v>#N/A</v>
      </c>
      <c r="F783" s="79"/>
      <c r="H783" s="59"/>
      <c r="I783" s="58" t="e">
        <f t="shared" si="51"/>
        <v>#REF!</v>
      </c>
      <c r="J783" s="58" t="e">
        <f>#REF!</f>
        <v>#REF!</v>
      </c>
      <c r="K783" s="51" t="e">
        <f>IF(OR(#REF!="管理者",#REF!="サービス管理責任者"),0,#REF!)</f>
        <v>#REF!</v>
      </c>
    </row>
    <row r="784" spans="2:11">
      <c r="B784" s="73">
        <v>782</v>
      </c>
      <c r="C784" s="74" t="e">
        <f t="shared" si="48"/>
        <v>#N/A</v>
      </c>
      <c r="D784" s="74" t="e">
        <f t="shared" si="49"/>
        <v>#N/A</v>
      </c>
      <c r="E784" s="75" t="e">
        <f t="shared" si="50"/>
        <v>#N/A</v>
      </c>
      <c r="F784" s="79"/>
      <c r="H784" s="59"/>
      <c r="I784" s="58" t="e">
        <f t="shared" si="51"/>
        <v>#REF!</v>
      </c>
      <c r="J784" s="58" t="e">
        <f>#REF!</f>
        <v>#REF!</v>
      </c>
      <c r="K784" s="51" t="e">
        <f>IF(OR(#REF!="管理者",#REF!="サービス管理責任者"),0,#REF!)</f>
        <v>#REF!</v>
      </c>
    </row>
    <row r="785" spans="2:11">
      <c r="B785" s="73">
        <v>783</v>
      </c>
      <c r="C785" s="74" t="e">
        <f t="shared" si="48"/>
        <v>#N/A</v>
      </c>
      <c r="D785" s="74" t="e">
        <f t="shared" si="49"/>
        <v>#N/A</v>
      </c>
      <c r="E785" s="75" t="e">
        <f t="shared" si="50"/>
        <v>#N/A</v>
      </c>
      <c r="F785" s="79"/>
      <c r="H785" s="59"/>
      <c r="I785" s="58" t="e">
        <f t="shared" si="51"/>
        <v>#REF!</v>
      </c>
      <c r="J785" s="58" t="e">
        <f>#REF!</f>
        <v>#REF!</v>
      </c>
      <c r="K785" s="51" t="e">
        <f>IF(OR(#REF!="管理者",#REF!="サービス管理責任者"),0,#REF!)</f>
        <v>#REF!</v>
      </c>
    </row>
    <row r="786" spans="2:11">
      <c r="B786" s="73">
        <v>784</v>
      </c>
      <c r="C786" s="74" t="e">
        <f t="shared" si="48"/>
        <v>#N/A</v>
      </c>
      <c r="D786" s="74" t="e">
        <f t="shared" si="49"/>
        <v>#N/A</v>
      </c>
      <c r="E786" s="75" t="e">
        <f t="shared" si="50"/>
        <v>#N/A</v>
      </c>
      <c r="F786" s="79"/>
      <c r="H786" s="59"/>
      <c r="I786" s="58" t="e">
        <f t="shared" si="51"/>
        <v>#REF!</v>
      </c>
      <c r="J786" s="58" t="e">
        <f>#REF!</f>
        <v>#REF!</v>
      </c>
      <c r="K786" s="51" t="e">
        <f>IF(OR(#REF!="管理者",#REF!="サービス管理責任者"),0,#REF!)</f>
        <v>#REF!</v>
      </c>
    </row>
    <row r="787" spans="2:11">
      <c r="B787" s="73">
        <v>785</v>
      </c>
      <c r="C787" s="74" t="e">
        <f t="shared" si="48"/>
        <v>#N/A</v>
      </c>
      <c r="D787" s="74" t="e">
        <f t="shared" si="49"/>
        <v>#N/A</v>
      </c>
      <c r="E787" s="75" t="e">
        <f t="shared" si="50"/>
        <v>#N/A</v>
      </c>
      <c r="F787" s="79"/>
      <c r="H787" s="59"/>
      <c r="I787" s="58" t="e">
        <f t="shared" si="51"/>
        <v>#REF!</v>
      </c>
      <c r="J787" s="58" t="e">
        <f>#REF!</f>
        <v>#REF!</v>
      </c>
      <c r="K787" s="51" t="e">
        <f>IF(OR(#REF!="管理者",#REF!="サービス管理責任者"),0,#REF!)</f>
        <v>#REF!</v>
      </c>
    </row>
    <row r="788" spans="2:11">
      <c r="B788" s="73">
        <v>786</v>
      </c>
      <c r="C788" s="74" t="e">
        <f t="shared" si="48"/>
        <v>#N/A</v>
      </c>
      <c r="D788" s="74" t="e">
        <f t="shared" si="49"/>
        <v>#N/A</v>
      </c>
      <c r="E788" s="75" t="e">
        <f t="shared" si="50"/>
        <v>#N/A</v>
      </c>
      <c r="F788" s="79"/>
      <c r="H788" s="59"/>
      <c r="I788" s="58" t="e">
        <f t="shared" si="51"/>
        <v>#REF!</v>
      </c>
      <c r="J788" s="58" t="e">
        <f>#REF!</f>
        <v>#REF!</v>
      </c>
      <c r="K788" s="51" t="e">
        <f>IF(OR(#REF!="管理者",#REF!="サービス管理責任者"),0,#REF!)</f>
        <v>#REF!</v>
      </c>
    </row>
    <row r="789" spans="2:11">
      <c r="B789" s="73">
        <v>787</v>
      </c>
      <c r="C789" s="74" t="e">
        <f t="shared" si="48"/>
        <v>#N/A</v>
      </c>
      <c r="D789" s="74" t="e">
        <f t="shared" si="49"/>
        <v>#N/A</v>
      </c>
      <c r="E789" s="75" t="e">
        <f t="shared" si="50"/>
        <v>#N/A</v>
      </c>
      <c r="F789" s="79"/>
      <c r="H789" s="59"/>
      <c r="I789" s="58" t="e">
        <f t="shared" si="51"/>
        <v>#REF!</v>
      </c>
      <c r="J789" s="58" t="e">
        <f>#REF!</f>
        <v>#REF!</v>
      </c>
      <c r="K789" s="51" t="e">
        <f>IF(OR(#REF!="管理者",#REF!="サービス管理責任者"),0,#REF!)</f>
        <v>#REF!</v>
      </c>
    </row>
    <row r="790" spans="2:11">
      <c r="B790" s="73">
        <v>788</v>
      </c>
      <c r="C790" s="74" t="e">
        <f t="shared" si="48"/>
        <v>#N/A</v>
      </c>
      <c r="D790" s="74" t="e">
        <f t="shared" si="49"/>
        <v>#N/A</v>
      </c>
      <c r="E790" s="75" t="e">
        <f t="shared" si="50"/>
        <v>#N/A</v>
      </c>
      <c r="F790" s="79"/>
      <c r="H790" s="59"/>
      <c r="I790" s="58" t="e">
        <f t="shared" si="51"/>
        <v>#REF!</v>
      </c>
      <c r="J790" s="58" t="e">
        <f>#REF!</f>
        <v>#REF!</v>
      </c>
      <c r="K790" s="51" t="e">
        <f>IF(OR(#REF!="管理者",#REF!="サービス管理責任者"),0,#REF!)</f>
        <v>#REF!</v>
      </c>
    </row>
    <row r="791" spans="2:11">
      <c r="B791" s="73">
        <v>789</v>
      </c>
      <c r="C791" s="74" t="e">
        <f t="shared" si="48"/>
        <v>#N/A</v>
      </c>
      <c r="D791" s="74" t="e">
        <f t="shared" si="49"/>
        <v>#N/A</v>
      </c>
      <c r="E791" s="75" t="e">
        <f t="shared" si="50"/>
        <v>#N/A</v>
      </c>
      <c r="F791" s="79"/>
      <c r="H791" s="59"/>
      <c r="I791" s="58" t="e">
        <f t="shared" si="51"/>
        <v>#REF!</v>
      </c>
      <c r="J791" s="58" t="e">
        <f>#REF!</f>
        <v>#REF!</v>
      </c>
      <c r="K791" s="51" t="e">
        <f>IF(OR(#REF!="管理者",#REF!="サービス管理責任者"),0,#REF!)</f>
        <v>#REF!</v>
      </c>
    </row>
    <row r="792" spans="2:11">
      <c r="B792" s="73">
        <v>790</v>
      </c>
      <c r="C792" s="74" t="e">
        <f t="shared" si="48"/>
        <v>#N/A</v>
      </c>
      <c r="D792" s="74" t="e">
        <f t="shared" si="49"/>
        <v>#N/A</v>
      </c>
      <c r="E792" s="75" t="e">
        <f t="shared" si="50"/>
        <v>#N/A</v>
      </c>
      <c r="F792" s="79"/>
      <c r="H792" s="59"/>
      <c r="I792" s="58" t="e">
        <f t="shared" si="51"/>
        <v>#REF!</v>
      </c>
      <c r="J792" s="58" t="e">
        <f>#REF!</f>
        <v>#REF!</v>
      </c>
      <c r="K792" s="51" t="e">
        <f>IF(OR(#REF!="管理者",#REF!="サービス管理責任者"),0,#REF!)</f>
        <v>#REF!</v>
      </c>
    </row>
    <row r="793" spans="2:11">
      <c r="B793" s="73">
        <v>791</v>
      </c>
      <c r="C793" s="74" t="e">
        <f t="shared" si="48"/>
        <v>#N/A</v>
      </c>
      <c r="D793" s="74" t="e">
        <f t="shared" si="49"/>
        <v>#N/A</v>
      </c>
      <c r="E793" s="75" t="e">
        <f t="shared" si="50"/>
        <v>#N/A</v>
      </c>
      <c r="F793" s="79"/>
      <c r="H793" s="59"/>
      <c r="I793" s="58" t="e">
        <f t="shared" si="51"/>
        <v>#REF!</v>
      </c>
      <c r="J793" s="58" t="e">
        <f>#REF!</f>
        <v>#REF!</v>
      </c>
      <c r="K793" s="51" t="e">
        <f>IF(OR(#REF!="管理者",#REF!="サービス管理責任者"),0,#REF!)</f>
        <v>#REF!</v>
      </c>
    </row>
    <row r="794" spans="2:11">
      <c r="B794" s="73">
        <v>792</v>
      </c>
      <c r="C794" s="74" t="e">
        <f t="shared" si="48"/>
        <v>#N/A</v>
      </c>
      <c r="D794" s="74" t="e">
        <f t="shared" si="49"/>
        <v>#N/A</v>
      </c>
      <c r="E794" s="75" t="e">
        <f t="shared" si="50"/>
        <v>#N/A</v>
      </c>
      <c r="F794" s="79"/>
      <c r="H794" s="59"/>
      <c r="I794" s="58" t="e">
        <f t="shared" si="51"/>
        <v>#REF!</v>
      </c>
      <c r="J794" s="58" t="e">
        <f>#REF!</f>
        <v>#REF!</v>
      </c>
      <c r="K794" s="51" t="e">
        <f>IF(OR(#REF!="管理者",#REF!="サービス管理責任者"),0,#REF!)</f>
        <v>#REF!</v>
      </c>
    </row>
    <row r="795" spans="2:11">
      <c r="B795" s="73">
        <v>793</v>
      </c>
      <c r="C795" s="74" t="e">
        <f t="shared" si="48"/>
        <v>#N/A</v>
      </c>
      <c r="D795" s="74" t="e">
        <f t="shared" si="49"/>
        <v>#N/A</v>
      </c>
      <c r="E795" s="75" t="e">
        <f t="shared" si="50"/>
        <v>#N/A</v>
      </c>
      <c r="F795" s="79"/>
      <c r="H795" s="59"/>
      <c r="I795" s="58" t="e">
        <f t="shared" si="51"/>
        <v>#REF!</v>
      </c>
      <c r="J795" s="58" t="e">
        <f>#REF!</f>
        <v>#REF!</v>
      </c>
      <c r="K795" s="51" t="e">
        <f>IF(OR(#REF!="管理者",#REF!="サービス管理責任者"),0,#REF!)</f>
        <v>#REF!</v>
      </c>
    </row>
    <row r="796" spans="2:11">
      <c r="B796" s="73">
        <v>794</v>
      </c>
      <c r="C796" s="74" t="e">
        <f t="shared" si="48"/>
        <v>#N/A</v>
      </c>
      <c r="D796" s="74" t="e">
        <f t="shared" si="49"/>
        <v>#N/A</v>
      </c>
      <c r="E796" s="75" t="e">
        <f t="shared" si="50"/>
        <v>#N/A</v>
      </c>
      <c r="F796" s="79"/>
      <c r="H796" s="59"/>
      <c r="I796" s="58" t="e">
        <f t="shared" si="51"/>
        <v>#REF!</v>
      </c>
      <c r="J796" s="58" t="e">
        <f>#REF!</f>
        <v>#REF!</v>
      </c>
      <c r="K796" s="51" t="e">
        <f>IF(OR(#REF!="管理者",#REF!="サービス管理責任者"),0,#REF!)</f>
        <v>#REF!</v>
      </c>
    </row>
    <row r="797" spans="2:11">
      <c r="B797" s="73">
        <v>795</v>
      </c>
      <c r="C797" s="74" t="e">
        <f t="shared" si="48"/>
        <v>#N/A</v>
      </c>
      <c r="D797" s="74" t="e">
        <f t="shared" si="49"/>
        <v>#N/A</v>
      </c>
      <c r="E797" s="75" t="e">
        <f t="shared" si="50"/>
        <v>#N/A</v>
      </c>
      <c r="F797" s="79"/>
      <c r="H797" s="59"/>
      <c r="I797" s="58" t="e">
        <f t="shared" si="51"/>
        <v>#REF!</v>
      </c>
      <c r="J797" s="58" t="e">
        <f>#REF!</f>
        <v>#REF!</v>
      </c>
      <c r="K797" s="51" t="e">
        <f>IF(OR(#REF!="管理者",#REF!="サービス管理責任者"),0,#REF!)</f>
        <v>#REF!</v>
      </c>
    </row>
    <row r="798" spans="2:11">
      <c r="B798" s="73">
        <v>796</v>
      </c>
      <c r="C798" s="74" t="e">
        <f t="shared" si="48"/>
        <v>#N/A</v>
      </c>
      <c r="D798" s="74" t="e">
        <f t="shared" si="49"/>
        <v>#N/A</v>
      </c>
      <c r="E798" s="75" t="e">
        <f t="shared" si="50"/>
        <v>#N/A</v>
      </c>
      <c r="F798" s="79"/>
      <c r="H798" s="59"/>
      <c r="I798" s="58" t="e">
        <f t="shared" si="51"/>
        <v>#REF!</v>
      </c>
      <c r="J798" s="58" t="e">
        <f>#REF!</f>
        <v>#REF!</v>
      </c>
      <c r="K798" s="51" t="e">
        <f>IF(OR(#REF!="管理者",#REF!="サービス管理責任者"),0,#REF!)</f>
        <v>#REF!</v>
      </c>
    </row>
    <row r="799" spans="2:11">
      <c r="B799" s="73">
        <v>797</v>
      </c>
      <c r="C799" s="74" t="e">
        <f t="shared" si="48"/>
        <v>#N/A</v>
      </c>
      <c r="D799" s="74" t="e">
        <f t="shared" si="49"/>
        <v>#N/A</v>
      </c>
      <c r="E799" s="75" t="e">
        <f t="shared" si="50"/>
        <v>#N/A</v>
      </c>
      <c r="F799" s="79"/>
      <c r="H799" s="59"/>
      <c r="I799" s="58" t="e">
        <f t="shared" si="51"/>
        <v>#REF!</v>
      </c>
      <c r="J799" s="58" t="e">
        <f>#REF!</f>
        <v>#REF!</v>
      </c>
      <c r="K799" s="51" t="e">
        <f>IF(OR(#REF!="管理者",#REF!="サービス管理責任者"),0,#REF!)</f>
        <v>#REF!</v>
      </c>
    </row>
    <row r="800" spans="2:11">
      <c r="B800" s="73">
        <v>798</v>
      </c>
      <c r="C800" s="74" t="e">
        <f t="shared" si="48"/>
        <v>#N/A</v>
      </c>
      <c r="D800" s="74" t="e">
        <f t="shared" si="49"/>
        <v>#N/A</v>
      </c>
      <c r="E800" s="75" t="e">
        <f t="shared" si="50"/>
        <v>#N/A</v>
      </c>
      <c r="F800" s="79"/>
      <c r="H800" s="59"/>
      <c r="I800" s="58" t="e">
        <f t="shared" si="51"/>
        <v>#REF!</v>
      </c>
      <c r="J800" s="58" t="e">
        <f>#REF!</f>
        <v>#REF!</v>
      </c>
      <c r="K800" s="51" t="e">
        <f>IF(OR(#REF!="管理者",#REF!="サービス管理責任者"),0,#REF!)</f>
        <v>#REF!</v>
      </c>
    </row>
    <row r="801" spans="2:11">
      <c r="B801" s="73">
        <v>799</v>
      </c>
      <c r="C801" s="74" t="e">
        <f t="shared" si="48"/>
        <v>#N/A</v>
      </c>
      <c r="D801" s="74" t="e">
        <f t="shared" si="49"/>
        <v>#N/A</v>
      </c>
      <c r="E801" s="75" t="e">
        <f t="shared" si="50"/>
        <v>#N/A</v>
      </c>
      <c r="F801" s="79"/>
      <c r="H801" s="59"/>
      <c r="I801" s="58" t="e">
        <f t="shared" si="51"/>
        <v>#REF!</v>
      </c>
      <c r="J801" s="58" t="e">
        <f>#REF!</f>
        <v>#REF!</v>
      </c>
      <c r="K801" s="51" t="e">
        <f>IF(OR(#REF!="管理者",#REF!="サービス管理責任者"),0,#REF!)</f>
        <v>#REF!</v>
      </c>
    </row>
    <row r="802" spans="2:11">
      <c r="B802" s="73">
        <v>800</v>
      </c>
      <c r="C802" s="74" t="e">
        <f t="shared" si="48"/>
        <v>#N/A</v>
      </c>
      <c r="D802" s="74" t="e">
        <f t="shared" si="49"/>
        <v>#N/A</v>
      </c>
      <c r="E802" s="75" t="e">
        <f t="shared" si="50"/>
        <v>#N/A</v>
      </c>
      <c r="F802" s="79"/>
      <c r="H802" s="59"/>
      <c r="I802" s="58" t="e">
        <f t="shared" si="51"/>
        <v>#REF!</v>
      </c>
      <c r="J802" s="58" t="e">
        <f>#REF!</f>
        <v>#REF!</v>
      </c>
      <c r="K802" s="51" t="e">
        <f>IF(OR(#REF!="管理者",#REF!="サービス管理責任者"),0,#REF!)</f>
        <v>#REF!</v>
      </c>
    </row>
    <row r="803" spans="2:11">
      <c r="B803" s="73">
        <v>801</v>
      </c>
      <c r="C803" s="74" t="e">
        <f t="shared" si="48"/>
        <v>#N/A</v>
      </c>
      <c r="D803" s="74" t="e">
        <f t="shared" si="49"/>
        <v>#N/A</v>
      </c>
      <c r="E803" s="75" t="e">
        <f t="shared" si="50"/>
        <v>#N/A</v>
      </c>
      <c r="F803" s="79"/>
      <c r="H803" s="59"/>
      <c r="I803" s="58" t="e">
        <f t="shared" si="51"/>
        <v>#REF!</v>
      </c>
      <c r="J803" s="58" t="e">
        <f>#REF!</f>
        <v>#REF!</v>
      </c>
      <c r="K803" s="51" t="e">
        <f>IF(OR(#REF!="管理者",#REF!="サービス管理責任者"),0,#REF!)</f>
        <v>#REF!</v>
      </c>
    </row>
    <row r="804" spans="2:11">
      <c r="B804" s="73">
        <v>802</v>
      </c>
      <c r="C804" s="74" t="e">
        <f t="shared" si="48"/>
        <v>#N/A</v>
      </c>
      <c r="D804" s="74" t="e">
        <f t="shared" si="49"/>
        <v>#N/A</v>
      </c>
      <c r="E804" s="75" t="e">
        <f t="shared" si="50"/>
        <v>#N/A</v>
      </c>
      <c r="F804" s="79"/>
      <c r="H804" s="59"/>
      <c r="I804" s="58" t="e">
        <f t="shared" si="51"/>
        <v>#REF!</v>
      </c>
      <c r="J804" s="58" t="e">
        <f>#REF!</f>
        <v>#REF!</v>
      </c>
      <c r="K804" s="51" t="e">
        <f>IF(OR(#REF!="管理者",#REF!="サービス管理責任者"),0,#REF!)</f>
        <v>#REF!</v>
      </c>
    </row>
    <row r="805" spans="2:11">
      <c r="B805" s="73">
        <v>803</v>
      </c>
      <c r="C805" s="74" t="e">
        <f t="shared" si="48"/>
        <v>#N/A</v>
      </c>
      <c r="D805" s="74" t="e">
        <f t="shared" si="49"/>
        <v>#N/A</v>
      </c>
      <c r="E805" s="75" t="e">
        <f t="shared" si="50"/>
        <v>#N/A</v>
      </c>
      <c r="F805" s="79"/>
      <c r="H805" s="59"/>
      <c r="I805" s="58" t="e">
        <f t="shared" si="51"/>
        <v>#REF!</v>
      </c>
      <c r="J805" s="58" t="e">
        <f>#REF!</f>
        <v>#REF!</v>
      </c>
      <c r="K805" s="51" t="e">
        <f>IF(OR(#REF!="管理者",#REF!="サービス管理責任者"),0,#REF!)</f>
        <v>#REF!</v>
      </c>
    </row>
    <row r="806" spans="2:11">
      <c r="B806" s="73">
        <v>804</v>
      </c>
      <c r="C806" s="74" t="e">
        <f t="shared" si="48"/>
        <v>#N/A</v>
      </c>
      <c r="D806" s="74" t="e">
        <f t="shared" si="49"/>
        <v>#N/A</v>
      </c>
      <c r="E806" s="75" t="e">
        <f t="shared" si="50"/>
        <v>#N/A</v>
      </c>
      <c r="F806" s="79"/>
      <c r="H806" s="59"/>
      <c r="I806" s="58" t="e">
        <f t="shared" si="51"/>
        <v>#REF!</v>
      </c>
      <c r="J806" s="58" t="e">
        <f>#REF!</f>
        <v>#REF!</v>
      </c>
      <c r="K806" s="51" t="e">
        <f>IF(OR(#REF!="管理者",#REF!="サービス管理責任者"),0,#REF!)</f>
        <v>#REF!</v>
      </c>
    </row>
    <row r="807" spans="2:11">
      <c r="B807" s="73">
        <v>805</v>
      </c>
      <c r="C807" s="74" t="e">
        <f t="shared" si="48"/>
        <v>#N/A</v>
      </c>
      <c r="D807" s="74" t="e">
        <f t="shared" si="49"/>
        <v>#N/A</v>
      </c>
      <c r="E807" s="75" t="e">
        <f t="shared" si="50"/>
        <v>#N/A</v>
      </c>
      <c r="F807" s="79"/>
      <c r="H807" s="59"/>
      <c r="I807" s="58" t="e">
        <f t="shared" si="51"/>
        <v>#REF!</v>
      </c>
      <c r="J807" s="58" t="e">
        <f>#REF!</f>
        <v>#REF!</v>
      </c>
      <c r="K807" s="51" t="e">
        <f>IF(OR(#REF!="管理者",#REF!="サービス管理責任者"),0,#REF!)</f>
        <v>#REF!</v>
      </c>
    </row>
    <row r="808" spans="2:11">
      <c r="B808" s="73">
        <v>806</v>
      </c>
      <c r="C808" s="74" t="e">
        <f t="shared" si="48"/>
        <v>#N/A</v>
      </c>
      <c r="D808" s="74" t="e">
        <f t="shared" si="49"/>
        <v>#N/A</v>
      </c>
      <c r="E808" s="75" t="e">
        <f t="shared" si="50"/>
        <v>#N/A</v>
      </c>
      <c r="F808" s="79"/>
      <c r="H808" s="59"/>
      <c r="I808" s="58" t="e">
        <f t="shared" si="51"/>
        <v>#REF!</v>
      </c>
      <c r="J808" s="58" t="e">
        <f>#REF!</f>
        <v>#REF!</v>
      </c>
      <c r="K808" s="51" t="e">
        <f>IF(OR(#REF!="管理者",#REF!="サービス管理責任者"),0,#REF!)</f>
        <v>#REF!</v>
      </c>
    </row>
    <row r="809" spans="2:11">
      <c r="B809" s="73">
        <v>807</v>
      </c>
      <c r="C809" s="74" t="e">
        <f t="shared" si="48"/>
        <v>#N/A</v>
      </c>
      <c r="D809" s="74" t="e">
        <f t="shared" si="49"/>
        <v>#N/A</v>
      </c>
      <c r="E809" s="75" t="e">
        <f t="shared" si="50"/>
        <v>#N/A</v>
      </c>
      <c r="F809" s="79"/>
      <c r="H809" s="59"/>
      <c r="I809" s="58" t="e">
        <f t="shared" si="51"/>
        <v>#REF!</v>
      </c>
      <c r="J809" s="58" t="e">
        <f>#REF!</f>
        <v>#REF!</v>
      </c>
      <c r="K809" s="51" t="e">
        <f>IF(OR(#REF!="管理者",#REF!="サービス管理責任者"),0,#REF!)</f>
        <v>#REF!</v>
      </c>
    </row>
    <row r="810" spans="2:11">
      <c r="B810" s="73">
        <v>808</v>
      </c>
      <c r="C810" s="74" t="e">
        <f t="shared" si="48"/>
        <v>#N/A</v>
      </c>
      <c r="D810" s="74" t="e">
        <f t="shared" si="49"/>
        <v>#N/A</v>
      </c>
      <c r="E810" s="75" t="e">
        <f t="shared" si="50"/>
        <v>#N/A</v>
      </c>
      <c r="F810" s="79"/>
      <c r="H810" s="59"/>
      <c r="I810" s="58" t="e">
        <f t="shared" si="51"/>
        <v>#REF!</v>
      </c>
      <c r="J810" s="58" t="e">
        <f>#REF!</f>
        <v>#REF!</v>
      </c>
      <c r="K810" s="51" t="e">
        <f>IF(OR(#REF!="管理者",#REF!="サービス管理責任者"),0,#REF!)</f>
        <v>#REF!</v>
      </c>
    </row>
    <row r="811" spans="2:11">
      <c r="B811" s="73">
        <v>809</v>
      </c>
      <c r="C811" s="74" t="e">
        <f t="shared" si="48"/>
        <v>#N/A</v>
      </c>
      <c r="D811" s="74" t="e">
        <f t="shared" si="49"/>
        <v>#N/A</v>
      </c>
      <c r="E811" s="75" t="e">
        <f t="shared" si="50"/>
        <v>#N/A</v>
      </c>
      <c r="F811" s="79"/>
      <c r="H811" s="59"/>
      <c r="I811" s="58" t="e">
        <f t="shared" si="51"/>
        <v>#REF!</v>
      </c>
      <c r="J811" s="58" t="e">
        <f>#REF!</f>
        <v>#REF!</v>
      </c>
      <c r="K811" s="51" t="e">
        <f>IF(OR(#REF!="管理者",#REF!="サービス管理責任者"),0,#REF!)</f>
        <v>#REF!</v>
      </c>
    </row>
    <row r="812" spans="2:11">
      <c r="B812" s="73">
        <v>810</v>
      </c>
      <c r="C812" s="74" t="e">
        <f t="shared" si="48"/>
        <v>#N/A</v>
      </c>
      <c r="D812" s="74" t="e">
        <f t="shared" si="49"/>
        <v>#N/A</v>
      </c>
      <c r="E812" s="75" t="e">
        <f t="shared" si="50"/>
        <v>#N/A</v>
      </c>
      <c r="F812" s="79"/>
      <c r="H812" s="59"/>
      <c r="I812" s="58" t="e">
        <f t="shared" si="51"/>
        <v>#REF!</v>
      </c>
      <c r="J812" s="58" t="e">
        <f>#REF!</f>
        <v>#REF!</v>
      </c>
      <c r="K812" s="51" t="e">
        <f>IF(OR(#REF!="管理者",#REF!="サービス管理責任者"),0,#REF!)</f>
        <v>#REF!</v>
      </c>
    </row>
    <row r="813" spans="2:11">
      <c r="B813" s="73">
        <v>811</v>
      </c>
      <c r="C813" s="74" t="e">
        <f t="shared" si="48"/>
        <v>#N/A</v>
      </c>
      <c r="D813" s="74" t="e">
        <f t="shared" si="49"/>
        <v>#N/A</v>
      </c>
      <c r="E813" s="75" t="e">
        <f t="shared" si="50"/>
        <v>#N/A</v>
      </c>
      <c r="F813" s="79"/>
      <c r="H813" s="59"/>
      <c r="I813" s="58" t="e">
        <f t="shared" si="51"/>
        <v>#REF!</v>
      </c>
      <c r="J813" s="58" t="e">
        <f>#REF!</f>
        <v>#REF!</v>
      </c>
      <c r="K813" s="51" t="e">
        <f>IF(OR(#REF!="管理者",#REF!="サービス管理責任者"),0,#REF!)</f>
        <v>#REF!</v>
      </c>
    </row>
    <row r="814" spans="2:11">
      <c r="B814" s="73">
        <v>812</v>
      </c>
      <c r="C814" s="74" t="e">
        <f t="shared" si="48"/>
        <v>#N/A</v>
      </c>
      <c r="D814" s="74" t="e">
        <f t="shared" si="49"/>
        <v>#N/A</v>
      </c>
      <c r="E814" s="75" t="e">
        <f t="shared" si="50"/>
        <v>#N/A</v>
      </c>
      <c r="F814" s="79"/>
      <c r="H814" s="59"/>
      <c r="I814" s="58" t="e">
        <f t="shared" si="51"/>
        <v>#REF!</v>
      </c>
      <c r="J814" s="58" t="e">
        <f>#REF!</f>
        <v>#REF!</v>
      </c>
      <c r="K814" s="51" t="e">
        <f>IF(OR(#REF!="管理者",#REF!="サービス管理責任者"),0,#REF!)</f>
        <v>#REF!</v>
      </c>
    </row>
    <row r="815" spans="2:11">
      <c r="B815" s="73">
        <v>813</v>
      </c>
      <c r="C815" s="74" t="e">
        <f t="shared" si="48"/>
        <v>#N/A</v>
      </c>
      <c r="D815" s="74" t="e">
        <f t="shared" si="49"/>
        <v>#N/A</v>
      </c>
      <c r="E815" s="75" t="e">
        <f t="shared" si="50"/>
        <v>#N/A</v>
      </c>
      <c r="F815" s="79"/>
      <c r="H815" s="59"/>
      <c r="I815" s="58" t="e">
        <f t="shared" si="51"/>
        <v>#REF!</v>
      </c>
      <c r="J815" s="58" t="e">
        <f>#REF!</f>
        <v>#REF!</v>
      </c>
      <c r="K815" s="51" t="e">
        <f>IF(OR(#REF!="管理者",#REF!="サービス管理責任者"),0,#REF!)</f>
        <v>#REF!</v>
      </c>
    </row>
    <row r="816" spans="2:11">
      <c r="B816" s="73">
        <v>814</v>
      </c>
      <c r="C816" s="74" t="e">
        <f t="shared" si="48"/>
        <v>#N/A</v>
      </c>
      <c r="D816" s="74" t="e">
        <f t="shared" si="49"/>
        <v>#N/A</v>
      </c>
      <c r="E816" s="75" t="e">
        <f t="shared" si="50"/>
        <v>#N/A</v>
      </c>
      <c r="F816" s="79"/>
      <c r="H816" s="59"/>
      <c r="I816" s="58" t="e">
        <f t="shared" si="51"/>
        <v>#REF!</v>
      </c>
      <c r="J816" s="58" t="e">
        <f>#REF!</f>
        <v>#REF!</v>
      </c>
      <c r="K816" s="51" t="e">
        <f>IF(OR(#REF!="管理者",#REF!="サービス管理責任者"),0,#REF!)</f>
        <v>#REF!</v>
      </c>
    </row>
    <row r="817" spans="2:11">
      <c r="B817" s="73">
        <v>815</v>
      </c>
      <c r="C817" s="74" t="e">
        <f t="shared" si="48"/>
        <v>#N/A</v>
      </c>
      <c r="D817" s="74" t="e">
        <f t="shared" si="49"/>
        <v>#N/A</v>
      </c>
      <c r="E817" s="75" t="e">
        <f t="shared" si="50"/>
        <v>#N/A</v>
      </c>
      <c r="F817" s="79"/>
      <c r="H817" s="59"/>
      <c r="I817" s="58" t="e">
        <f t="shared" si="51"/>
        <v>#REF!</v>
      </c>
      <c r="J817" s="58" t="e">
        <f>#REF!</f>
        <v>#REF!</v>
      </c>
      <c r="K817" s="51" t="e">
        <f>IF(OR(#REF!="管理者",#REF!="サービス管理責任者"),0,#REF!)</f>
        <v>#REF!</v>
      </c>
    </row>
    <row r="818" spans="2:11">
      <c r="B818" s="73">
        <v>816</v>
      </c>
      <c r="C818" s="74" t="e">
        <f t="shared" si="48"/>
        <v>#N/A</v>
      </c>
      <c r="D818" s="74" t="e">
        <f t="shared" si="49"/>
        <v>#N/A</v>
      </c>
      <c r="E818" s="75" t="e">
        <f t="shared" si="50"/>
        <v>#N/A</v>
      </c>
      <c r="F818" s="79"/>
      <c r="H818" s="59"/>
      <c r="I818" s="58" t="e">
        <f t="shared" si="51"/>
        <v>#REF!</v>
      </c>
      <c r="J818" s="58" t="e">
        <f>#REF!</f>
        <v>#REF!</v>
      </c>
      <c r="K818" s="51" t="e">
        <f>IF(OR(#REF!="管理者",#REF!="サービス管理責任者"),0,#REF!)</f>
        <v>#REF!</v>
      </c>
    </row>
    <row r="819" spans="2:11">
      <c r="B819" s="73">
        <v>817</v>
      </c>
      <c r="C819" s="74" t="e">
        <f t="shared" si="48"/>
        <v>#N/A</v>
      </c>
      <c r="D819" s="74" t="e">
        <f t="shared" si="49"/>
        <v>#N/A</v>
      </c>
      <c r="E819" s="75" t="e">
        <f t="shared" si="50"/>
        <v>#N/A</v>
      </c>
      <c r="F819" s="79"/>
      <c r="H819" s="59"/>
      <c r="I819" s="58" t="e">
        <f t="shared" si="51"/>
        <v>#REF!</v>
      </c>
      <c r="J819" s="58" t="e">
        <f>#REF!</f>
        <v>#REF!</v>
      </c>
      <c r="K819" s="51" t="e">
        <f>IF(OR(#REF!="管理者",#REF!="サービス管理責任者"),0,#REF!)</f>
        <v>#REF!</v>
      </c>
    </row>
    <row r="820" spans="2:11">
      <c r="B820" s="73">
        <v>818</v>
      </c>
      <c r="C820" s="74" t="e">
        <f t="shared" si="48"/>
        <v>#N/A</v>
      </c>
      <c r="D820" s="74" t="e">
        <f t="shared" si="49"/>
        <v>#N/A</v>
      </c>
      <c r="E820" s="75" t="e">
        <f t="shared" si="50"/>
        <v>#N/A</v>
      </c>
      <c r="F820" s="79"/>
      <c r="H820" s="59"/>
      <c r="I820" s="58" t="e">
        <f t="shared" si="51"/>
        <v>#REF!</v>
      </c>
      <c r="J820" s="58" t="e">
        <f>#REF!</f>
        <v>#REF!</v>
      </c>
      <c r="K820" s="51" t="e">
        <f>IF(OR(#REF!="管理者",#REF!="サービス管理責任者"),0,#REF!)</f>
        <v>#REF!</v>
      </c>
    </row>
    <row r="821" spans="2:11">
      <c r="B821" s="73">
        <v>819</v>
      </c>
      <c r="C821" s="74" t="e">
        <f t="shared" si="48"/>
        <v>#N/A</v>
      </c>
      <c r="D821" s="74" t="e">
        <f t="shared" si="49"/>
        <v>#N/A</v>
      </c>
      <c r="E821" s="75" t="e">
        <f t="shared" si="50"/>
        <v>#N/A</v>
      </c>
      <c r="F821" s="79"/>
      <c r="H821" s="59"/>
      <c r="I821" s="58" t="e">
        <f t="shared" si="51"/>
        <v>#REF!</v>
      </c>
      <c r="J821" s="58" t="e">
        <f>#REF!</f>
        <v>#REF!</v>
      </c>
      <c r="K821" s="51" t="e">
        <f>IF(OR(#REF!="管理者",#REF!="サービス管理責任者"),0,#REF!)</f>
        <v>#REF!</v>
      </c>
    </row>
    <row r="822" spans="2:11">
      <c r="B822" s="73">
        <v>820</v>
      </c>
      <c r="C822" s="74" t="e">
        <f t="shared" si="48"/>
        <v>#N/A</v>
      </c>
      <c r="D822" s="74" t="e">
        <f t="shared" si="49"/>
        <v>#N/A</v>
      </c>
      <c r="E822" s="75" t="e">
        <f t="shared" si="50"/>
        <v>#N/A</v>
      </c>
      <c r="F822" s="79"/>
      <c r="H822" s="59"/>
      <c r="I822" s="58" t="e">
        <f t="shared" si="51"/>
        <v>#REF!</v>
      </c>
      <c r="J822" s="58" t="e">
        <f>#REF!</f>
        <v>#REF!</v>
      </c>
      <c r="K822" s="51" t="e">
        <f>IF(OR(#REF!="管理者",#REF!="サービス管理責任者"),0,#REF!)</f>
        <v>#REF!</v>
      </c>
    </row>
    <row r="823" spans="2:11">
      <c r="B823" s="73">
        <v>821</v>
      </c>
      <c r="C823" s="74" t="e">
        <f t="shared" si="48"/>
        <v>#N/A</v>
      </c>
      <c r="D823" s="74" t="e">
        <f t="shared" si="49"/>
        <v>#N/A</v>
      </c>
      <c r="E823" s="75" t="e">
        <f t="shared" si="50"/>
        <v>#N/A</v>
      </c>
      <c r="F823" s="79"/>
      <c r="H823" s="59"/>
      <c r="I823" s="58" t="e">
        <f t="shared" si="51"/>
        <v>#REF!</v>
      </c>
      <c r="J823" s="58" t="e">
        <f>#REF!</f>
        <v>#REF!</v>
      </c>
      <c r="K823" s="51" t="e">
        <f>IF(OR(#REF!="管理者",#REF!="サービス管理責任者"),0,#REF!)</f>
        <v>#REF!</v>
      </c>
    </row>
    <row r="824" spans="2:11">
      <c r="B824" s="73">
        <v>822</v>
      </c>
      <c r="C824" s="74" t="e">
        <f t="shared" si="48"/>
        <v>#N/A</v>
      </c>
      <c r="D824" s="74" t="e">
        <f t="shared" si="49"/>
        <v>#N/A</v>
      </c>
      <c r="E824" s="75" t="e">
        <f t="shared" si="50"/>
        <v>#N/A</v>
      </c>
      <c r="F824" s="79"/>
      <c r="H824" s="59"/>
      <c r="I824" s="58" t="e">
        <f t="shared" si="51"/>
        <v>#REF!</v>
      </c>
      <c r="J824" s="58" t="e">
        <f>#REF!</f>
        <v>#REF!</v>
      </c>
      <c r="K824" s="51" t="e">
        <f>IF(OR(#REF!="管理者",#REF!="サービス管理責任者"),0,#REF!)</f>
        <v>#REF!</v>
      </c>
    </row>
    <row r="825" spans="2:11">
      <c r="B825" s="73">
        <v>823</v>
      </c>
      <c r="C825" s="74" t="e">
        <f t="shared" si="48"/>
        <v>#N/A</v>
      </c>
      <c r="D825" s="74" t="e">
        <f t="shared" si="49"/>
        <v>#N/A</v>
      </c>
      <c r="E825" s="75" t="e">
        <f t="shared" si="50"/>
        <v>#N/A</v>
      </c>
      <c r="F825" s="79"/>
      <c r="H825" s="59"/>
      <c r="I825" s="58" t="e">
        <f t="shared" si="51"/>
        <v>#REF!</v>
      </c>
      <c r="J825" s="58" t="e">
        <f>#REF!</f>
        <v>#REF!</v>
      </c>
      <c r="K825" s="51" t="e">
        <f>IF(OR(#REF!="管理者",#REF!="サービス管理責任者"),0,#REF!)</f>
        <v>#REF!</v>
      </c>
    </row>
    <row r="826" spans="2:11">
      <c r="B826" s="73">
        <v>824</v>
      </c>
      <c r="C826" s="74" t="e">
        <f t="shared" si="48"/>
        <v>#N/A</v>
      </c>
      <c r="D826" s="74" t="e">
        <f t="shared" si="49"/>
        <v>#N/A</v>
      </c>
      <c r="E826" s="75" t="e">
        <f t="shared" si="50"/>
        <v>#N/A</v>
      </c>
      <c r="F826" s="79"/>
      <c r="H826" s="59"/>
      <c r="I826" s="58" t="e">
        <f t="shared" si="51"/>
        <v>#REF!</v>
      </c>
      <c r="J826" s="58" t="e">
        <f>#REF!</f>
        <v>#REF!</v>
      </c>
      <c r="K826" s="51" t="e">
        <f>IF(OR(#REF!="管理者",#REF!="サービス管理責任者"),0,#REF!)</f>
        <v>#REF!</v>
      </c>
    </row>
    <row r="827" spans="2:11">
      <c r="B827" s="73">
        <v>825</v>
      </c>
      <c r="C827" s="74" t="e">
        <f t="shared" si="48"/>
        <v>#N/A</v>
      </c>
      <c r="D827" s="74" t="e">
        <f t="shared" si="49"/>
        <v>#N/A</v>
      </c>
      <c r="E827" s="75" t="e">
        <f t="shared" si="50"/>
        <v>#N/A</v>
      </c>
      <c r="F827" s="79"/>
      <c r="H827" s="59"/>
      <c r="I827" s="58" t="e">
        <f t="shared" si="51"/>
        <v>#REF!</v>
      </c>
      <c r="J827" s="58" t="e">
        <f>#REF!</f>
        <v>#REF!</v>
      </c>
      <c r="K827" s="51" t="e">
        <f>IF(OR(#REF!="管理者",#REF!="サービス管理責任者"),0,#REF!)</f>
        <v>#REF!</v>
      </c>
    </row>
    <row r="828" spans="2:11">
      <c r="B828" s="73">
        <v>826</v>
      </c>
      <c r="C828" s="74" t="e">
        <f t="shared" si="48"/>
        <v>#N/A</v>
      </c>
      <c r="D828" s="74" t="e">
        <f t="shared" si="49"/>
        <v>#N/A</v>
      </c>
      <c r="E828" s="75" t="e">
        <f t="shared" si="50"/>
        <v>#N/A</v>
      </c>
      <c r="F828" s="79"/>
      <c r="H828" s="59"/>
      <c r="I828" s="58" t="e">
        <f t="shared" si="51"/>
        <v>#REF!</v>
      </c>
      <c r="J828" s="58" t="e">
        <f>#REF!</f>
        <v>#REF!</v>
      </c>
      <c r="K828" s="51" t="e">
        <f>IF(OR(#REF!="管理者",#REF!="サービス管理責任者"),0,#REF!)</f>
        <v>#REF!</v>
      </c>
    </row>
    <row r="829" spans="2:11">
      <c r="B829" s="73">
        <v>827</v>
      </c>
      <c r="C829" s="74" t="e">
        <f t="shared" si="48"/>
        <v>#N/A</v>
      </c>
      <c r="D829" s="74" t="e">
        <f t="shared" si="49"/>
        <v>#N/A</v>
      </c>
      <c r="E829" s="75" t="e">
        <f t="shared" si="50"/>
        <v>#N/A</v>
      </c>
      <c r="F829" s="79"/>
      <c r="H829" s="59"/>
      <c r="I829" s="58" t="e">
        <f t="shared" si="51"/>
        <v>#REF!</v>
      </c>
      <c r="J829" s="58" t="e">
        <f>#REF!</f>
        <v>#REF!</v>
      </c>
      <c r="K829" s="51" t="e">
        <f>IF(OR(#REF!="管理者",#REF!="サービス管理責任者"),0,#REF!)</f>
        <v>#REF!</v>
      </c>
    </row>
    <row r="830" spans="2:11">
      <c r="B830" s="73">
        <v>828</v>
      </c>
      <c r="C830" s="74" t="e">
        <f t="shared" si="48"/>
        <v>#N/A</v>
      </c>
      <c r="D830" s="74" t="e">
        <f t="shared" si="49"/>
        <v>#N/A</v>
      </c>
      <c r="E830" s="75" t="e">
        <f t="shared" si="50"/>
        <v>#N/A</v>
      </c>
      <c r="F830" s="79"/>
      <c r="H830" s="59"/>
      <c r="I830" s="58" t="e">
        <f t="shared" si="51"/>
        <v>#REF!</v>
      </c>
      <c r="J830" s="58" t="e">
        <f>#REF!</f>
        <v>#REF!</v>
      </c>
      <c r="K830" s="51" t="e">
        <f>IF(OR(#REF!="管理者",#REF!="サービス管理責任者"),0,#REF!)</f>
        <v>#REF!</v>
      </c>
    </row>
    <row r="831" spans="2:11">
      <c r="B831" s="73">
        <v>829</v>
      </c>
      <c r="C831" s="74" t="e">
        <f t="shared" si="48"/>
        <v>#N/A</v>
      </c>
      <c r="D831" s="74" t="e">
        <f t="shared" si="49"/>
        <v>#N/A</v>
      </c>
      <c r="E831" s="75" t="e">
        <f t="shared" si="50"/>
        <v>#N/A</v>
      </c>
      <c r="F831" s="79"/>
      <c r="H831" s="59"/>
      <c r="I831" s="58" t="e">
        <f t="shared" si="51"/>
        <v>#REF!</v>
      </c>
      <c r="J831" s="58" t="e">
        <f>#REF!</f>
        <v>#REF!</v>
      </c>
      <c r="K831" s="51" t="e">
        <f>IF(OR(#REF!="管理者",#REF!="サービス管理責任者"),0,#REF!)</f>
        <v>#REF!</v>
      </c>
    </row>
    <row r="832" spans="2:11">
      <c r="B832" s="73">
        <v>830</v>
      </c>
      <c r="C832" s="74" t="e">
        <f t="shared" si="48"/>
        <v>#N/A</v>
      </c>
      <c r="D832" s="74" t="e">
        <f t="shared" si="49"/>
        <v>#N/A</v>
      </c>
      <c r="E832" s="75" t="e">
        <f t="shared" si="50"/>
        <v>#N/A</v>
      </c>
      <c r="F832" s="79"/>
      <c r="H832" s="59"/>
      <c r="I832" s="58" t="e">
        <f t="shared" si="51"/>
        <v>#REF!</v>
      </c>
      <c r="J832" s="58" t="e">
        <f>#REF!</f>
        <v>#REF!</v>
      </c>
      <c r="K832" s="51" t="e">
        <f>IF(OR(#REF!="管理者",#REF!="サービス管理責任者"),0,#REF!)</f>
        <v>#REF!</v>
      </c>
    </row>
    <row r="833" spans="2:11">
      <c r="B833" s="73">
        <v>831</v>
      </c>
      <c r="C833" s="74" t="e">
        <f t="shared" si="48"/>
        <v>#N/A</v>
      </c>
      <c r="D833" s="74" t="e">
        <f t="shared" si="49"/>
        <v>#N/A</v>
      </c>
      <c r="E833" s="75" t="e">
        <f t="shared" si="50"/>
        <v>#N/A</v>
      </c>
      <c r="F833" s="79"/>
      <c r="H833" s="59"/>
      <c r="I833" s="58" t="e">
        <f t="shared" si="51"/>
        <v>#REF!</v>
      </c>
      <c r="J833" s="58" t="e">
        <f>#REF!</f>
        <v>#REF!</v>
      </c>
      <c r="K833" s="51" t="e">
        <f>IF(OR(#REF!="管理者",#REF!="サービス管理責任者"),0,#REF!)</f>
        <v>#REF!</v>
      </c>
    </row>
    <row r="834" spans="2:11">
      <c r="B834" s="73">
        <v>832</v>
      </c>
      <c r="C834" s="74" t="e">
        <f t="shared" si="48"/>
        <v>#N/A</v>
      </c>
      <c r="D834" s="74" t="e">
        <f t="shared" si="49"/>
        <v>#N/A</v>
      </c>
      <c r="E834" s="75" t="e">
        <f t="shared" si="50"/>
        <v>#N/A</v>
      </c>
      <c r="F834" s="79"/>
      <c r="H834" s="59"/>
      <c r="I834" s="58" t="e">
        <f t="shared" si="51"/>
        <v>#REF!</v>
      </c>
      <c r="J834" s="58" t="e">
        <f>#REF!</f>
        <v>#REF!</v>
      </c>
      <c r="K834" s="51" t="e">
        <f>IF(OR(#REF!="管理者",#REF!="サービス管理責任者"),0,#REF!)</f>
        <v>#REF!</v>
      </c>
    </row>
    <row r="835" spans="2:11">
      <c r="B835" s="73">
        <v>833</v>
      </c>
      <c r="C835" s="74" t="e">
        <f t="shared" ref="C835:C898" si="52">VLOOKUP(B835,$I:$K,2,FALSE)</f>
        <v>#N/A</v>
      </c>
      <c r="D835" s="74" t="e">
        <f t="shared" ref="D835:D898" si="53">VLOOKUP(B835,$I:$K,3,FALSE)</f>
        <v>#N/A</v>
      </c>
      <c r="E835" s="75" t="e">
        <f t="shared" si="50"/>
        <v>#N/A</v>
      </c>
      <c r="F835" s="79"/>
      <c r="H835" s="59"/>
      <c r="I835" s="58" t="e">
        <f t="shared" si="51"/>
        <v>#REF!</v>
      </c>
      <c r="J835" s="58" t="e">
        <f>#REF!</f>
        <v>#REF!</v>
      </c>
      <c r="K835" s="51" t="e">
        <f>IF(OR(#REF!="管理者",#REF!="サービス管理責任者"),0,#REF!)</f>
        <v>#REF!</v>
      </c>
    </row>
    <row r="836" spans="2:11">
      <c r="B836" s="73">
        <v>834</v>
      </c>
      <c r="C836" s="74" t="e">
        <f t="shared" si="52"/>
        <v>#N/A</v>
      </c>
      <c r="D836" s="74" t="e">
        <f t="shared" si="53"/>
        <v>#N/A</v>
      </c>
      <c r="E836" s="75" t="e">
        <f t="shared" ref="E836:E899" si="54">SUMIF($C:$C,C836,$D:$D)</f>
        <v>#N/A</v>
      </c>
      <c r="F836" s="79"/>
      <c r="H836" s="59"/>
      <c r="I836" s="58" t="e">
        <f t="shared" si="51"/>
        <v>#REF!</v>
      </c>
      <c r="J836" s="58" t="e">
        <f>#REF!</f>
        <v>#REF!</v>
      </c>
      <c r="K836" s="51" t="e">
        <f>IF(OR(#REF!="管理者",#REF!="サービス管理責任者"),0,#REF!)</f>
        <v>#REF!</v>
      </c>
    </row>
    <row r="837" spans="2:11">
      <c r="B837" s="73">
        <v>835</v>
      </c>
      <c r="C837" s="74" t="e">
        <f t="shared" si="52"/>
        <v>#N/A</v>
      </c>
      <c r="D837" s="74" t="e">
        <f t="shared" si="53"/>
        <v>#N/A</v>
      </c>
      <c r="E837" s="75" t="e">
        <f t="shared" si="54"/>
        <v>#N/A</v>
      </c>
      <c r="F837" s="79"/>
      <c r="H837" s="59"/>
      <c r="I837" s="58" t="e">
        <f t="shared" ref="I837:I900" si="55">IF(J837=0,I836,I836+1)</f>
        <v>#REF!</v>
      </c>
      <c r="J837" s="58" t="e">
        <f>#REF!</f>
        <v>#REF!</v>
      </c>
      <c r="K837" s="51" t="e">
        <f>IF(OR(#REF!="管理者",#REF!="サービス管理責任者"),0,#REF!)</f>
        <v>#REF!</v>
      </c>
    </row>
    <row r="838" spans="2:11">
      <c r="B838" s="73">
        <v>836</v>
      </c>
      <c r="C838" s="74" t="e">
        <f t="shared" si="52"/>
        <v>#N/A</v>
      </c>
      <c r="D838" s="74" t="e">
        <f t="shared" si="53"/>
        <v>#N/A</v>
      </c>
      <c r="E838" s="75" t="e">
        <f t="shared" si="54"/>
        <v>#N/A</v>
      </c>
      <c r="F838" s="79"/>
      <c r="H838" s="59"/>
      <c r="I838" s="58" t="e">
        <f t="shared" si="55"/>
        <v>#REF!</v>
      </c>
      <c r="J838" s="58" t="e">
        <f>#REF!</f>
        <v>#REF!</v>
      </c>
      <c r="K838" s="51" t="e">
        <f>IF(OR(#REF!="管理者",#REF!="サービス管理責任者"),0,#REF!)</f>
        <v>#REF!</v>
      </c>
    </row>
    <row r="839" spans="2:11">
      <c r="B839" s="73">
        <v>837</v>
      </c>
      <c r="C839" s="74" t="e">
        <f t="shared" si="52"/>
        <v>#N/A</v>
      </c>
      <c r="D839" s="74" t="e">
        <f t="shared" si="53"/>
        <v>#N/A</v>
      </c>
      <c r="E839" s="75" t="e">
        <f t="shared" si="54"/>
        <v>#N/A</v>
      </c>
      <c r="F839" s="79"/>
      <c r="H839" s="59"/>
      <c r="I839" s="58" t="e">
        <f t="shared" si="55"/>
        <v>#REF!</v>
      </c>
      <c r="J839" s="58" t="e">
        <f>#REF!</f>
        <v>#REF!</v>
      </c>
      <c r="K839" s="51" t="e">
        <f>IF(OR(#REF!="管理者",#REF!="サービス管理責任者"),0,#REF!)</f>
        <v>#REF!</v>
      </c>
    </row>
    <row r="840" spans="2:11">
      <c r="B840" s="73">
        <v>838</v>
      </c>
      <c r="C840" s="74" t="e">
        <f t="shared" si="52"/>
        <v>#N/A</v>
      </c>
      <c r="D840" s="74" t="e">
        <f t="shared" si="53"/>
        <v>#N/A</v>
      </c>
      <c r="E840" s="75" t="e">
        <f t="shared" si="54"/>
        <v>#N/A</v>
      </c>
      <c r="F840" s="79"/>
      <c r="H840" s="59"/>
      <c r="I840" s="58" t="e">
        <f t="shared" si="55"/>
        <v>#REF!</v>
      </c>
      <c r="J840" s="58" t="e">
        <f>#REF!</f>
        <v>#REF!</v>
      </c>
      <c r="K840" s="51" t="e">
        <f>IF(OR(#REF!="管理者",#REF!="サービス管理責任者"),0,#REF!)</f>
        <v>#REF!</v>
      </c>
    </row>
    <row r="841" spans="2:11">
      <c r="B841" s="73">
        <v>839</v>
      </c>
      <c r="C841" s="74" t="e">
        <f t="shared" si="52"/>
        <v>#N/A</v>
      </c>
      <c r="D841" s="74" t="e">
        <f t="shared" si="53"/>
        <v>#N/A</v>
      </c>
      <c r="E841" s="75" t="e">
        <f t="shared" si="54"/>
        <v>#N/A</v>
      </c>
      <c r="F841" s="79"/>
      <c r="H841" s="59"/>
      <c r="I841" s="58" t="e">
        <f t="shared" si="55"/>
        <v>#REF!</v>
      </c>
      <c r="J841" s="58" t="e">
        <f>#REF!</f>
        <v>#REF!</v>
      </c>
      <c r="K841" s="51" t="e">
        <f>IF(OR(#REF!="管理者",#REF!="サービス管理責任者"),0,#REF!)</f>
        <v>#REF!</v>
      </c>
    </row>
    <row r="842" spans="2:11">
      <c r="B842" s="73">
        <v>840</v>
      </c>
      <c r="C842" s="74" t="e">
        <f t="shared" si="52"/>
        <v>#N/A</v>
      </c>
      <c r="D842" s="74" t="e">
        <f t="shared" si="53"/>
        <v>#N/A</v>
      </c>
      <c r="E842" s="75" t="e">
        <f t="shared" si="54"/>
        <v>#N/A</v>
      </c>
      <c r="F842" s="79"/>
      <c r="H842" s="59"/>
      <c r="I842" s="58" t="e">
        <f t="shared" si="55"/>
        <v>#REF!</v>
      </c>
      <c r="J842" s="58" t="e">
        <f>#REF!</f>
        <v>#REF!</v>
      </c>
      <c r="K842" s="51" t="e">
        <f>IF(OR(#REF!="管理者",#REF!="サービス管理責任者"),0,#REF!)</f>
        <v>#REF!</v>
      </c>
    </row>
    <row r="843" spans="2:11">
      <c r="B843" s="73">
        <v>841</v>
      </c>
      <c r="C843" s="74" t="e">
        <f t="shared" si="52"/>
        <v>#N/A</v>
      </c>
      <c r="D843" s="74" t="e">
        <f t="shared" si="53"/>
        <v>#N/A</v>
      </c>
      <c r="E843" s="75" t="e">
        <f t="shared" si="54"/>
        <v>#N/A</v>
      </c>
      <c r="F843" s="79"/>
      <c r="H843" s="59"/>
      <c r="I843" s="58" t="e">
        <f t="shared" si="55"/>
        <v>#REF!</v>
      </c>
      <c r="J843" s="58" t="e">
        <f>#REF!</f>
        <v>#REF!</v>
      </c>
      <c r="K843" s="51" t="e">
        <f>IF(OR(#REF!="管理者",#REF!="サービス管理責任者"),0,#REF!)</f>
        <v>#REF!</v>
      </c>
    </row>
    <row r="844" spans="2:11">
      <c r="B844" s="73">
        <v>842</v>
      </c>
      <c r="C844" s="74" t="e">
        <f t="shared" si="52"/>
        <v>#N/A</v>
      </c>
      <c r="D844" s="74" t="e">
        <f t="shared" si="53"/>
        <v>#N/A</v>
      </c>
      <c r="E844" s="75" t="e">
        <f t="shared" si="54"/>
        <v>#N/A</v>
      </c>
      <c r="F844" s="79"/>
      <c r="H844" s="59"/>
      <c r="I844" s="58" t="e">
        <f t="shared" si="55"/>
        <v>#REF!</v>
      </c>
      <c r="J844" s="58" t="e">
        <f>#REF!</f>
        <v>#REF!</v>
      </c>
      <c r="K844" s="51" t="e">
        <f>IF(OR(#REF!="管理者",#REF!="サービス管理責任者"),0,#REF!)</f>
        <v>#REF!</v>
      </c>
    </row>
    <row r="845" spans="2:11">
      <c r="B845" s="73">
        <v>843</v>
      </c>
      <c r="C845" s="74" t="e">
        <f t="shared" si="52"/>
        <v>#N/A</v>
      </c>
      <c r="D845" s="74" t="e">
        <f t="shared" si="53"/>
        <v>#N/A</v>
      </c>
      <c r="E845" s="75" t="e">
        <f t="shared" si="54"/>
        <v>#N/A</v>
      </c>
      <c r="F845" s="79"/>
      <c r="H845" s="59"/>
      <c r="I845" s="58" t="e">
        <f t="shared" si="55"/>
        <v>#REF!</v>
      </c>
      <c r="J845" s="58" t="e">
        <f>#REF!</f>
        <v>#REF!</v>
      </c>
      <c r="K845" s="51" t="e">
        <f>IF(OR(#REF!="管理者",#REF!="サービス管理責任者"),0,#REF!)</f>
        <v>#REF!</v>
      </c>
    </row>
    <row r="846" spans="2:11">
      <c r="B846" s="73">
        <v>844</v>
      </c>
      <c r="C846" s="74" t="e">
        <f t="shared" si="52"/>
        <v>#N/A</v>
      </c>
      <c r="D846" s="74" t="e">
        <f t="shared" si="53"/>
        <v>#N/A</v>
      </c>
      <c r="E846" s="75" t="e">
        <f t="shared" si="54"/>
        <v>#N/A</v>
      </c>
      <c r="F846" s="79"/>
      <c r="H846" s="59"/>
      <c r="I846" s="58" t="e">
        <f t="shared" si="55"/>
        <v>#REF!</v>
      </c>
      <c r="J846" s="58" t="e">
        <f>#REF!</f>
        <v>#REF!</v>
      </c>
      <c r="K846" s="51" t="e">
        <f>IF(OR(#REF!="管理者",#REF!="サービス管理責任者"),0,#REF!)</f>
        <v>#REF!</v>
      </c>
    </row>
    <row r="847" spans="2:11">
      <c r="B847" s="73">
        <v>845</v>
      </c>
      <c r="C847" s="74" t="e">
        <f t="shared" si="52"/>
        <v>#N/A</v>
      </c>
      <c r="D847" s="74" t="e">
        <f t="shared" si="53"/>
        <v>#N/A</v>
      </c>
      <c r="E847" s="75" t="e">
        <f t="shared" si="54"/>
        <v>#N/A</v>
      </c>
      <c r="F847" s="79"/>
      <c r="H847" s="59"/>
      <c r="I847" s="58" t="e">
        <f t="shared" si="55"/>
        <v>#REF!</v>
      </c>
      <c r="J847" s="58" t="e">
        <f>#REF!</f>
        <v>#REF!</v>
      </c>
      <c r="K847" s="51" t="e">
        <f>IF(OR(#REF!="管理者",#REF!="サービス管理責任者"),0,#REF!)</f>
        <v>#REF!</v>
      </c>
    </row>
    <row r="848" spans="2:11">
      <c r="B848" s="73">
        <v>846</v>
      </c>
      <c r="C848" s="74" t="e">
        <f t="shared" si="52"/>
        <v>#N/A</v>
      </c>
      <c r="D848" s="74" t="e">
        <f t="shared" si="53"/>
        <v>#N/A</v>
      </c>
      <c r="E848" s="75" t="e">
        <f t="shared" si="54"/>
        <v>#N/A</v>
      </c>
      <c r="F848" s="79"/>
      <c r="H848" s="59"/>
      <c r="I848" s="58" t="e">
        <f t="shared" si="55"/>
        <v>#REF!</v>
      </c>
      <c r="J848" s="58" t="e">
        <f>#REF!</f>
        <v>#REF!</v>
      </c>
      <c r="K848" s="51" t="e">
        <f>IF(OR(#REF!="管理者",#REF!="サービス管理責任者"),0,#REF!)</f>
        <v>#REF!</v>
      </c>
    </row>
    <row r="849" spans="2:11">
      <c r="B849" s="73">
        <v>847</v>
      </c>
      <c r="C849" s="74" t="e">
        <f t="shared" si="52"/>
        <v>#N/A</v>
      </c>
      <c r="D849" s="74" t="e">
        <f t="shared" si="53"/>
        <v>#N/A</v>
      </c>
      <c r="E849" s="75" t="e">
        <f t="shared" si="54"/>
        <v>#N/A</v>
      </c>
      <c r="F849" s="79"/>
      <c r="H849" s="59"/>
      <c r="I849" s="58" t="e">
        <f t="shared" si="55"/>
        <v>#REF!</v>
      </c>
      <c r="J849" s="58" t="e">
        <f>#REF!</f>
        <v>#REF!</v>
      </c>
      <c r="K849" s="51" t="e">
        <f>IF(OR(#REF!="管理者",#REF!="サービス管理責任者"),0,#REF!)</f>
        <v>#REF!</v>
      </c>
    </row>
    <row r="850" spans="2:11">
      <c r="B850" s="73">
        <v>848</v>
      </c>
      <c r="C850" s="74" t="e">
        <f t="shared" si="52"/>
        <v>#N/A</v>
      </c>
      <c r="D850" s="74" t="e">
        <f t="shared" si="53"/>
        <v>#N/A</v>
      </c>
      <c r="E850" s="75" t="e">
        <f t="shared" si="54"/>
        <v>#N/A</v>
      </c>
      <c r="F850" s="79"/>
      <c r="H850" s="59"/>
      <c r="I850" s="58" t="e">
        <f t="shared" si="55"/>
        <v>#REF!</v>
      </c>
      <c r="J850" s="58" t="e">
        <f>#REF!</f>
        <v>#REF!</v>
      </c>
      <c r="K850" s="51" t="e">
        <f>IF(OR(#REF!="管理者",#REF!="サービス管理責任者"),0,#REF!)</f>
        <v>#REF!</v>
      </c>
    </row>
    <row r="851" spans="2:11">
      <c r="B851" s="73">
        <v>849</v>
      </c>
      <c r="C851" s="74" t="e">
        <f t="shared" si="52"/>
        <v>#N/A</v>
      </c>
      <c r="D851" s="74" t="e">
        <f t="shared" si="53"/>
        <v>#N/A</v>
      </c>
      <c r="E851" s="75" t="e">
        <f t="shared" si="54"/>
        <v>#N/A</v>
      </c>
      <c r="F851" s="79"/>
      <c r="H851" s="59"/>
      <c r="I851" s="58" t="e">
        <f t="shared" si="55"/>
        <v>#REF!</v>
      </c>
      <c r="J851" s="58" t="e">
        <f>#REF!</f>
        <v>#REF!</v>
      </c>
      <c r="K851" s="51" t="e">
        <f>IF(OR(#REF!="管理者",#REF!="サービス管理責任者"),0,#REF!)</f>
        <v>#REF!</v>
      </c>
    </row>
    <row r="852" spans="2:11">
      <c r="B852" s="73">
        <v>850</v>
      </c>
      <c r="C852" s="74" t="e">
        <f t="shared" si="52"/>
        <v>#N/A</v>
      </c>
      <c r="D852" s="74" t="e">
        <f t="shared" si="53"/>
        <v>#N/A</v>
      </c>
      <c r="E852" s="75" t="e">
        <f t="shared" si="54"/>
        <v>#N/A</v>
      </c>
      <c r="F852" s="79"/>
      <c r="H852" s="59"/>
      <c r="I852" s="58" t="e">
        <f t="shared" si="55"/>
        <v>#REF!</v>
      </c>
      <c r="J852" s="58" t="e">
        <f>#REF!</f>
        <v>#REF!</v>
      </c>
      <c r="K852" s="51" t="e">
        <f>IF(OR(#REF!="管理者",#REF!="サービス管理責任者"),0,#REF!)</f>
        <v>#REF!</v>
      </c>
    </row>
    <row r="853" spans="2:11">
      <c r="B853" s="73">
        <v>851</v>
      </c>
      <c r="C853" s="74" t="e">
        <f t="shared" si="52"/>
        <v>#N/A</v>
      </c>
      <c r="D853" s="74" t="e">
        <f t="shared" si="53"/>
        <v>#N/A</v>
      </c>
      <c r="E853" s="75" t="e">
        <f t="shared" si="54"/>
        <v>#N/A</v>
      </c>
      <c r="F853" s="79"/>
      <c r="H853" s="59"/>
      <c r="I853" s="58" t="e">
        <f t="shared" si="55"/>
        <v>#REF!</v>
      </c>
      <c r="J853" s="58" t="e">
        <f>#REF!</f>
        <v>#REF!</v>
      </c>
      <c r="K853" s="51" t="e">
        <f>IF(OR(#REF!="管理者",#REF!="サービス管理責任者"),0,#REF!)</f>
        <v>#REF!</v>
      </c>
    </row>
    <row r="854" spans="2:11">
      <c r="B854" s="73">
        <v>852</v>
      </c>
      <c r="C854" s="74" t="e">
        <f t="shared" si="52"/>
        <v>#N/A</v>
      </c>
      <c r="D854" s="74" t="e">
        <f t="shared" si="53"/>
        <v>#N/A</v>
      </c>
      <c r="E854" s="75" t="e">
        <f t="shared" si="54"/>
        <v>#N/A</v>
      </c>
      <c r="F854" s="79"/>
      <c r="H854" s="59"/>
      <c r="I854" s="58" t="e">
        <f t="shared" si="55"/>
        <v>#REF!</v>
      </c>
      <c r="J854" s="58" t="e">
        <f>#REF!</f>
        <v>#REF!</v>
      </c>
      <c r="K854" s="51" t="e">
        <f>IF(OR(#REF!="管理者",#REF!="サービス管理責任者"),0,#REF!)</f>
        <v>#REF!</v>
      </c>
    </row>
    <row r="855" spans="2:11">
      <c r="B855" s="73">
        <v>853</v>
      </c>
      <c r="C855" s="74" t="e">
        <f t="shared" si="52"/>
        <v>#N/A</v>
      </c>
      <c r="D855" s="74" t="e">
        <f t="shared" si="53"/>
        <v>#N/A</v>
      </c>
      <c r="E855" s="75" t="e">
        <f t="shared" si="54"/>
        <v>#N/A</v>
      </c>
      <c r="F855" s="79"/>
      <c r="H855" s="59"/>
      <c r="I855" s="58" t="e">
        <f t="shared" si="55"/>
        <v>#REF!</v>
      </c>
      <c r="J855" s="58" t="e">
        <f>#REF!</f>
        <v>#REF!</v>
      </c>
      <c r="K855" s="51" t="e">
        <f>IF(OR(#REF!="管理者",#REF!="サービス管理責任者"),0,#REF!)</f>
        <v>#REF!</v>
      </c>
    </row>
    <row r="856" spans="2:11">
      <c r="B856" s="73">
        <v>854</v>
      </c>
      <c r="C856" s="74" t="e">
        <f t="shared" si="52"/>
        <v>#N/A</v>
      </c>
      <c r="D856" s="74" t="e">
        <f t="shared" si="53"/>
        <v>#N/A</v>
      </c>
      <c r="E856" s="75" t="e">
        <f t="shared" si="54"/>
        <v>#N/A</v>
      </c>
      <c r="F856" s="79"/>
      <c r="H856" s="59"/>
      <c r="I856" s="58" t="e">
        <f t="shared" si="55"/>
        <v>#REF!</v>
      </c>
      <c r="J856" s="58" t="e">
        <f>#REF!</f>
        <v>#REF!</v>
      </c>
      <c r="K856" s="51" t="e">
        <f>IF(OR(#REF!="管理者",#REF!="サービス管理責任者"),0,#REF!)</f>
        <v>#REF!</v>
      </c>
    </row>
    <row r="857" spans="2:11">
      <c r="B857" s="73">
        <v>855</v>
      </c>
      <c r="C857" s="74" t="e">
        <f t="shared" si="52"/>
        <v>#N/A</v>
      </c>
      <c r="D857" s="74" t="e">
        <f t="shared" si="53"/>
        <v>#N/A</v>
      </c>
      <c r="E857" s="75" t="e">
        <f t="shared" si="54"/>
        <v>#N/A</v>
      </c>
      <c r="F857" s="79"/>
      <c r="H857" s="59"/>
      <c r="I857" s="58" t="e">
        <f t="shared" si="55"/>
        <v>#REF!</v>
      </c>
      <c r="J857" s="58" t="e">
        <f>#REF!</f>
        <v>#REF!</v>
      </c>
      <c r="K857" s="51" t="e">
        <f>IF(OR(#REF!="管理者",#REF!="サービス管理責任者"),0,#REF!)</f>
        <v>#REF!</v>
      </c>
    </row>
    <row r="858" spans="2:11">
      <c r="B858" s="73">
        <v>856</v>
      </c>
      <c r="C858" s="74" t="e">
        <f t="shared" si="52"/>
        <v>#N/A</v>
      </c>
      <c r="D858" s="74" t="e">
        <f t="shared" si="53"/>
        <v>#N/A</v>
      </c>
      <c r="E858" s="75" t="e">
        <f t="shared" si="54"/>
        <v>#N/A</v>
      </c>
      <c r="F858" s="79"/>
      <c r="H858" s="59"/>
      <c r="I858" s="58" t="e">
        <f t="shared" si="55"/>
        <v>#REF!</v>
      </c>
      <c r="J858" s="58" t="e">
        <f>#REF!</f>
        <v>#REF!</v>
      </c>
      <c r="K858" s="51" t="e">
        <f>IF(OR(#REF!="管理者",#REF!="サービス管理責任者"),0,#REF!)</f>
        <v>#REF!</v>
      </c>
    </row>
    <row r="859" spans="2:11">
      <c r="B859" s="73">
        <v>857</v>
      </c>
      <c r="C859" s="74" t="e">
        <f t="shared" si="52"/>
        <v>#N/A</v>
      </c>
      <c r="D859" s="74" t="e">
        <f t="shared" si="53"/>
        <v>#N/A</v>
      </c>
      <c r="E859" s="75" t="e">
        <f t="shared" si="54"/>
        <v>#N/A</v>
      </c>
      <c r="F859" s="79"/>
      <c r="H859" s="59"/>
      <c r="I859" s="58" t="e">
        <f t="shared" si="55"/>
        <v>#REF!</v>
      </c>
      <c r="J859" s="58" t="e">
        <f>#REF!</f>
        <v>#REF!</v>
      </c>
      <c r="K859" s="51" t="e">
        <f>IF(OR(#REF!="管理者",#REF!="サービス管理責任者"),0,#REF!)</f>
        <v>#REF!</v>
      </c>
    </row>
    <row r="860" spans="2:11">
      <c r="B860" s="73">
        <v>858</v>
      </c>
      <c r="C860" s="74" t="e">
        <f t="shared" si="52"/>
        <v>#N/A</v>
      </c>
      <c r="D860" s="74" t="e">
        <f t="shared" si="53"/>
        <v>#N/A</v>
      </c>
      <c r="E860" s="75" t="e">
        <f t="shared" si="54"/>
        <v>#N/A</v>
      </c>
      <c r="F860" s="79"/>
      <c r="H860" s="59"/>
      <c r="I860" s="58" t="e">
        <f t="shared" si="55"/>
        <v>#REF!</v>
      </c>
      <c r="J860" s="58" t="e">
        <f>#REF!</f>
        <v>#REF!</v>
      </c>
      <c r="K860" s="51" t="e">
        <f>IF(OR(#REF!="管理者",#REF!="サービス管理責任者"),0,#REF!)</f>
        <v>#REF!</v>
      </c>
    </row>
    <row r="861" spans="2:11">
      <c r="B861" s="73">
        <v>859</v>
      </c>
      <c r="C861" s="74" t="e">
        <f t="shared" si="52"/>
        <v>#N/A</v>
      </c>
      <c r="D861" s="74" t="e">
        <f t="shared" si="53"/>
        <v>#N/A</v>
      </c>
      <c r="E861" s="75" t="e">
        <f t="shared" si="54"/>
        <v>#N/A</v>
      </c>
      <c r="F861" s="79"/>
      <c r="H861" s="59"/>
      <c r="I861" s="58" t="e">
        <f t="shared" si="55"/>
        <v>#REF!</v>
      </c>
      <c r="J861" s="58" t="e">
        <f>#REF!</f>
        <v>#REF!</v>
      </c>
      <c r="K861" s="51" t="e">
        <f>IF(OR(#REF!="管理者",#REF!="サービス管理責任者"),0,#REF!)</f>
        <v>#REF!</v>
      </c>
    </row>
    <row r="862" spans="2:11">
      <c r="B862" s="73">
        <v>860</v>
      </c>
      <c r="C862" s="74" t="e">
        <f t="shared" si="52"/>
        <v>#N/A</v>
      </c>
      <c r="D862" s="74" t="e">
        <f t="shared" si="53"/>
        <v>#N/A</v>
      </c>
      <c r="E862" s="75" t="e">
        <f t="shared" si="54"/>
        <v>#N/A</v>
      </c>
      <c r="F862" s="79"/>
      <c r="H862" s="59"/>
      <c r="I862" s="58" t="e">
        <f t="shared" si="55"/>
        <v>#REF!</v>
      </c>
      <c r="J862" s="58" t="e">
        <f>#REF!</f>
        <v>#REF!</v>
      </c>
      <c r="K862" s="51" t="e">
        <f>IF(OR(#REF!="管理者",#REF!="サービス管理責任者"),0,#REF!)</f>
        <v>#REF!</v>
      </c>
    </row>
    <row r="863" spans="2:11">
      <c r="B863" s="73">
        <v>861</v>
      </c>
      <c r="C863" s="74" t="e">
        <f t="shared" si="52"/>
        <v>#N/A</v>
      </c>
      <c r="D863" s="74" t="e">
        <f t="shared" si="53"/>
        <v>#N/A</v>
      </c>
      <c r="E863" s="75" t="e">
        <f t="shared" si="54"/>
        <v>#N/A</v>
      </c>
      <c r="F863" s="79"/>
      <c r="H863" s="59"/>
      <c r="I863" s="58" t="e">
        <f t="shared" si="55"/>
        <v>#REF!</v>
      </c>
      <c r="J863" s="58" t="e">
        <f>#REF!</f>
        <v>#REF!</v>
      </c>
      <c r="K863" s="51" t="e">
        <f>IF(OR(#REF!="管理者",#REF!="サービス管理責任者"),0,#REF!)</f>
        <v>#REF!</v>
      </c>
    </row>
    <row r="864" spans="2:11">
      <c r="B864" s="73">
        <v>862</v>
      </c>
      <c r="C864" s="74" t="e">
        <f t="shared" si="52"/>
        <v>#N/A</v>
      </c>
      <c r="D864" s="74" t="e">
        <f t="shared" si="53"/>
        <v>#N/A</v>
      </c>
      <c r="E864" s="75" t="e">
        <f t="shared" si="54"/>
        <v>#N/A</v>
      </c>
      <c r="F864" s="79"/>
      <c r="H864" s="59"/>
      <c r="I864" s="58" t="e">
        <f t="shared" si="55"/>
        <v>#REF!</v>
      </c>
      <c r="J864" s="58" t="e">
        <f>#REF!</f>
        <v>#REF!</v>
      </c>
      <c r="K864" s="51" t="e">
        <f>IF(OR(#REF!="管理者",#REF!="サービス管理責任者"),0,#REF!)</f>
        <v>#REF!</v>
      </c>
    </row>
    <row r="865" spans="2:11">
      <c r="B865" s="73">
        <v>863</v>
      </c>
      <c r="C865" s="74" t="e">
        <f t="shared" si="52"/>
        <v>#N/A</v>
      </c>
      <c r="D865" s="74" t="e">
        <f t="shared" si="53"/>
        <v>#N/A</v>
      </c>
      <c r="E865" s="75" t="e">
        <f t="shared" si="54"/>
        <v>#N/A</v>
      </c>
      <c r="F865" s="79"/>
      <c r="H865" s="59"/>
      <c r="I865" s="58" t="e">
        <f t="shared" si="55"/>
        <v>#REF!</v>
      </c>
      <c r="J865" s="58" t="e">
        <f>#REF!</f>
        <v>#REF!</v>
      </c>
      <c r="K865" s="51" t="e">
        <f>IF(OR(#REF!="管理者",#REF!="サービス管理責任者"),0,#REF!)</f>
        <v>#REF!</v>
      </c>
    </row>
    <row r="866" spans="2:11">
      <c r="B866" s="73">
        <v>864</v>
      </c>
      <c r="C866" s="74" t="e">
        <f t="shared" si="52"/>
        <v>#N/A</v>
      </c>
      <c r="D866" s="74" t="e">
        <f t="shared" si="53"/>
        <v>#N/A</v>
      </c>
      <c r="E866" s="75" t="e">
        <f t="shared" si="54"/>
        <v>#N/A</v>
      </c>
      <c r="F866" s="79"/>
      <c r="H866" s="59"/>
      <c r="I866" s="58" t="e">
        <f t="shared" si="55"/>
        <v>#REF!</v>
      </c>
      <c r="J866" s="58" t="e">
        <f>#REF!</f>
        <v>#REF!</v>
      </c>
      <c r="K866" s="51" t="e">
        <f>IF(OR(#REF!="管理者",#REF!="サービス管理責任者"),0,#REF!)</f>
        <v>#REF!</v>
      </c>
    </row>
    <row r="867" spans="2:11">
      <c r="B867" s="73">
        <v>865</v>
      </c>
      <c r="C867" s="74" t="e">
        <f t="shared" si="52"/>
        <v>#N/A</v>
      </c>
      <c r="D867" s="74" t="e">
        <f t="shared" si="53"/>
        <v>#N/A</v>
      </c>
      <c r="E867" s="75" t="e">
        <f t="shared" si="54"/>
        <v>#N/A</v>
      </c>
      <c r="F867" s="79"/>
      <c r="H867" s="59"/>
      <c r="I867" s="58" t="e">
        <f t="shared" si="55"/>
        <v>#REF!</v>
      </c>
      <c r="J867" s="58" t="e">
        <f>#REF!</f>
        <v>#REF!</v>
      </c>
      <c r="K867" s="51" t="e">
        <f>IF(OR(#REF!="管理者",#REF!="サービス管理責任者"),0,#REF!)</f>
        <v>#REF!</v>
      </c>
    </row>
    <row r="868" spans="2:11">
      <c r="B868" s="73">
        <v>866</v>
      </c>
      <c r="C868" s="74" t="e">
        <f t="shared" si="52"/>
        <v>#N/A</v>
      </c>
      <c r="D868" s="74" t="e">
        <f t="shared" si="53"/>
        <v>#N/A</v>
      </c>
      <c r="E868" s="75" t="e">
        <f t="shared" si="54"/>
        <v>#N/A</v>
      </c>
      <c r="F868" s="79"/>
      <c r="H868" s="59"/>
      <c r="I868" s="58" t="e">
        <f t="shared" si="55"/>
        <v>#REF!</v>
      </c>
      <c r="J868" s="58" t="e">
        <f>#REF!</f>
        <v>#REF!</v>
      </c>
      <c r="K868" s="51" t="e">
        <f>IF(OR(#REF!="管理者",#REF!="サービス管理責任者"),0,#REF!)</f>
        <v>#REF!</v>
      </c>
    </row>
    <row r="869" spans="2:11">
      <c r="B869" s="73">
        <v>867</v>
      </c>
      <c r="C869" s="74" t="e">
        <f t="shared" si="52"/>
        <v>#N/A</v>
      </c>
      <c r="D869" s="74" t="e">
        <f t="shared" si="53"/>
        <v>#N/A</v>
      </c>
      <c r="E869" s="75" t="e">
        <f t="shared" si="54"/>
        <v>#N/A</v>
      </c>
      <c r="F869" s="79"/>
      <c r="H869" s="59"/>
      <c r="I869" s="58" t="e">
        <f t="shared" si="55"/>
        <v>#REF!</v>
      </c>
      <c r="J869" s="58" t="e">
        <f>#REF!</f>
        <v>#REF!</v>
      </c>
      <c r="K869" s="51" t="e">
        <f>IF(OR(#REF!="管理者",#REF!="サービス管理責任者"),0,#REF!)</f>
        <v>#REF!</v>
      </c>
    </row>
    <row r="870" spans="2:11">
      <c r="B870" s="73">
        <v>868</v>
      </c>
      <c r="C870" s="74" t="e">
        <f t="shared" si="52"/>
        <v>#N/A</v>
      </c>
      <c r="D870" s="74" t="e">
        <f t="shared" si="53"/>
        <v>#N/A</v>
      </c>
      <c r="E870" s="75" t="e">
        <f t="shared" si="54"/>
        <v>#N/A</v>
      </c>
      <c r="F870" s="79"/>
      <c r="H870" s="59"/>
      <c r="I870" s="58" t="e">
        <f t="shared" si="55"/>
        <v>#REF!</v>
      </c>
      <c r="J870" s="58" t="e">
        <f>#REF!</f>
        <v>#REF!</v>
      </c>
      <c r="K870" s="51" t="e">
        <f>IF(OR(#REF!="管理者",#REF!="サービス管理責任者"),0,#REF!)</f>
        <v>#REF!</v>
      </c>
    </row>
    <row r="871" spans="2:11">
      <c r="B871" s="73">
        <v>869</v>
      </c>
      <c r="C871" s="74" t="e">
        <f t="shared" si="52"/>
        <v>#N/A</v>
      </c>
      <c r="D871" s="74" t="e">
        <f t="shared" si="53"/>
        <v>#N/A</v>
      </c>
      <c r="E871" s="75" t="e">
        <f t="shared" si="54"/>
        <v>#N/A</v>
      </c>
      <c r="F871" s="79"/>
      <c r="H871" s="59"/>
      <c r="I871" s="58" t="e">
        <f t="shared" si="55"/>
        <v>#REF!</v>
      </c>
      <c r="J871" s="58" t="e">
        <f>#REF!</f>
        <v>#REF!</v>
      </c>
      <c r="K871" s="51" t="e">
        <f>IF(OR(#REF!="管理者",#REF!="サービス管理責任者"),0,#REF!)</f>
        <v>#REF!</v>
      </c>
    </row>
    <row r="872" spans="2:11">
      <c r="B872" s="73">
        <v>870</v>
      </c>
      <c r="C872" s="74" t="e">
        <f t="shared" si="52"/>
        <v>#N/A</v>
      </c>
      <c r="D872" s="74" t="e">
        <f t="shared" si="53"/>
        <v>#N/A</v>
      </c>
      <c r="E872" s="75" t="e">
        <f t="shared" si="54"/>
        <v>#N/A</v>
      </c>
      <c r="F872" s="79"/>
      <c r="H872" s="59"/>
      <c r="I872" s="58" t="e">
        <f t="shared" si="55"/>
        <v>#REF!</v>
      </c>
      <c r="J872" s="58" t="e">
        <f>#REF!</f>
        <v>#REF!</v>
      </c>
      <c r="K872" s="51" t="e">
        <f>IF(OR(#REF!="管理者",#REF!="サービス管理責任者"),0,#REF!)</f>
        <v>#REF!</v>
      </c>
    </row>
    <row r="873" spans="2:11">
      <c r="B873" s="73">
        <v>871</v>
      </c>
      <c r="C873" s="74" t="e">
        <f t="shared" si="52"/>
        <v>#N/A</v>
      </c>
      <c r="D873" s="74" t="e">
        <f t="shared" si="53"/>
        <v>#N/A</v>
      </c>
      <c r="E873" s="75" t="e">
        <f t="shared" si="54"/>
        <v>#N/A</v>
      </c>
      <c r="F873" s="79"/>
      <c r="H873" s="59"/>
      <c r="I873" s="58" t="e">
        <f t="shared" si="55"/>
        <v>#REF!</v>
      </c>
      <c r="J873" s="58" t="e">
        <f>#REF!</f>
        <v>#REF!</v>
      </c>
      <c r="K873" s="51" t="e">
        <f>IF(OR(#REF!="管理者",#REF!="サービス管理責任者"),0,#REF!)</f>
        <v>#REF!</v>
      </c>
    </row>
    <row r="874" spans="2:11">
      <c r="B874" s="73">
        <v>872</v>
      </c>
      <c r="C874" s="74" t="e">
        <f t="shared" si="52"/>
        <v>#N/A</v>
      </c>
      <c r="D874" s="74" t="e">
        <f t="shared" si="53"/>
        <v>#N/A</v>
      </c>
      <c r="E874" s="75" t="e">
        <f t="shared" si="54"/>
        <v>#N/A</v>
      </c>
      <c r="F874" s="79"/>
      <c r="H874" s="59"/>
      <c r="I874" s="58" t="e">
        <f t="shared" si="55"/>
        <v>#REF!</v>
      </c>
      <c r="J874" s="58" t="e">
        <f>#REF!</f>
        <v>#REF!</v>
      </c>
      <c r="K874" s="51" t="e">
        <f>IF(OR(#REF!="管理者",#REF!="サービス管理責任者"),0,#REF!)</f>
        <v>#REF!</v>
      </c>
    </row>
    <row r="875" spans="2:11">
      <c r="B875" s="73">
        <v>873</v>
      </c>
      <c r="C875" s="74" t="e">
        <f t="shared" si="52"/>
        <v>#N/A</v>
      </c>
      <c r="D875" s="74" t="e">
        <f t="shared" si="53"/>
        <v>#N/A</v>
      </c>
      <c r="E875" s="75" t="e">
        <f t="shared" si="54"/>
        <v>#N/A</v>
      </c>
      <c r="F875" s="79"/>
      <c r="H875" s="59"/>
      <c r="I875" s="58" t="e">
        <f t="shared" si="55"/>
        <v>#REF!</v>
      </c>
      <c r="J875" s="58" t="e">
        <f>#REF!</f>
        <v>#REF!</v>
      </c>
      <c r="K875" s="51" t="e">
        <f>IF(OR(#REF!="管理者",#REF!="サービス管理責任者"),0,#REF!)</f>
        <v>#REF!</v>
      </c>
    </row>
    <row r="876" spans="2:11">
      <c r="B876" s="73">
        <v>874</v>
      </c>
      <c r="C876" s="74" t="e">
        <f t="shared" si="52"/>
        <v>#N/A</v>
      </c>
      <c r="D876" s="74" t="e">
        <f t="shared" si="53"/>
        <v>#N/A</v>
      </c>
      <c r="E876" s="75" t="e">
        <f t="shared" si="54"/>
        <v>#N/A</v>
      </c>
      <c r="F876" s="79"/>
      <c r="H876" s="59"/>
      <c r="I876" s="58" t="e">
        <f t="shared" si="55"/>
        <v>#REF!</v>
      </c>
      <c r="J876" s="58" t="e">
        <f>#REF!</f>
        <v>#REF!</v>
      </c>
      <c r="K876" s="51" t="e">
        <f>IF(OR(#REF!="管理者",#REF!="サービス管理責任者"),0,#REF!)</f>
        <v>#REF!</v>
      </c>
    </row>
    <row r="877" spans="2:11">
      <c r="B877" s="73">
        <v>875</v>
      </c>
      <c r="C877" s="74" t="e">
        <f t="shared" si="52"/>
        <v>#N/A</v>
      </c>
      <c r="D877" s="74" t="e">
        <f t="shared" si="53"/>
        <v>#N/A</v>
      </c>
      <c r="E877" s="75" t="e">
        <f t="shared" si="54"/>
        <v>#N/A</v>
      </c>
      <c r="F877" s="79"/>
      <c r="H877" s="59"/>
      <c r="I877" s="58" t="e">
        <f t="shared" si="55"/>
        <v>#REF!</v>
      </c>
      <c r="J877" s="58" t="e">
        <f>#REF!</f>
        <v>#REF!</v>
      </c>
      <c r="K877" s="51" t="e">
        <f>IF(OR(#REF!="管理者",#REF!="サービス管理責任者"),0,#REF!)</f>
        <v>#REF!</v>
      </c>
    </row>
    <row r="878" spans="2:11">
      <c r="B878" s="73">
        <v>876</v>
      </c>
      <c r="C878" s="74" t="e">
        <f t="shared" si="52"/>
        <v>#N/A</v>
      </c>
      <c r="D878" s="74" t="e">
        <f t="shared" si="53"/>
        <v>#N/A</v>
      </c>
      <c r="E878" s="75" t="e">
        <f t="shared" si="54"/>
        <v>#N/A</v>
      </c>
      <c r="F878" s="79"/>
      <c r="H878" s="59"/>
      <c r="I878" s="58" t="e">
        <f t="shared" si="55"/>
        <v>#REF!</v>
      </c>
      <c r="J878" s="58" t="e">
        <f>#REF!</f>
        <v>#REF!</v>
      </c>
      <c r="K878" s="51" t="e">
        <f>IF(OR(#REF!="管理者",#REF!="サービス管理責任者"),0,#REF!)</f>
        <v>#REF!</v>
      </c>
    </row>
    <row r="879" spans="2:11">
      <c r="B879" s="73">
        <v>877</v>
      </c>
      <c r="C879" s="74" t="e">
        <f t="shared" si="52"/>
        <v>#N/A</v>
      </c>
      <c r="D879" s="74" t="e">
        <f t="shared" si="53"/>
        <v>#N/A</v>
      </c>
      <c r="E879" s="75" t="e">
        <f t="shared" si="54"/>
        <v>#N/A</v>
      </c>
      <c r="F879" s="79"/>
      <c r="H879" s="59"/>
      <c r="I879" s="58" t="e">
        <f t="shared" si="55"/>
        <v>#REF!</v>
      </c>
      <c r="J879" s="58" t="e">
        <f>#REF!</f>
        <v>#REF!</v>
      </c>
      <c r="K879" s="51" t="e">
        <f>IF(OR(#REF!="管理者",#REF!="サービス管理責任者"),0,#REF!)</f>
        <v>#REF!</v>
      </c>
    </row>
    <row r="880" spans="2:11">
      <c r="B880" s="73">
        <v>878</v>
      </c>
      <c r="C880" s="74" t="e">
        <f t="shared" si="52"/>
        <v>#N/A</v>
      </c>
      <c r="D880" s="74" t="e">
        <f t="shared" si="53"/>
        <v>#N/A</v>
      </c>
      <c r="E880" s="75" t="e">
        <f t="shared" si="54"/>
        <v>#N/A</v>
      </c>
      <c r="F880" s="79"/>
      <c r="H880" s="59"/>
      <c r="I880" s="58" t="e">
        <f t="shared" si="55"/>
        <v>#REF!</v>
      </c>
      <c r="J880" s="58" t="e">
        <f>#REF!</f>
        <v>#REF!</v>
      </c>
      <c r="K880" s="51" t="e">
        <f>IF(OR(#REF!="管理者",#REF!="サービス管理責任者"),0,#REF!)</f>
        <v>#REF!</v>
      </c>
    </row>
    <row r="881" spans="2:11">
      <c r="B881" s="73">
        <v>879</v>
      </c>
      <c r="C881" s="74" t="e">
        <f t="shared" si="52"/>
        <v>#N/A</v>
      </c>
      <c r="D881" s="74" t="e">
        <f t="shared" si="53"/>
        <v>#N/A</v>
      </c>
      <c r="E881" s="75" t="e">
        <f t="shared" si="54"/>
        <v>#N/A</v>
      </c>
      <c r="F881" s="79"/>
      <c r="H881" s="59"/>
      <c r="I881" s="58" t="e">
        <f t="shared" si="55"/>
        <v>#REF!</v>
      </c>
      <c r="J881" s="58" t="e">
        <f>#REF!</f>
        <v>#REF!</v>
      </c>
      <c r="K881" s="51" t="e">
        <f>IF(OR(#REF!="管理者",#REF!="サービス管理責任者"),0,#REF!)</f>
        <v>#REF!</v>
      </c>
    </row>
    <row r="882" spans="2:11">
      <c r="B882" s="73">
        <v>880</v>
      </c>
      <c r="C882" s="74" t="e">
        <f t="shared" si="52"/>
        <v>#N/A</v>
      </c>
      <c r="D882" s="74" t="e">
        <f t="shared" si="53"/>
        <v>#N/A</v>
      </c>
      <c r="E882" s="75" t="e">
        <f t="shared" si="54"/>
        <v>#N/A</v>
      </c>
      <c r="F882" s="79"/>
      <c r="H882" s="59"/>
      <c r="I882" s="58" t="e">
        <f t="shared" si="55"/>
        <v>#REF!</v>
      </c>
      <c r="J882" s="58" t="e">
        <f>#REF!</f>
        <v>#REF!</v>
      </c>
      <c r="K882" s="51" t="e">
        <f>IF(OR(#REF!="管理者",#REF!="サービス管理責任者"),0,#REF!)</f>
        <v>#REF!</v>
      </c>
    </row>
    <row r="883" spans="2:11">
      <c r="B883" s="73">
        <v>881</v>
      </c>
      <c r="C883" s="74" t="e">
        <f t="shared" si="52"/>
        <v>#N/A</v>
      </c>
      <c r="D883" s="74" t="e">
        <f t="shared" si="53"/>
        <v>#N/A</v>
      </c>
      <c r="E883" s="75" t="e">
        <f t="shared" si="54"/>
        <v>#N/A</v>
      </c>
      <c r="F883" s="79"/>
      <c r="H883" s="59"/>
      <c r="I883" s="58" t="e">
        <f t="shared" si="55"/>
        <v>#REF!</v>
      </c>
      <c r="J883" s="58" t="e">
        <f>#REF!</f>
        <v>#REF!</v>
      </c>
      <c r="K883" s="51" t="e">
        <f>IF(OR(#REF!="管理者",#REF!="サービス管理責任者"),0,#REF!)</f>
        <v>#REF!</v>
      </c>
    </row>
    <row r="884" spans="2:11">
      <c r="B884" s="73">
        <v>882</v>
      </c>
      <c r="C884" s="74" t="e">
        <f t="shared" si="52"/>
        <v>#N/A</v>
      </c>
      <c r="D884" s="74" t="e">
        <f t="shared" si="53"/>
        <v>#N/A</v>
      </c>
      <c r="E884" s="75" t="e">
        <f t="shared" si="54"/>
        <v>#N/A</v>
      </c>
      <c r="F884" s="79"/>
      <c r="H884" s="59"/>
      <c r="I884" s="58" t="e">
        <f t="shared" si="55"/>
        <v>#REF!</v>
      </c>
      <c r="J884" s="58" t="e">
        <f>#REF!</f>
        <v>#REF!</v>
      </c>
      <c r="K884" s="51" t="e">
        <f>IF(OR(#REF!="管理者",#REF!="サービス管理責任者"),0,#REF!)</f>
        <v>#REF!</v>
      </c>
    </row>
    <row r="885" spans="2:11">
      <c r="B885" s="73">
        <v>883</v>
      </c>
      <c r="C885" s="74" t="e">
        <f t="shared" si="52"/>
        <v>#N/A</v>
      </c>
      <c r="D885" s="74" t="e">
        <f t="shared" si="53"/>
        <v>#N/A</v>
      </c>
      <c r="E885" s="75" t="e">
        <f t="shared" si="54"/>
        <v>#N/A</v>
      </c>
      <c r="F885" s="79"/>
      <c r="H885" s="59"/>
      <c r="I885" s="58" t="e">
        <f t="shared" si="55"/>
        <v>#REF!</v>
      </c>
      <c r="J885" s="58" t="e">
        <f>#REF!</f>
        <v>#REF!</v>
      </c>
      <c r="K885" s="51" t="e">
        <f>IF(OR(#REF!="管理者",#REF!="サービス管理責任者"),0,#REF!)</f>
        <v>#REF!</v>
      </c>
    </row>
    <row r="886" spans="2:11">
      <c r="B886" s="73">
        <v>884</v>
      </c>
      <c r="C886" s="74" t="e">
        <f t="shared" si="52"/>
        <v>#N/A</v>
      </c>
      <c r="D886" s="74" t="e">
        <f t="shared" si="53"/>
        <v>#N/A</v>
      </c>
      <c r="E886" s="75" t="e">
        <f t="shared" si="54"/>
        <v>#N/A</v>
      </c>
      <c r="F886" s="79"/>
      <c r="H886" s="59"/>
      <c r="I886" s="58" t="e">
        <f t="shared" si="55"/>
        <v>#REF!</v>
      </c>
      <c r="J886" s="58" t="e">
        <f>#REF!</f>
        <v>#REF!</v>
      </c>
      <c r="K886" s="51" t="e">
        <f>IF(OR(#REF!="管理者",#REF!="サービス管理責任者"),0,#REF!)</f>
        <v>#REF!</v>
      </c>
    </row>
    <row r="887" spans="2:11">
      <c r="B887" s="73">
        <v>885</v>
      </c>
      <c r="C887" s="74" t="e">
        <f t="shared" si="52"/>
        <v>#N/A</v>
      </c>
      <c r="D887" s="74" t="e">
        <f t="shared" si="53"/>
        <v>#N/A</v>
      </c>
      <c r="E887" s="75" t="e">
        <f t="shared" si="54"/>
        <v>#N/A</v>
      </c>
      <c r="F887" s="79"/>
      <c r="H887" s="59"/>
      <c r="I887" s="58" t="e">
        <f t="shared" si="55"/>
        <v>#REF!</v>
      </c>
      <c r="J887" s="58" t="e">
        <f>#REF!</f>
        <v>#REF!</v>
      </c>
      <c r="K887" s="51" t="e">
        <f>IF(OR(#REF!="管理者",#REF!="サービス管理責任者"),0,#REF!)</f>
        <v>#REF!</v>
      </c>
    </row>
    <row r="888" spans="2:11">
      <c r="B888" s="73">
        <v>886</v>
      </c>
      <c r="C888" s="74" t="e">
        <f t="shared" si="52"/>
        <v>#N/A</v>
      </c>
      <c r="D888" s="74" t="e">
        <f t="shared" si="53"/>
        <v>#N/A</v>
      </c>
      <c r="E888" s="75" t="e">
        <f t="shared" si="54"/>
        <v>#N/A</v>
      </c>
      <c r="F888" s="79"/>
      <c r="H888" s="59"/>
      <c r="I888" s="58" t="e">
        <f t="shared" si="55"/>
        <v>#REF!</v>
      </c>
      <c r="J888" s="58" t="e">
        <f>#REF!</f>
        <v>#REF!</v>
      </c>
      <c r="K888" s="51" t="e">
        <f>IF(OR(#REF!="管理者",#REF!="サービス管理責任者"),0,#REF!)</f>
        <v>#REF!</v>
      </c>
    </row>
    <row r="889" spans="2:11">
      <c r="B889" s="73">
        <v>887</v>
      </c>
      <c r="C889" s="74" t="e">
        <f t="shared" si="52"/>
        <v>#N/A</v>
      </c>
      <c r="D889" s="74" t="e">
        <f t="shared" si="53"/>
        <v>#N/A</v>
      </c>
      <c r="E889" s="75" t="e">
        <f t="shared" si="54"/>
        <v>#N/A</v>
      </c>
      <c r="F889" s="79"/>
      <c r="H889" s="59"/>
      <c r="I889" s="58" t="e">
        <f t="shared" si="55"/>
        <v>#REF!</v>
      </c>
      <c r="J889" s="58" t="e">
        <f>#REF!</f>
        <v>#REF!</v>
      </c>
      <c r="K889" s="51" t="e">
        <f>IF(OR(#REF!="管理者",#REF!="サービス管理責任者"),0,#REF!)</f>
        <v>#REF!</v>
      </c>
    </row>
    <row r="890" spans="2:11">
      <c r="B890" s="73">
        <v>888</v>
      </c>
      <c r="C890" s="74" t="e">
        <f t="shared" si="52"/>
        <v>#N/A</v>
      </c>
      <c r="D890" s="74" t="e">
        <f t="shared" si="53"/>
        <v>#N/A</v>
      </c>
      <c r="E890" s="75" t="e">
        <f t="shared" si="54"/>
        <v>#N/A</v>
      </c>
      <c r="F890" s="79"/>
      <c r="H890" s="59"/>
      <c r="I890" s="58" t="e">
        <f t="shared" si="55"/>
        <v>#REF!</v>
      </c>
      <c r="J890" s="58" t="e">
        <f>#REF!</f>
        <v>#REF!</v>
      </c>
      <c r="K890" s="51" t="e">
        <f>IF(OR(#REF!="管理者",#REF!="サービス管理責任者"),0,#REF!)</f>
        <v>#REF!</v>
      </c>
    </row>
    <row r="891" spans="2:11">
      <c r="B891" s="73">
        <v>889</v>
      </c>
      <c r="C891" s="74" t="e">
        <f t="shared" si="52"/>
        <v>#N/A</v>
      </c>
      <c r="D891" s="74" t="e">
        <f t="shared" si="53"/>
        <v>#N/A</v>
      </c>
      <c r="E891" s="75" t="e">
        <f t="shared" si="54"/>
        <v>#N/A</v>
      </c>
      <c r="F891" s="79"/>
      <c r="H891" s="59"/>
      <c r="I891" s="58" t="e">
        <f t="shared" si="55"/>
        <v>#REF!</v>
      </c>
      <c r="J891" s="58" t="e">
        <f>#REF!</f>
        <v>#REF!</v>
      </c>
      <c r="K891" s="51" t="e">
        <f>IF(OR(#REF!="管理者",#REF!="サービス管理責任者"),0,#REF!)</f>
        <v>#REF!</v>
      </c>
    </row>
    <row r="892" spans="2:11">
      <c r="B892" s="73">
        <v>890</v>
      </c>
      <c r="C892" s="74" t="e">
        <f t="shared" si="52"/>
        <v>#N/A</v>
      </c>
      <c r="D892" s="74" t="e">
        <f t="shared" si="53"/>
        <v>#N/A</v>
      </c>
      <c r="E892" s="75" t="e">
        <f t="shared" si="54"/>
        <v>#N/A</v>
      </c>
      <c r="F892" s="79"/>
      <c r="H892" s="59"/>
      <c r="I892" s="58" t="e">
        <f t="shared" si="55"/>
        <v>#REF!</v>
      </c>
      <c r="J892" s="58" t="e">
        <f>#REF!</f>
        <v>#REF!</v>
      </c>
      <c r="K892" s="51" t="e">
        <f>IF(OR(#REF!="管理者",#REF!="サービス管理責任者"),0,#REF!)</f>
        <v>#REF!</v>
      </c>
    </row>
    <row r="893" spans="2:11">
      <c r="B893" s="73">
        <v>891</v>
      </c>
      <c r="C893" s="74" t="e">
        <f t="shared" si="52"/>
        <v>#N/A</v>
      </c>
      <c r="D893" s="74" t="e">
        <f t="shared" si="53"/>
        <v>#N/A</v>
      </c>
      <c r="E893" s="75" t="e">
        <f t="shared" si="54"/>
        <v>#N/A</v>
      </c>
      <c r="F893" s="79"/>
      <c r="H893" s="59"/>
      <c r="I893" s="58" t="e">
        <f t="shared" si="55"/>
        <v>#REF!</v>
      </c>
      <c r="J893" s="58" t="e">
        <f>#REF!</f>
        <v>#REF!</v>
      </c>
      <c r="K893" s="51" t="e">
        <f>IF(OR(#REF!="管理者",#REF!="サービス管理責任者"),0,#REF!)</f>
        <v>#REF!</v>
      </c>
    </row>
    <row r="894" spans="2:11">
      <c r="B894" s="73">
        <v>892</v>
      </c>
      <c r="C894" s="74" t="e">
        <f t="shared" si="52"/>
        <v>#N/A</v>
      </c>
      <c r="D894" s="74" t="e">
        <f t="shared" si="53"/>
        <v>#N/A</v>
      </c>
      <c r="E894" s="75" t="e">
        <f t="shared" si="54"/>
        <v>#N/A</v>
      </c>
      <c r="F894" s="79"/>
      <c r="H894" s="59"/>
      <c r="I894" s="58" t="e">
        <f t="shared" si="55"/>
        <v>#REF!</v>
      </c>
      <c r="J894" s="58" t="e">
        <f>#REF!</f>
        <v>#REF!</v>
      </c>
      <c r="K894" s="51" t="e">
        <f>IF(OR(#REF!="管理者",#REF!="サービス管理責任者"),0,#REF!)</f>
        <v>#REF!</v>
      </c>
    </row>
    <row r="895" spans="2:11">
      <c r="B895" s="73">
        <v>893</v>
      </c>
      <c r="C895" s="74" t="e">
        <f t="shared" si="52"/>
        <v>#N/A</v>
      </c>
      <c r="D895" s="74" t="e">
        <f t="shared" si="53"/>
        <v>#N/A</v>
      </c>
      <c r="E895" s="75" t="e">
        <f t="shared" si="54"/>
        <v>#N/A</v>
      </c>
      <c r="F895" s="79"/>
      <c r="H895" s="59"/>
      <c r="I895" s="58" t="e">
        <f t="shared" si="55"/>
        <v>#REF!</v>
      </c>
      <c r="J895" s="58" t="e">
        <f>#REF!</f>
        <v>#REF!</v>
      </c>
      <c r="K895" s="51" t="e">
        <f>IF(OR(#REF!="管理者",#REF!="サービス管理責任者"),0,#REF!)</f>
        <v>#REF!</v>
      </c>
    </row>
    <row r="896" spans="2:11">
      <c r="B896" s="73">
        <v>894</v>
      </c>
      <c r="C896" s="74" t="e">
        <f t="shared" si="52"/>
        <v>#N/A</v>
      </c>
      <c r="D896" s="74" t="e">
        <f t="shared" si="53"/>
        <v>#N/A</v>
      </c>
      <c r="E896" s="75" t="e">
        <f t="shared" si="54"/>
        <v>#N/A</v>
      </c>
      <c r="F896" s="79"/>
      <c r="H896" s="59"/>
      <c r="I896" s="58" t="e">
        <f t="shared" si="55"/>
        <v>#REF!</v>
      </c>
      <c r="J896" s="58" t="e">
        <f>#REF!</f>
        <v>#REF!</v>
      </c>
      <c r="K896" s="51" t="e">
        <f>IF(OR(#REF!="管理者",#REF!="サービス管理責任者"),0,#REF!)</f>
        <v>#REF!</v>
      </c>
    </row>
    <row r="897" spans="2:11">
      <c r="B897" s="73">
        <v>895</v>
      </c>
      <c r="C897" s="74" t="e">
        <f t="shared" si="52"/>
        <v>#N/A</v>
      </c>
      <c r="D897" s="74" t="e">
        <f t="shared" si="53"/>
        <v>#N/A</v>
      </c>
      <c r="E897" s="75" t="e">
        <f t="shared" si="54"/>
        <v>#N/A</v>
      </c>
      <c r="F897" s="79"/>
      <c r="H897" s="59"/>
      <c r="I897" s="58" t="e">
        <f t="shared" si="55"/>
        <v>#REF!</v>
      </c>
      <c r="J897" s="58" t="e">
        <f>#REF!</f>
        <v>#REF!</v>
      </c>
      <c r="K897" s="51" t="e">
        <f>IF(OR(#REF!="管理者",#REF!="サービス管理責任者"),0,#REF!)</f>
        <v>#REF!</v>
      </c>
    </row>
    <row r="898" spans="2:11">
      <c r="B898" s="73">
        <v>896</v>
      </c>
      <c r="C898" s="74" t="e">
        <f t="shared" si="52"/>
        <v>#N/A</v>
      </c>
      <c r="D898" s="74" t="e">
        <f t="shared" si="53"/>
        <v>#N/A</v>
      </c>
      <c r="E898" s="75" t="e">
        <f t="shared" si="54"/>
        <v>#N/A</v>
      </c>
      <c r="F898" s="79"/>
      <c r="H898" s="59"/>
      <c r="I898" s="58" t="e">
        <f t="shared" si="55"/>
        <v>#REF!</v>
      </c>
      <c r="J898" s="58" t="e">
        <f>#REF!</f>
        <v>#REF!</v>
      </c>
      <c r="K898" s="51" t="e">
        <f>IF(OR(#REF!="管理者",#REF!="サービス管理責任者"),0,#REF!)</f>
        <v>#REF!</v>
      </c>
    </row>
    <row r="899" spans="2:11">
      <c r="B899" s="73">
        <v>897</v>
      </c>
      <c r="C899" s="74" t="e">
        <f t="shared" ref="C899:C962" si="56">VLOOKUP(B899,$I:$K,2,FALSE)</f>
        <v>#N/A</v>
      </c>
      <c r="D899" s="74" t="e">
        <f t="shared" ref="D899:D962" si="57">VLOOKUP(B899,$I:$K,3,FALSE)</f>
        <v>#N/A</v>
      </c>
      <c r="E899" s="75" t="e">
        <f t="shared" si="54"/>
        <v>#N/A</v>
      </c>
      <c r="F899" s="79"/>
      <c r="H899" s="59"/>
      <c r="I899" s="58" t="e">
        <f t="shared" si="55"/>
        <v>#REF!</v>
      </c>
      <c r="J899" s="58" t="e">
        <f>#REF!</f>
        <v>#REF!</v>
      </c>
      <c r="K899" s="51" t="e">
        <f>IF(OR(#REF!="管理者",#REF!="サービス管理責任者"),0,#REF!)</f>
        <v>#REF!</v>
      </c>
    </row>
    <row r="900" spans="2:11">
      <c r="B900" s="73">
        <v>898</v>
      </c>
      <c r="C900" s="74" t="e">
        <f t="shared" si="56"/>
        <v>#N/A</v>
      </c>
      <c r="D900" s="74" t="e">
        <f t="shared" si="57"/>
        <v>#N/A</v>
      </c>
      <c r="E900" s="75" t="e">
        <f t="shared" ref="E900:E963" si="58">SUMIF($C:$C,C900,$D:$D)</f>
        <v>#N/A</v>
      </c>
      <c r="F900" s="79"/>
      <c r="H900" s="59"/>
      <c r="I900" s="58" t="e">
        <f t="shared" si="55"/>
        <v>#REF!</v>
      </c>
      <c r="J900" s="58" t="e">
        <f>#REF!</f>
        <v>#REF!</v>
      </c>
      <c r="K900" s="51" t="e">
        <f>IF(OR(#REF!="管理者",#REF!="サービス管理責任者"),0,#REF!)</f>
        <v>#REF!</v>
      </c>
    </row>
    <row r="901" spans="2:11">
      <c r="B901" s="73">
        <v>899</v>
      </c>
      <c r="C901" s="74" t="e">
        <f t="shared" si="56"/>
        <v>#N/A</v>
      </c>
      <c r="D901" s="74" t="e">
        <f t="shared" si="57"/>
        <v>#N/A</v>
      </c>
      <c r="E901" s="75" t="e">
        <f t="shared" si="58"/>
        <v>#N/A</v>
      </c>
      <c r="F901" s="79"/>
      <c r="H901" s="59"/>
      <c r="I901" s="58" t="e">
        <f t="shared" ref="I901:I964" si="59">IF(J901=0,I900,I900+1)</f>
        <v>#REF!</v>
      </c>
      <c r="J901" s="58" t="e">
        <f>#REF!</f>
        <v>#REF!</v>
      </c>
      <c r="K901" s="51" t="e">
        <f>IF(OR(#REF!="管理者",#REF!="サービス管理責任者"),0,#REF!)</f>
        <v>#REF!</v>
      </c>
    </row>
    <row r="902" spans="2:11">
      <c r="B902" s="73">
        <v>900</v>
      </c>
      <c r="C902" s="74" t="e">
        <f t="shared" si="56"/>
        <v>#N/A</v>
      </c>
      <c r="D902" s="74" t="e">
        <f t="shared" si="57"/>
        <v>#N/A</v>
      </c>
      <c r="E902" s="75" t="e">
        <f t="shared" si="58"/>
        <v>#N/A</v>
      </c>
      <c r="F902" s="79"/>
      <c r="H902" s="59"/>
      <c r="I902" s="58" t="e">
        <f t="shared" si="59"/>
        <v>#REF!</v>
      </c>
      <c r="J902" s="58" t="e">
        <f>#REF!</f>
        <v>#REF!</v>
      </c>
      <c r="K902" s="51" t="e">
        <f>IF(OR(#REF!="管理者",#REF!="サービス管理責任者"),0,#REF!)</f>
        <v>#REF!</v>
      </c>
    </row>
    <row r="903" spans="2:11">
      <c r="B903" s="73">
        <v>901</v>
      </c>
      <c r="C903" s="74" t="e">
        <f t="shared" si="56"/>
        <v>#N/A</v>
      </c>
      <c r="D903" s="74" t="e">
        <f t="shared" si="57"/>
        <v>#N/A</v>
      </c>
      <c r="E903" s="75" t="e">
        <f t="shared" si="58"/>
        <v>#N/A</v>
      </c>
      <c r="F903" s="79"/>
      <c r="H903" s="59"/>
      <c r="I903" s="58" t="e">
        <f t="shared" si="59"/>
        <v>#REF!</v>
      </c>
      <c r="J903" s="58" t="e">
        <f>#REF!</f>
        <v>#REF!</v>
      </c>
      <c r="K903" s="51" t="e">
        <f>IF(OR(#REF!="管理者",#REF!="サービス管理責任者"),0,#REF!)</f>
        <v>#REF!</v>
      </c>
    </row>
    <row r="904" spans="2:11">
      <c r="B904" s="73">
        <v>902</v>
      </c>
      <c r="C904" s="74" t="e">
        <f t="shared" si="56"/>
        <v>#N/A</v>
      </c>
      <c r="D904" s="74" t="e">
        <f t="shared" si="57"/>
        <v>#N/A</v>
      </c>
      <c r="E904" s="75" t="e">
        <f t="shared" si="58"/>
        <v>#N/A</v>
      </c>
      <c r="F904" s="79"/>
      <c r="H904" s="59"/>
      <c r="I904" s="58" t="e">
        <f t="shared" si="59"/>
        <v>#REF!</v>
      </c>
      <c r="J904" s="58" t="e">
        <f>#REF!</f>
        <v>#REF!</v>
      </c>
      <c r="K904" s="51" t="e">
        <f>IF(OR(#REF!="管理者",#REF!="サービス管理責任者"),0,#REF!)</f>
        <v>#REF!</v>
      </c>
    </row>
    <row r="905" spans="2:11">
      <c r="B905" s="73">
        <v>903</v>
      </c>
      <c r="C905" s="74" t="e">
        <f t="shared" si="56"/>
        <v>#N/A</v>
      </c>
      <c r="D905" s="74" t="e">
        <f t="shared" si="57"/>
        <v>#N/A</v>
      </c>
      <c r="E905" s="75" t="e">
        <f t="shared" si="58"/>
        <v>#N/A</v>
      </c>
      <c r="F905" s="79"/>
      <c r="H905" s="59"/>
      <c r="I905" s="58" t="e">
        <f t="shared" si="59"/>
        <v>#REF!</v>
      </c>
      <c r="J905" s="58" t="e">
        <f>#REF!</f>
        <v>#REF!</v>
      </c>
      <c r="K905" s="51" t="e">
        <f>IF(OR(#REF!="管理者",#REF!="サービス管理責任者"),0,#REF!)</f>
        <v>#REF!</v>
      </c>
    </row>
    <row r="906" spans="2:11">
      <c r="B906" s="73">
        <v>904</v>
      </c>
      <c r="C906" s="74" t="e">
        <f t="shared" si="56"/>
        <v>#N/A</v>
      </c>
      <c r="D906" s="74" t="e">
        <f t="shared" si="57"/>
        <v>#N/A</v>
      </c>
      <c r="E906" s="75" t="e">
        <f t="shared" si="58"/>
        <v>#N/A</v>
      </c>
      <c r="F906" s="79"/>
      <c r="H906" s="59"/>
      <c r="I906" s="58" t="e">
        <f t="shared" si="59"/>
        <v>#REF!</v>
      </c>
      <c r="J906" s="58" t="e">
        <f>#REF!</f>
        <v>#REF!</v>
      </c>
      <c r="K906" s="51" t="e">
        <f>IF(OR(#REF!="管理者",#REF!="サービス管理責任者"),0,#REF!)</f>
        <v>#REF!</v>
      </c>
    </row>
    <row r="907" spans="2:11">
      <c r="B907" s="73">
        <v>905</v>
      </c>
      <c r="C907" s="74" t="e">
        <f t="shared" si="56"/>
        <v>#N/A</v>
      </c>
      <c r="D907" s="74" t="e">
        <f t="shared" si="57"/>
        <v>#N/A</v>
      </c>
      <c r="E907" s="75" t="e">
        <f t="shared" si="58"/>
        <v>#N/A</v>
      </c>
      <c r="F907" s="79"/>
      <c r="H907" s="59"/>
      <c r="I907" s="58" t="e">
        <f t="shared" si="59"/>
        <v>#REF!</v>
      </c>
      <c r="J907" s="58" t="e">
        <f>#REF!</f>
        <v>#REF!</v>
      </c>
      <c r="K907" s="51" t="e">
        <f>IF(OR(#REF!="管理者",#REF!="サービス管理責任者"),0,#REF!)</f>
        <v>#REF!</v>
      </c>
    </row>
    <row r="908" spans="2:11">
      <c r="B908" s="73">
        <v>906</v>
      </c>
      <c r="C908" s="74" t="e">
        <f t="shared" si="56"/>
        <v>#N/A</v>
      </c>
      <c r="D908" s="74" t="e">
        <f t="shared" si="57"/>
        <v>#N/A</v>
      </c>
      <c r="E908" s="75" t="e">
        <f t="shared" si="58"/>
        <v>#N/A</v>
      </c>
      <c r="F908" s="79"/>
      <c r="H908" s="59"/>
      <c r="I908" s="58" t="e">
        <f t="shared" si="59"/>
        <v>#REF!</v>
      </c>
      <c r="J908" s="58" t="e">
        <f>#REF!</f>
        <v>#REF!</v>
      </c>
      <c r="K908" s="51" t="e">
        <f>IF(OR(#REF!="管理者",#REF!="サービス管理責任者"),0,#REF!)</f>
        <v>#REF!</v>
      </c>
    </row>
    <row r="909" spans="2:11">
      <c r="B909" s="73">
        <v>907</v>
      </c>
      <c r="C909" s="74" t="e">
        <f t="shared" si="56"/>
        <v>#N/A</v>
      </c>
      <c r="D909" s="74" t="e">
        <f t="shared" si="57"/>
        <v>#N/A</v>
      </c>
      <c r="E909" s="75" t="e">
        <f t="shared" si="58"/>
        <v>#N/A</v>
      </c>
      <c r="F909" s="79"/>
      <c r="H909" s="59"/>
      <c r="I909" s="58" t="e">
        <f t="shared" si="59"/>
        <v>#REF!</v>
      </c>
      <c r="J909" s="58" t="e">
        <f>#REF!</f>
        <v>#REF!</v>
      </c>
      <c r="K909" s="51" t="e">
        <f>IF(OR(#REF!="管理者",#REF!="サービス管理責任者"),0,#REF!)</f>
        <v>#REF!</v>
      </c>
    </row>
    <row r="910" spans="2:11">
      <c r="B910" s="73">
        <v>908</v>
      </c>
      <c r="C910" s="74" t="e">
        <f t="shared" si="56"/>
        <v>#N/A</v>
      </c>
      <c r="D910" s="74" t="e">
        <f t="shared" si="57"/>
        <v>#N/A</v>
      </c>
      <c r="E910" s="75" t="e">
        <f t="shared" si="58"/>
        <v>#N/A</v>
      </c>
      <c r="F910" s="79"/>
      <c r="H910" s="59"/>
      <c r="I910" s="58" t="e">
        <f t="shared" si="59"/>
        <v>#REF!</v>
      </c>
      <c r="J910" s="58" t="e">
        <f>#REF!</f>
        <v>#REF!</v>
      </c>
      <c r="K910" s="51" t="e">
        <f>IF(OR(#REF!="管理者",#REF!="サービス管理責任者"),0,#REF!)</f>
        <v>#REF!</v>
      </c>
    </row>
    <row r="911" spans="2:11">
      <c r="B911" s="73">
        <v>909</v>
      </c>
      <c r="C911" s="74" t="e">
        <f t="shared" si="56"/>
        <v>#N/A</v>
      </c>
      <c r="D911" s="74" t="e">
        <f t="shared" si="57"/>
        <v>#N/A</v>
      </c>
      <c r="E911" s="75" t="e">
        <f t="shared" si="58"/>
        <v>#N/A</v>
      </c>
      <c r="F911" s="79"/>
      <c r="H911" s="59"/>
      <c r="I911" s="58" t="e">
        <f t="shared" si="59"/>
        <v>#REF!</v>
      </c>
      <c r="J911" s="58" t="e">
        <f>#REF!</f>
        <v>#REF!</v>
      </c>
      <c r="K911" s="51" t="e">
        <f>IF(OR(#REF!="管理者",#REF!="サービス管理責任者"),0,#REF!)</f>
        <v>#REF!</v>
      </c>
    </row>
    <row r="912" spans="2:11">
      <c r="B912" s="73">
        <v>910</v>
      </c>
      <c r="C912" s="74" t="e">
        <f t="shared" si="56"/>
        <v>#N/A</v>
      </c>
      <c r="D912" s="74" t="e">
        <f t="shared" si="57"/>
        <v>#N/A</v>
      </c>
      <c r="E912" s="75" t="e">
        <f t="shared" si="58"/>
        <v>#N/A</v>
      </c>
      <c r="F912" s="79"/>
      <c r="H912" s="59"/>
      <c r="I912" s="58" t="e">
        <f t="shared" si="59"/>
        <v>#REF!</v>
      </c>
      <c r="J912" s="58" t="e">
        <f>#REF!</f>
        <v>#REF!</v>
      </c>
      <c r="K912" s="51" t="e">
        <f>IF(OR(#REF!="管理者",#REF!="サービス管理責任者"),0,#REF!)</f>
        <v>#REF!</v>
      </c>
    </row>
    <row r="913" spans="2:11">
      <c r="B913" s="73">
        <v>911</v>
      </c>
      <c r="C913" s="74" t="e">
        <f t="shared" si="56"/>
        <v>#N/A</v>
      </c>
      <c r="D913" s="74" t="e">
        <f t="shared" si="57"/>
        <v>#N/A</v>
      </c>
      <c r="E913" s="75" t="e">
        <f t="shared" si="58"/>
        <v>#N/A</v>
      </c>
      <c r="F913" s="79"/>
      <c r="H913" s="59"/>
      <c r="I913" s="58" t="e">
        <f t="shared" si="59"/>
        <v>#REF!</v>
      </c>
      <c r="J913" s="58" t="e">
        <f>#REF!</f>
        <v>#REF!</v>
      </c>
      <c r="K913" s="51" t="e">
        <f>IF(OR(#REF!="管理者",#REF!="サービス管理責任者"),0,#REF!)</f>
        <v>#REF!</v>
      </c>
    </row>
    <row r="914" spans="2:11">
      <c r="B914" s="73">
        <v>912</v>
      </c>
      <c r="C914" s="74" t="e">
        <f t="shared" si="56"/>
        <v>#N/A</v>
      </c>
      <c r="D914" s="74" t="e">
        <f t="shared" si="57"/>
        <v>#N/A</v>
      </c>
      <c r="E914" s="75" t="e">
        <f t="shared" si="58"/>
        <v>#N/A</v>
      </c>
      <c r="F914" s="79"/>
      <c r="H914" s="59"/>
      <c r="I914" s="58" t="e">
        <f t="shared" si="59"/>
        <v>#REF!</v>
      </c>
      <c r="J914" s="58" t="e">
        <f>#REF!</f>
        <v>#REF!</v>
      </c>
      <c r="K914" s="51" t="e">
        <f>IF(OR(#REF!="管理者",#REF!="サービス管理責任者"),0,#REF!)</f>
        <v>#REF!</v>
      </c>
    </row>
    <row r="915" spans="2:11">
      <c r="B915" s="73">
        <v>913</v>
      </c>
      <c r="C915" s="74" t="e">
        <f t="shared" si="56"/>
        <v>#N/A</v>
      </c>
      <c r="D915" s="74" t="e">
        <f t="shared" si="57"/>
        <v>#N/A</v>
      </c>
      <c r="E915" s="75" t="e">
        <f t="shared" si="58"/>
        <v>#N/A</v>
      </c>
      <c r="F915" s="79"/>
      <c r="H915" s="59"/>
      <c r="I915" s="58" t="e">
        <f t="shared" si="59"/>
        <v>#REF!</v>
      </c>
      <c r="J915" s="58" t="e">
        <f>#REF!</f>
        <v>#REF!</v>
      </c>
      <c r="K915" s="51" t="e">
        <f>IF(OR(#REF!="管理者",#REF!="サービス管理責任者"),0,#REF!)</f>
        <v>#REF!</v>
      </c>
    </row>
    <row r="916" spans="2:11">
      <c r="B916" s="73">
        <v>914</v>
      </c>
      <c r="C916" s="74" t="e">
        <f t="shared" si="56"/>
        <v>#N/A</v>
      </c>
      <c r="D916" s="74" t="e">
        <f t="shared" si="57"/>
        <v>#N/A</v>
      </c>
      <c r="E916" s="75" t="e">
        <f t="shared" si="58"/>
        <v>#N/A</v>
      </c>
      <c r="F916" s="79"/>
      <c r="H916" s="59"/>
      <c r="I916" s="58" t="e">
        <f t="shared" si="59"/>
        <v>#REF!</v>
      </c>
      <c r="J916" s="58" t="e">
        <f>#REF!</f>
        <v>#REF!</v>
      </c>
      <c r="K916" s="51" t="e">
        <f>IF(OR(#REF!="管理者",#REF!="サービス管理責任者"),0,#REF!)</f>
        <v>#REF!</v>
      </c>
    </row>
    <row r="917" spans="2:11">
      <c r="B917" s="73">
        <v>915</v>
      </c>
      <c r="C917" s="74" t="e">
        <f t="shared" si="56"/>
        <v>#N/A</v>
      </c>
      <c r="D917" s="74" t="e">
        <f t="shared" si="57"/>
        <v>#N/A</v>
      </c>
      <c r="E917" s="75" t="e">
        <f t="shared" si="58"/>
        <v>#N/A</v>
      </c>
      <c r="F917" s="79"/>
      <c r="H917" s="59"/>
      <c r="I917" s="58" t="e">
        <f t="shared" si="59"/>
        <v>#REF!</v>
      </c>
      <c r="J917" s="58" t="e">
        <f>#REF!</f>
        <v>#REF!</v>
      </c>
      <c r="K917" s="51" t="e">
        <f>IF(OR(#REF!="管理者",#REF!="サービス管理責任者"),0,#REF!)</f>
        <v>#REF!</v>
      </c>
    </row>
    <row r="918" spans="2:11">
      <c r="B918" s="73">
        <v>916</v>
      </c>
      <c r="C918" s="74" t="e">
        <f t="shared" si="56"/>
        <v>#N/A</v>
      </c>
      <c r="D918" s="74" t="e">
        <f t="shared" si="57"/>
        <v>#N/A</v>
      </c>
      <c r="E918" s="75" t="e">
        <f t="shared" si="58"/>
        <v>#N/A</v>
      </c>
      <c r="F918" s="79"/>
      <c r="H918" s="59"/>
      <c r="I918" s="58" t="e">
        <f t="shared" si="59"/>
        <v>#REF!</v>
      </c>
      <c r="J918" s="58" t="e">
        <f>#REF!</f>
        <v>#REF!</v>
      </c>
      <c r="K918" s="51" t="e">
        <f>IF(OR(#REF!="管理者",#REF!="サービス管理責任者"),0,#REF!)</f>
        <v>#REF!</v>
      </c>
    </row>
    <row r="919" spans="2:11">
      <c r="B919" s="73">
        <v>917</v>
      </c>
      <c r="C919" s="74" t="e">
        <f t="shared" si="56"/>
        <v>#N/A</v>
      </c>
      <c r="D919" s="74" t="e">
        <f t="shared" si="57"/>
        <v>#N/A</v>
      </c>
      <c r="E919" s="75" t="e">
        <f t="shared" si="58"/>
        <v>#N/A</v>
      </c>
      <c r="F919" s="79"/>
      <c r="H919" s="59"/>
      <c r="I919" s="58" t="e">
        <f t="shared" si="59"/>
        <v>#REF!</v>
      </c>
      <c r="J919" s="58" t="e">
        <f>#REF!</f>
        <v>#REF!</v>
      </c>
      <c r="K919" s="51" t="e">
        <f>IF(OR(#REF!="管理者",#REF!="サービス管理責任者"),0,#REF!)</f>
        <v>#REF!</v>
      </c>
    </row>
    <row r="920" spans="2:11">
      <c r="B920" s="73">
        <v>918</v>
      </c>
      <c r="C920" s="74" t="e">
        <f t="shared" si="56"/>
        <v>#N/A</v>
      </c>
      <c r="D920" s="74" t="e">
        <f t="shared" si="57"/>
        <v>#N/A</v>
      </c>
      <c r="E920" s="75" t="e">
        <f t="shared" si="58"/>
        <v>#N/A</v>
      </c>
      <c r="F920" s="79"/>
      <c r="H920" s="59"/>
      <c r="I920" s="58" t="e">
        <f t="shared" si="59"/>
        <v>#REF!</v>
      </c>
      <c r="J920" s="58" t="e">
        <f>#REF!</f>
        <v>#REF!</v>
      </c>
      <c r="K920" s="51" t="e">
        <f>IF(OR(#REF!="管理者",#REF!="サービス管理責任者"),0,#REF!)</f>
        <v>#REF!</v>
      </c>
    </row>
    <row r="921" spans="2:11">
      <c r="B921" s="73">
        <v>919</v>
      </c>
      <c r="C921" s="74" t="e">
        <f t="shared" si="56"/>
        <v>#N/A</v>
      </c>
      <c r="D921" s="74" t="e">
        <f t="shared" si="57"/>
        <v>#N/A</v>
      </c>
      <c r="E921" s="75" t="e">
        <f t="shared" si="58"/>
        <v>#N/A</v>
      </c>
      <c r="F921" s="79"/>
      <c r="H921" s="59"/>
      <c r="I921" s="58" t="e">
        <f t="shared" si="59"/>
        <v>#REF!</v>
      </c>
      <c r="J921" s="58" t="e">
        <f>#REF!</f>
        <v>#REF!</v>
      </c>
      <c r="K921" s="51" t="e">
        <f>IF(OR(#REF!="管理者",#REF!="サービス管理責任者"),0,#REF!)</f>
        <v>#REF!</v>
      </c>
    </row>
    <row r="922" spans="2:11">
      <c r="B922" s="73">
        <v>920</v>
      </c>
      <c r="C922" s="74" t="e">
        <f t="shared" si="56"/>
        <v>#N/A</v>
      </c>
      <c r="D922" s="74" t="e">
        <f t="shared" si="57"/>
        <v>#N/A</v>
      </c>
      <c r="E922" s="75" t="e">
        <f t="shared" si="58"/>
        <v>#N/A</v>
      </c>
      <c r="F922" s="79"/>
      <c r="H922" s="59"/>
      <c r="I922" s="58" t="e">
        <f t="shared" si="59"/>
        <v>#REF!</v>
      </c>
      <c r="J922" s="58" t="e">
        <f>#REF!</f>
        <v>#REF!</v>
      </c>
      <c r="K922" s="51" t="e">
        <f>IF(OR(#REF!="管理者",#REF!="サービス管理責任者"),0,#REF!)</f>
        <v>#REF!</v>
      </c>
    </row>
    <row r="923" spans="2:11">
      <c r="B923" s="73">
        <v>921</v>
      </c>
      <c r="C923" s="74" t="e">
        <f t="shared" si="56"/>
        <v>#N/A</v>
      </c>
      <c r="D923" s="74" t="e">
        <f t="shared" si="57"/>
        <v>#N/A</v>
      </c>
      <c r="E923" s="75" t="e">
        <f t="shared" si="58"/>
        <v>#N/A</v>
      </c>
      <c r="F923" s="79"/>
      <c r="H923" s="59"/>
      <c r="I923" s="58" t="e">
        <f t="shared" si="59"/>
        <v>#REF!</v>
      </c>
      <c r="J923" s="58" t="e">
        <f>#REF!</f>
        <v>#REF!</v>
      </c>
      <c r="K923" s="51" t="e">
        <f>IF(OR(#REF!="管理者",#REF!="サービス管理責任者"),0,#REF!)</f>
        <v>#REF!</v>
      </c>
    </row>
    <row r="924" spans="2:11">
      <c r="B924" s="73">
        <v>922</v>
      </c>
      <c r="C924" s="74" t="e">
        <f t="shared" si="56"/>
        <v>#N/A</v>
      </c>
      <c r="D924" s="74" t="e">
        <f t="shared" si="57"/>
        <v>#N/A</v>
      </c>
      <c r="E924" s="75" t="e">
        <f t="shared" si="58"/>
        <v>#N/A</v>
      </c>
      <c r="F924" s="79"/>
      <c r="H924" s="59"/>
      <c r="I924" s="58" t="e">
        <f t="shared" si="59"/>
        <v>#REF!</v>
      </c>
      <c r="J924" s="58" t="e">
        <f>#REF!</f>
        <v>#REF!</v>
      </c>
      <c r="K924" s="51" t="e">
        <f>IF(OR(#REF!="管理者",#REF!="サービス管理責任者"),0,#REF!)</f>
        <v>#REF!</v>
      </c>
    </row>
    <row r="925" spans="2:11">
      <c r="B925" s="73">
        <v>923</v>
      </c>
      <c r="C925" s="74" t="e">
        <f t="shared" si="56"/>
        <v>#N/A</v>
      </c>
      <c r="D925" s="74" t="e">
        <f t="shared" si="57"/>
        <v>#N/A</v>
      </c>
      <c r="E925" s="75" t="e">
        <f t="shared" si="58"/>
        <v>#N/A</v>
      </c>
      <c r="F925" s="79"/>
      <c r="H925" s="59"/>
      <c r="I925" s="58" t="e">
        <f t="shared" si="59"/>
        <v>#REF!</v>
      </c>
      <c r="J925" s="58" t="e">
        <f>#REF!</f>
        <v>#REF!</v>
      </c>
      <c r="K925" s="51" t="e">
        <f>IF(OR(#REF!="管理者",#REF!="サービス管理責任者"),0,#REF!)</f>
        <v>#REF!</v>
      </c>
    </row>
    <row r="926" spans="2:11">
      <c r="B926" s="73">
        <v>924</v>
      </c>
      <c r="C926" s="74" t="e">
        <f t="shared" si="56"/>
        <v>#N/A</v>
      </c>
      <c r="D926" s="74" t="e">
        <f t="shared" si="57"/>
        <v>#N/A</v>
      </c>
      <c r="E926" s="75" t="e">
        <f t="shared" si="58"/>
        <v>#N/A</v>
      </c>
      <c r="F926" s="79"/>
      <c r="H926" s="59"/>
      <c r="I926" s="58" t="e">
        <f t="shared" si="59"/>
        <v>#REF!</v>
      </c>
      <c r="J926" s="58" t="e">
        <f>#REF!</f>
        <v>#REF!</v>
      </c>
      <c r="K926" s="51" t="e">
        <f>IF(OR(#REF!="管理者",#REF!="サービス管理責任者"),0,#REF!)</f>
        <v>#REF!</v>
      </c>
    </row>
    <row r="927" spans="2:11">
      <c r="B927" s="73">
        <v>925</v>
      </c>
      <c r="C927" s="74" t="e">
        <f t="shared" si="56"/>
        <v>#N/A</v>
      </c>
      <c r="D927" s="74" t="e">
        <f t="shared" si="57"/>
        <v>#N/A</v>
      </c>
      <c r="E927" s="75" t="e">
        <f t="shared" si="58"/>
        <v>#N/A</v>
      </c>
      <c r="F927" s="79"/>
      <c r="H927" s="59"/>
      <c r="I927" s="58" t="e">
        <f t="shared" si="59"/>
        <v>#REF!</v>
      </c>
      <c r="J927" s="58" t="e">
        <f>#REF!</f>
        <v>#REF!</v>
      </c>
      <c r="K927" s="51" t="e">
        <f>IF(OR(#REF!="管理者",#REF!="サービス管理責任者"),0,#REF!)</f>
        <v>#REF!</v>
      </c>
    </row>
    <row r="928" spans="2:11">
      <c r="B928" s="73">
        <v>926</v>
      </c>
      <c r="C928" s="74" t="e">
        <f t="shared" si="56"/>
        <v>#N/A</v>
      </c>
      <c r="D928" s="74" t="e">
        <f t="shared" si="57"/>
        <v>#N/A</v>
      </c>
      <c r="E928" s="75" t="e">
        <f t="shared" si="58"/>
        <v>#N/A</v>
      </c>
      <c r="F928" s="79"/>
      <c r="H928" s="59"/>
      <c r="I928" s="58" t="e">
        <f t="shared" si="59"/>
        <v>#REF!</v>
      </c>
      <c r="J928" s="58" t="e">
        <f>#REF!</f>
        <v>#REF!</v>
      </c>
      <c r="K928" s="51" t="e">
        <f>IF(OR(#REF!="管理者",#REF!="サービス管理責任者"),0,#REF!)</f>
        <v>#REF!</v>
      </c>
    </row>
    <row r="929" spans="2:11">
      <c r="B929" s="73">
        <v>927</v>
      </c>
      <c r="C929" s="74" t="e">
        <f t="shared" si="56"/>
        <v>#N/A</v>
      </c>
      <c r="D929" s="74" t="e">
        <f t="shared" si="57"/>
        <v>#N/A</v>
      </c>
      <c r="E929" s="75" t="e">
        <f t="shared" si="58"/>
        <v>#N/A</v>
      </c>
      <c r="F929" s="79"/>
      <c r="H929" s="59"/>
      <c r="I929" s="58" t="e">
        <f t="shared" si="59"/>
        <v>#REF!</v>
      </c>
      <c r="J929" s="58" t="e">
        <f>#REF!</f>
        <v>#REF!</v>
      </c>
      <c r="K929" s="51" t="e">
        <f>IF(OR(#REF!="管理者",#REF!="サービス管理責任者"),0,#REF!)</f>
        <v>#REF!</v>
      </c>
    </row>
    <row r="930" spans="2:11">
      <c r="B930" s="73">
        <v>928</v>
      </c>
      <c r="C930" s="74" t="e">
        <f t="shared" si="56"/>
        <v>#N/A</v>
      </c>
      <c r="D930" s="74" t="e">
        <f t="shared" si="57"/>
        <v>#N/A</v>
      </c>
      <c r="E930" s="75" t="e">
        <f t="shared" si="58"/>
        <v>#N/A</v>
      </c>
      <c r="F930" s="79"/>
      <c r="H930" s="59"/>
      <c r="I930" s="58" t="e">
        <f t="shared" si="59"/>
        <v>#REF!</v>
      </c>
      <c r="J930" s="58" t="e">
        <f>#REF!</f>
        <v>#REF!</v>
      </c>
      <c r="K930" s="51" t="e">
        <f>IF(OR(#REF!="管理者",#REF!="サービス管理責任者"),0,#REF!)</f>
        <v>#REF!</v>
      </c>
    </row>
    <row r="931" spans="2:11">
      <c r="B931" s="73">
        <v>929</v>
      </c>
      <c r="C931" s="74" t="e">
        <f t="shared" si="56"/>
        <v>#N/A</v>
      </c>
      <c r="D931" s="74" t="e">
        <f t="shared" si="57"/>
        <v>#N/A</v>
      </c>
      <c r="E931" s="75" t="e">
        <f t="shared" si="58"/>
        <v>#N/A</v>
      </c>
      <c r="F931" s="79"/>
      <c r="H931" s="59"/>
      <c r="I931" s="58" t="e">
        <f t="shared" si="59"/>
        <v>#REF!</v>
      </c>
      <c r="J931" s="58" t="e">
        <f>#REF!</f>
        <v>#REF!</v>
      </c>
      <c r="K931" s="51" t="e">
        <f>IF(OR(#REF!="管理者",#REF!="サービス管理責任者"),0,#REF!)</f>
        <v>#REF!</v>
      </c>
    </row>
    <row r="932" spans="2:11">
      <c r="B932" s="73">
        <v>930</v>
      </c>
      <c r="C932" s="74" t="e">
        <f t="shared" si="56"/>
        <v>#N/A</v>
      </c>
      <c r="D932" s="74" t="e">
        <f t="shared" si="57"/>
        <v>#N/A</v>
      </c>
      <c r="E932" s="75" t="e">
        <f t="shared" si="58"/>
        <v>#N/A</v>
      </c>
      <c r="F932" s="79"/>
      <c r="H932" s="59"/>
      <c r="I932" s="58" t="e">
        <f t="shared" si="59"/>
        <v>#REF!</v>
      </c>
      <c r="J932" s="58" t="e">
        <f>#REF!</f>
        <v>#REF!</v>
      </c>
      <c r="K932" s="51" t="e">
        <f>IF(OR(#REF!="管理者",#REF!="サービス管理責任者"),0,#REF!)</f>
        <v>#REF!</v>
      </c>
    </row>
    <row r="933" spans="2:11">
      <c r="B933" s="73">
        <v>931</v>
      </c>
      <c r="C933" s="74" t="e">
        <f t="shared" si="56"/>
        <v>#N/A</v>
      </c>
      <c r="D933" s="74" t="e">
        <f t="shared" si="57"/>
        <v>#N/A</v>
      </c>
      <c r="E933" s="75" t="e">
        <f t="shared" si="58"/>
        <v>#N/A</v>
      </c>
      <c r="F933" s="79"/>
      <c r="H933" s="59"/>
      <c r="I933" s="58" t="e">
        <f t="shared" si="59"/>
        <v>#REF!</v>
      </c>
      <c r="J933" s="58" t="e">
        <f>#REF!</f>
        <v>#REF!</v>
      </c>
      <c r="K933" s="51" t="e">
        <f>IF(OR(#REF!="管理者",#REF!="サービス管理責任者"),0,#REF!)</f>
        <v>#REF!</v>
      </c>
    </row>
    <row r="934" spans="2:11">
      <c r="B934" s="73">
        <v>932</v>
      </c>
      <c r="C934" s="74" t="e">
        <f t="shared" si="56"/>
        <v>#N/A</v>
      </c>
      <c r="D934" s="74" t="e">
        <f t="shared" si="57"/>
        <v>#N/A</v>
      </c>
      <c r="E934" s="75" t="e">
        <f t="shared" si="58"/>
        <v>#N/A</v>
      </c>
      <c r="F934" s="79"/>
      <c r="H934" s="59"/>
      <c r="I934" s="58" t="e">
        <f t="shared" si="59"/>
        <v>#REF!</v>
      </c>
      <c r="J934" s="58" t="e">
        <f>#REF!</f>
        <v>#REF!</v>
      </c>
      <c r="K934" s="51" t="e">
        <f>IF(OR(#REF!="管理者",#REF!="サービス管理責任者"),0,#REF!)</f>
        <v>#REF!</v>
      </c>
    </row>
    <row r="935" spans="2:11">
      <c r="B935" s="73">
        <v>933</v>
      </c>
      <c r="C935" s="74" t="e">
        <f t="shared" si="56"/>
        <v>#N/A</v>
      </c>
      <c r="D935" s="74" t="e">
        <f t="shared" si="57"/>
        <v>#N/A</v>
      </c>
      <c r="E935" s="75" t="e">
        <f t="shared" si="58"/>
        <v>#N/A</v>
      </c>
      <c r="F935" s="79"/>
      <c r="H935" s="59"/>
      <c r="I935" s="58" t="e">
        <f t="shared" si="59"/>
        <v>#REF!</v>
      </c>
      <c r="J935" s="58" t="e">
        <f>#REF!</f>
        <v>#REF!</v>
      </c>
      <c r="K935" s="51" t="e">
        <f>IF(OR(#REF!="管理者",#REF!="サービス管理責任者"),0,#REF!)</f>
        <v>#REF!</v>
      </c>
    </row>
    <row r="936" spans="2:11">
      <c r="B936" s="73">
        <v>934</v>
      </c>
      <c r="C936" s="74" t="e">
        <f t="shared" si="56"/>
        <v>#N/A</v>
      </c>
      <c r="D936" s="74" t="e">
        <f t="shared" si="57"/>
        <v>#N/A</v>
      </c>
      <c r="E936" s="75" t="e">
        <f t="shared" si="58"/>
        <v>#N/A</v>
      </c>
      <c r="F936" s="79"/>
      <c r="H936" s="59"/>
      <c r="I936" s="58" t="e">
        <f t="shared" si="59"/>
        <v>#REF!</v>
      </c>
      <c r="J936" s="58" t="e">
        <f>#REF!</f>
        <v>#REF!</v>
      </c>
      <c r="K936" s="51" t="e">
        <f>IF(OR(#REF!="管理者",#REF!="サービス管理責任者"),0,#REF!)</f>
        <v>#REF!</v>
      </c>
    </row>
    <row r="937" spans="2:11">
      <c r="B937" s="73">
        <v>935</v>
      </c>
      <c r="C937" s="74" t="e">
        <f t="shared" si="56"/>
        <v>#N/A</v>
      </c>
      <c r="D937" s="74" t="e">
        <f t="shared" si="57"/>
        <v>#N/A</v>
      </c>
      <c r="E937" s="75" t="e">
        <f t="shared" si="58"/>
        <v>#N/A</v>
      </c>
      <c r="F937" s="79"/>
      <c r="H937" s="59"/>
      <c r="I937" s="58" t="e">
        <f t="shared" si="59"/>
        <v>#REF!</v>
      </c>
      <c r="J937" s="58" t="e">
        <f>#REF!</f>
        <v>#REF!</v>
      </c>
      <c r="K937" s="51" t="e">
        <f>IF(OR(#REF!="管理者",#REF!="サービス管理責任者"),0,#REF!)</f>
        <v>#REF!</v>
      </c>
    </row>
    <row r="938" spans="2:11">
      <c r="B938" s="73">
        <v>936</v>
      </c>
      <c r="C938" s="74" t="e">
        <f t="shared" si="56"/>
        <v>#N/A</v>
      </c>
      <c r="D938" s="74" t="e">
        <f t="shared" si="57"/>
        <v>#N/A</v>
      </c>
      <c r="E938" s="75" t="e">
        <f t="shared" si="58"/>
        <v>#N/A</v>
      </c>
      <c r="F938" s="79"/>
      <c r="H938" s="59"/>
      <c r="I938" s="58" t="e">
        <f t="shared" si="59"/>
        <v>#REF!</v>
      </c>
      <c r="J938" s="58" t="e">
        <f>#REF!</f>
        <v>#REF!</v>
      </c>
      <c r="K938" s="51" t="e">
        <f>IF(OR(#REF!="管理者",#REF!="サービス管理責任者"),0,#REF!)</f>
        <v>#REF!</v>
      </c>
    </row>
    <row r="939" spans="2:11">
      <c r="B939" s="73">
        <v>937</v>
      </c>
      <c r="C939" s="74" t="e">
        <f t="shared" si="56"/>
        <v>#N/A</v>
      </c>
      <c r="D939" s="74" t="e">
        <f t="shared" si="57"/>
        <v>#N/A</v>
      </c>
      <c r="E939" s="75" t="e">
        <f t="shared" si="58"/>
        <v>#N/A</v>
      </c>
      <c r="F939" s="79"/>
      <c r="H939" s="59"/>
      <c r="I939" s="58" t="e">
        <f t="shared" si="59"/>
        <v>#REF!</v>
      </c>
      <c r="J939" s="58" t="e">
        <f>#REF!</f>
        <v>#REF!</v>
      </c>
      <c r="K939" s="51" t="e">
        <f>IF(OR(#REF!="管理者",#REF!="サービス管理責任者"),0,#REF!)</f>
        <v>#REF!</v>
      </c>
    </row>
    <row r="940" spans="2:11">
      <c r="B940" s="73">
        <v>938</v>
      </c>
      <c r="C940" s="74" t="e">
        <f t="shared" si="56"/>
        <v>#N/A</v>
      </c>
      <c r="D940" s="74" t="e">
        <f t="shared" si="57"/>
        <v>#N/A</v>
      </c>
      <c r="E940" s="75" t="e">
        <f t="shared" si="58"/>
        <v>#N/A</v>
      </c>
      <c r="F940" s="79"/>
      <c r="H940" s="59"/>
      <c r="I940" s="58" t="e">
        <f t="shared" si="59"/>
        <v>#REF!</v>
      </c>
      <c r="J940" s="58" t="e">
        <f>#REF!</f>
        <v>#REF!</v>
      </c>
      <c r="K940" s="51" t="e">
        <f>IF(OR(#REF!="管理者",#REF!="サービス管理責任者"),0,#REF!)</f>
        <v>#REF!</v>
      </c>
    </row>
    <row r="941" spans="2:11">
      <c r="B941" s="73">
        <v>939</v>
      </c>
      <c r="C941" s="74" t="e">
        <f t="shared" si="56"/>
        <v>#N/A</v>
      </c>
      <c r="D941" s="74" t="e">
        <f t="shared" si="57"/>
        <v>#N/A</v>
      </c>
      <c r="E941" s="75" t="e">
        <f t="shared" si="58"/>
        <v>#N/A</v>
      </c>
      <c r="F941" s="79"/>
      <c r="H941" s="59"/>
      <c r="I941" s="58" t="e">
        <f t="shared" si="59"/>
        <v>#REF!</v>
      </c>
      <c r="J941" s="58" t="e">
        <f>#REF!</f>
        <v>#REF!</v>
      </c>
      <c r="K941" s="51" t="e">
        <f>IF(OR(#REF!="管理者",#REF!="サービス管理責任者"),0,#REF!)</f>
        <v>#REF!</v>
      </c>
    </row>
    <row r="942" spans="2:11">
      <c r="B942" s="73">
        <v>940</v>
      </c>
      <c r="C942" s="74" t="e">
        <f t="shared" si="56"/>
        <v>#N/A</v>
      </c>
      <c r="D942" s="74" t="e">
        <f t="shared" si="57"/>
        <v>#N/A</v>
      </c>
      <c r="E942" s="75" t="e">
        <f t="shared" si="58"/>
        <v>#N/A</v>
      </c>
      <c r="F942" s="79"/>
      <c r="H942" s="59"/>
      <c r="I942" s="58" t="e">
        <f t="shared" si="59"/>
        <v>#REF!</v>
      </c>
      <c r="J942" s="58" t="e">
        <f>#REF!</f>
        <v>#REF!</v>
      </c>
      <c r="K942" s="51" t="e">
        <f>IF(OR(#REF!="管理者",#REF!="サービス管理責任者"),0,#REF!)</f>
        <v>#REF!</v>
      </c>
    </row>
    <row r="943" spans="2:11">
      <c r="B943" s="73">
        <v>941</v>
      </c>
      <c r="C943" s="74" t="e">
        <f t="shared" si="56"/>
        <v>#N/A</v>
      </c>
      <c r="D943" s="74" t="e">
        <f t="shared" si="57"/>
        <v>#N/A</v>
      </c>
      <c r="E943" s="75" t="e">
        <f t="shared" si="58"/>
        <v>#N/A</v>
      </c>
      <c r="F943" s="79"/>
      <c r="H943" s="59"/>
      <c r="I943" s="58" t="e">
        <f t="shared" si="59"/>
        <v>#REF!</v>
      </c>
      <c r="J943" s="58" t="e">
        <f>#REF!</f>
        <v>#REF!</v>
      </c>
      <c r="K943" s="51" t="e">
        <f>IF(OR(#REF!="管理者",#REF!="サービス管理責任者"),0,#REF!)</f>
        <v>#REF!</v>
      </c>
    </row>
    <row r="944" spans="2:11">
      <c r="B944" s="73">
        <v>942</v>
      </c>
      <c r="C944" s="74" t="e">
        <f t="shared" si="56"/>
        <v>#N/A</v>
      </c>
      <c r="D944" s="74" t="e">
        <f t="shared" si="57"/>
        <v>#N/A</v>
      </c>
      <c r="E944" s="75" t="e">
        <f t="shared" si="58"/>
        <v>#N/A</v>
      </c>
      <c r="F944" s="79"/>
      <c r="H944" s="59"/>
      <c r="I944" s="58" t="e">
        <f t="shared" si="59"/>
        <v>#REF!</v>
      </c>
      <c r="J944" s="58" t="e">
        <f>#REF!</f>
        <v>#REF!</v>
      </c>
      <c r="K944" s="51" t="e">
        <f>IF(OR(#REF!="管理者",#REF!="サービス管理責任者"),0,#REF!)</f>
        <v>#REF!</v>
      </c>
    </row>
    <row r="945" spans="2:11">
      <c r="B945" s="73">
        <v>943</v>
      </c>
      <c r="C945" s="74" t="e">
        <f t="shared" si="56"/>
        <v>#N/A</v>
      </c>
      <c r="D945" s="74" t="e">
        <f t="shared" si="57"/>
        <v>#N/A</v>
      </c>
      <c r="E945" s="75" t="e">
        <f t="shared" si="58"/>
        <v>#N/A</v>
      </c>
      <c r="F945" s="79"/>
      <c r="H945" s="59"/>
      <c r="I945" s="58" t="e">
        <f t="shared" si="59"/>
        <v>#REF!</v>
      </c>
      <c r="J945" s="58" t="e">
        <f>#REF!</f>
        <v>#REF!</v>
      </c>
      <c r="K945" s="51" t="e">
        <f>IF(OR(#REF!="管理者",#REF!="サービス管理責任者"),0,#REF!)</f>
        <v>#REF!</v>
      </c>
    </row>
    <row r="946" spans="2:11">
      <c r="B946" s="73">
        <v>944</v>
      </c>
      <c r="C946" s="74" t="e">
        <f t="shared" si="56"/>
        <v>#N/A</v>
      </c>
      <c r="D946" s="74" t="e">
        <f t="shared" si="57"/>
        <v>#N/A</v>
      </c>
      <c r="E946" s="75" t="e">
        <f t="shared" si="58"/>
        <v>#N/A</v>
      </c>
      <c r="F946" s="79"/>
      <c r="H946" s="59"/>
      <c r="I946" s="58" t="e">
        <f t="shared" si="59"/>
        <v>#REF!</v>
      </c>
      <c r="J946" s="58" t="e">
        <f>#REF!</f>
        <v>#REF!</v>
      </c>
      <c r="K946" s="51" t="e">
        <f>IF(OR(#REF!="管理者",#REF!="サービス管理責任者"),0,#REF!)</f>
        <v>#REF!</v>
      </c>
    </row>
    <row r="947" spans="2:11">
      <c r="B947" s="73">
        <v>945</v>
      </c>
      <c r="C947" s="74" t="e">
        <f t="shared" si="56"/>
        <v>#N/A</v>
      </c>
      <c r="D947" s="74" t="e">
        <f t="shared" si="57"/>
        <v>#N/A</v>
      </c>
      <c r="E947" s="75" t="e">
        <f t="shared" si="58"/>
        <v>#N/A</v>
      </c>
      <c r="F947" s="79"/>
      <c r="H947" s="59"/>
      <c r="I947" s="58" t="e">
        <f t="shared" si="59"/>
        <v>#REF!</v>
      </c>
      <c r="J947" s="58" t="e">
        <f>#REF!</f>
        <v>#REF!</v>
      </c>
      <c r="K947" s="51" t="e">
        <f>IF(OR(#REF!="管理者",#REF!="サービス管理責任者"),0,#REF!)</f>
        <v>#REF!</v>
      </c>
    </row>
    <row r="948" spans="2:11">
      <c r="B948" s="73">
        <v>946</v>
      </c>
      <c r="C948" s="74" t="e">
        <f t="shared" si="56"/>
        <v>#N/A</v>
      </c>
      <c r="D948" s="74" t="e">
        <f t="shared" si="57"/>
        <v>#N/A</v>
      </c>
      <c r="E948" s="75" t="e">
        <f t="shared" si="58"/>
        <v>#N/A</v>
      </c>
      <c r="F948" s="79"/>
      <c r="H948" s="59"/>
      <c r="I948" s="58" t="e">
        <f t="shared" si="59"/>
        <v>#REF!</v>
      </c>
      <c r="J948" s="58" t="e">
        <f>#REF!</f>
        <v>#REF!</v>
      </c>
      <c r="K948" s="51" t="e">
        <f>IF(OR(#REF!="管理者",#REF!="サービス管理責任者"),0,#REF!)</f>
        <v>#REF!</v>
      </c>
    </row>
    <row r="949" spans="2:11">
      <c r="B949" s="73">
        <v>947</v>
      </c>
      <c r="C949" s="74" t="e">
        <f t="shared" si="56"/>
        <v>#N/A</v>
      </c>
      <c r="D949" s="74" t="e">
        <f t="shared" si="57"/>
        <v>#N/A</v>
      </c>
      <c r="E949" s="75" t="e">
        <f t="shared" si="58"/>
        <v>#N/A</v>
      </c>
      <c r="F949" s="79"/>
      <c r="H949" s="59"/>
      <c r="I949" s="58" t="e">
        <f t="shared" si="59"/>
        <v>#REF!</v>
      </c>
      <c r="J949" s="58" t="e">
        <f>#REF!</f>
        <v>#REF!</v>
      </c>
      <c r="K949" s="51" t="e">
        <f>IF(OR(#REF!="管理者",#REF!="サービス管理責任者"),0,#REF!)</f>
        <v>#REF!</v>
      </c>
    </row>
    <row r="950" spans="2:11">
      <c r="B950" s="73">
        <v>948</v>
      </c>
      <c r="C950" s="74" t="e">
        <f t="shared" si="56"/>
        <v>#N/A</v>
      </c>
      <c r="D950" s="74" t="e">
        <f t="shared" si="57"/>
        <v>#N/A</v>
      </c>
      <c r="E950" s="75" t="e">
        <f t="shared" si="58"/>
        <v>#N/A</v>
      </c>
      <c r="F950" s="79"/>
      <c r="H950" s="59"/>
      <c r="I950" s="58" t="e">
        <f t="shared" si="59"/>
        <v>#REF!</v>
      </c>
      <c r="J950" s="58" t="e">
        <f>#REF!</f>
        <v>#REF!</v>
      </c>
      <c r="K950" s="51" t="e">
        <f>IF(OR(#REF!="管理者",#REF!="サービス管理責任者"),0,#REF!)</f>
        <v>#REF!</v>
      </c>
    </row>
    <row r="951" spans="2:11">
      <c r="B951" s="73">
        <v>949</v>
      </c>
      <c r="C951" s="74" t="e">
        <f t="shared" si="56"/>
        <v>#N/A</v>
      </c>
      <c r="D951" s="74" t="e">
        <f t="shared" si="57"/>
        <v>#N/A</v>
      </c>
      <c r="E951" s="75" t="e">
        <f t="shared" si="58"/>
        <v>#N/A</v>
      </c>
      <c r="F951" s="79"/>
      <c r="H951" s="59"/>
      <c r="I951" s="58" t="e">
        <f t="shared" si="59"/>
        <v>#REF!</v>
      </c>
      <c r="J951" s="58" t="e">
        <f>#REF!</f>
        <v>#REF!</v>
      </c>
      <c r="K951" s="51" t="e">
        <f>IF(OR(#REF!="管理者",#REF!="サービス管理責任者"),0,#REF!)</f>
        <v>#REF!</v>
      </c>
    </row>
    <row r="952" spans="2:11">
      <c r="B952" s="73">
        <v>950</v>
      </c>
      <c r="C952" s="74" t="e">
        <f t="shared" si="56"/>
        <v>#N/A</v>
      </c>
      <c r="D952" s="74" t="e">
        <f t="shared" si="57"/>
        <v>#N/A</v>
      </c>
      <c r="E952" s="75" t="e">
        <f t="shared" si="58"/>
        <v>#N/A</v>
      </c>
      <c r="F952" s="79"/>
      <c r="H952" s="59"/>
      <c r="I952" s="58" t="e">
        <f t="shared" si="59"/>
        <v>#REF!</v>
      </c>
      <c r="J952" s="58" t="e">
        <f>#REF!</f>
        <v>#REF!</v>
      </c>
      <c r="K952" s="51" t="e">
        <f>IF(OR(#REF!="管理者",#REF!="サービス管理責任者"),0,#REF!)</f>
        <v>#REF!</v>
      </c>
    </row>
    <row r="953" spans="2:11">
      <c r="B953" s="73">
        <v>951</v>
      </c>
      <c r="C953" s="74" t="e">
        <f t="shared" si="56"/>
        <v>#N/A</v>
      </c>
      <c r="D953" s="74" t="e">
        <f t="shared" si="57"/>
        <v>#N/A</v>
      </c>
      <c r="E953" s="75" t="e">
        <f t="shared" si="58"/>
        <v>#N/A</v>
      </c>
      <c r="F953" s="79"/>
      <c r="H953" s="59"/>
      <c r="I953" s="58" t="e">
        <f t="shared" si="59"/>
        <v>#REF!</v>
      </c>
      <c r="J953" s="58" t="e">
        <f>#REF!</f>
        <v>#REF!</v>
      </c>
      <c r="K953" s="51" t="e">
        <f>IF(OR(#REF!="管理者",#REF!="サービス管理責任者"),0,#REF!)</f>
        <v>#REF!</v>
      </c>
    </row>
    <row r="954" spans="2:11">
      <c r="B954" s="73">
        <v>952</v>
      </c>
      <c r="C954" s="74" t="e">
        <f t="shared" si="56"/>
        <v>#N/A</v>
      </c>
      <c r="D954" s="74" t="e">
        <f t="shared" si="57"/>
        <v>#N/A</v>
      </c>
      <c r="E954" s="75" t="e">
        <f t="shared" si="58"/>
        <v>#N/A</v>
      </c>
      <c r="F954" s="79"/>
      <c r="H954" s="59"/>
      <c r="I954" s="58" t="e">
        <f t="shared" si="59"/>
        <v>#REF!</v>
      </c>
      <c r="J954" s="58" t="e">
        <f>#REF!</f>
        <v>#REF!</v>
      </c>
      <c r="K954" s="51" t="e">
        <f>IF(OR(#REF!="管理者",#REF!="サービス管理責任者"),0,#REF!)</f>
        <v>#REF!</v>
      </c>
    </row>
    <row r="955" spans="2:11">
      <c r="B955" s="73">
        <v>953</v>
      </c>
      <c r="C955" s="74" t="e">
        <f t="shared" si="56"/>
        <v>#N/A</v>
      </c>
      <c r="D955" s="74" t="e">
        <f t="shared" si="57"/>
        <v>#N/A</v>
      </c>
      <c r="E955" s="75" t="e">
        <f t="shared" si="58"/>
        <v>#N/A</v>
      </c>
      <c r="F955" s="79"/>
      <c r="H955" s="59"/>
      <c r="I955" s="58" t="e">
        <f t="shared" si="59"/>
        <v>#REF!</v>
      </c>
      <c r="J955" s="58" t="e">
        <f>#REF!</f>
        <v>#REF!</v>
      </c>
      <c r="K955" s="51" t="e">
        <f>IF(OR(#REF!="管理者",#REF!="サービス管理責任者"),0,#REF!)</f>
        <v>#REF!</v>
      </c>
    </row>
    <row r="956" spans="2:11">
      <c r="B956" s="73">
        <v>954</v>
      </c>
      <c r="C956" s="74" t="e">
        <f t="shared" si="56"/>
        <v>#N/A</v>
      </c>
      <c r="D956" s="74" t="e">
        <f t="shared" si="57"/>
        <v>#N/A</v>
      </c>
      <c r="E956" s="75" t="e">
        <f t="shared" si="58"/>
        <v>#N/A</v>
      </c>
      <c r="F956" s="79"/>
      <c r="H956" s="59"/>
      <c r="I956" s="58" t="e">
        <f t="shared" si="59"/>
        <v>#REF!</v>
      </c>
      <c r="J956" s="58" t="e">
        <f>#REF!</f>
        <v>#REF!</v>
      </c>
      <c r="K956" s="51" t="e">
        <f>IF(OR(#REF!="管理者",#REF!="サービス管理責任者"),0,#REF!)</f>
        <v>#REF!</v>
      </c>
    </row>
    <row r="957" spans="2:11">
      <c r="B957" s="73">
        <v>955</v>
      </c>
      <c r="C957" s="74" t="e">
        <f t="shared" si="56"/>
        <v>#N/A</v>
      </c>
      <c r="D957" s="74" t="e">
        <f t="shared" si="57"/>
        <v>#N/A</v>
      </c>
      <c r="E957" s="75" t="e">
        <f t="shared" si="58"/>
        <v>#N/A</v>
      </c>
      <c r="F957" s="79"/>
      <c r="H957" s="59"/>
      <c r="I957" s="58" t="e">
        <f t="shared" si="59"/>
        <v>#REF!</v>
      </c>
      <c r="J957" s="58" t="e">
        <f>#REF!</f>
        <v>#REF!</v>
      </c>
      <c r="K957" s="51" t="e">
        <f>IF(OR(#REF!="管理者",#REF!="サービス管理責任者"),0,#REF!)</f>
        <v>#REF!</v>
      </c>
    </row>
    <row r="958" spans="2:11">
      <c r="B958" s="73">
        <v>956</v>
      </c>
      <c r="C958" s="74" t="e">
        <f t="shared" si="56"/>
        <v>#N/A</v>
      </c>
      <c r="D958" s="74" t="e">
        <f t="shared" si="57"/>
        <v>#N/A</v>
      </c>
      <c r="E958" s="75" t="e">
        <f t="shared" si="58"/>
        <v>#N/A</v>
      </c>
      <c r="F958" s="79"/>
      <c r="H958" s="59"/>
      <c r="I958" s="58" t="e">
        <f t="shared" si="59"/>
        <v>#REF!</v>
      </c>
      <c r="J958" s="58" t="e">
        <f>#REF!</f>
        <v>#REF!</v>
      </c>
      <c r="K958" s="51" t="e">
        <f>IF(OR(#REF!="管理者",#REF!="サービス管理責任者"),0,#REF!)</f>
        <v>#REF!</v>
      </c>
    </row>
    <row r="959" spans="2:11">
      <c r="B959" s="73">
        <v>957</v>
      </c>
      <c r="C959" s="74" t="e">
        <f t="shared" si="56"/>
        <v>#N/A</v>
      </c>
      <c r="D959" s="74" t="e">
        <f t="shared" si="57"/>
        <v>#N/A</v>
      </c>
      <c r="E959" s="75" t="e">
        <f t="shared" si="58"/>
        <v>#N/A</v>
      </c>
      <c r="F959" s="79"/>
      <c r="H959" s="59"/>
      <c r="I959" s="58" t="e">
        <f t="shared" si="59"/>
        <v>#REF!</v>
      </c>
      <c r="J959" s="58" t="e">
        <f>#REF!</f>
        <v>#REF!</v>
      </c>
      <c r="K959" s="51" t="e">
        <f>IF(OR(#REF!="管理者",#REF!="サービス管理責任者"),0,#REF!)</f>
        <v>#REF!</v>
      </c>
    </row>
    <row r="960" spans="2:11">
      <c r="B960" s="73">
        <v>958</v>
      </c>
      <c r="C960" s="74" t="e">
        <f t="shared" si="56"/>
        <v>#N/A</v>
      </c>
      <c r="D960" s="74" t="e">
        <f t="shared" si="57"/>
        <v>#N/A</v>
      </c>
      <c r="E960" s="75" t="e">
        <f t="shared" si="58"/>
        <v>#N/A</v>
      </c>
      <c r="F960" s="79"/>
      <c r="H960" s="59"/>
      <c r="I960" s="58" t="e">
        <f t="shared" si="59"/>
        <v>#REF!</v>
      </c>
      <c r="J960" s="58" t="e">
        <f>#REF!</f>
        <v>#REF!</v>
      </c>
      <c r="K960" s="51" t="e">
        <f>IF(OR(#REF!="管理者",#REF!="サービス管理責任者"),0,#REF!)</f>
        <v>#REF!</v>
      </c>
    </row>
    <row r="961" spans="2:11">
      <c r="B961" s="73">
        <v>959</v>
      </c>
      <c r="C961" s="74" t="e">
        <f t="shared" si="56"/>
        <v>#N/A</v>
      </c>
      <c r="D961" s="74" t="e">
        <f t="shared" si="57"/>
        <v>#N/A</v>
      </c>
      <c r="E961" s="75" t="e">
        <f t="shared" si="58"/>
        <v>#N/A</v>
      </c>
      <c r="F961" s="79"/>
      <c r="H961" s="59"/>
      <c r="I961" s="58" t="e">
        <f t="shared" si="59"/>
        <v>#REF!</v>
      </c>
      <c r="J961" s="58" t="e">
        <f>#REF!</f>
        <v>#REF!</v>
      </c>
      <c r="K961" s="51" t="e">
        <f>IF(OR(#REF!="管理者",#REF!="サービス管理責任者"),0,#REF!)</f>
        <v>#REF!</v>
      </c>
    </row>
    <row r="962" spans="2:11">
      <c r="B962" s="73">
        <v>960</v>
      </c>
      <c r="C962" s="74" t="e">
        <f t="shared" si="56"/>
        <v>#N/A</v>
      </c>
      <c r="D962" s="74" t="e">
        <f t="shared" si="57"/>
        <v>#N/A</v>
      </c>
      <c r="E962" s="75" t="e">
        <f t="shared" si="58"/>
        <v>#N/A</v>
      </c>
      <c r="F962" s="79"/>
      <c r="H962" s="59"/>
      <c r="I962" s="58" t="e">
        <f t="shared" si="59"/>
        <v>#REF!</v>
      </c>
      <c r="J962" s="58" t="e">
        <f>#REF!</f>
        <v>#REF!</v>
      </c>
      <c r="K962" s="51" t="e">
        <f>IF(OR(#REF!="管理者",#REF!="サービス管理責任者"),0,#REF!)</f>
        <v>#REF!</v>
      </c>
    </row>
    <row r="963" spans="2:11">
      <c r="B963" s="73">
        <v>961</v>
      </c>
      <c r="C963" s="74" t="e">
        <f t="shared" ref="C963:C1026" si="60">VLOOKUP(B963,$I:$K,2,FALSE)</f>
        <v>#N/A</v>
      </c>
      <c r="D963" s="74" t="e">
        <f t="shared" ref="D963:D1026" si="61">VLOOKUP(B963,$I:$K,3,FALSE)</f>
        <v>#N/A</v>
      </c>
      <c r="E963" s="75" t="e">
        <f t="shared" si="58"/>
        <v>#N/A</v>
      </c>
      <c r="F963" s="79"/>
      <c r="H963" s="59"/>
      <c r="I963" s="58" t="e">
        <f t="shared" si="59"/>
        <v>#REF!</v>
      </c>
      <c r="J963" s="58" t="e">
        <f>#REF!</f>
        <v>#REF!</v>
      </c>
      <c r="K963" s="51" t="e">
        <f>IF(OR(#REF!="管理者",#REF!="サービス管理責任者"),0,#REF!)</f>
        <v>#REF!</v>
      </c>
    </row>
    <row r="964" spans="2:11">
      <c r="B964" s="73">
        <v>962</v>
      </c>
      <c r="C964" s="74" t="e">
        <f t="shared" si="60"/>
        <v>#N/A</v>
      </c>
      <c r="D964" s="74" t="e">
        <f t="shared" si="61"/>
        <v>#N/A</v>
      </c>
      <c r="E964" s="75" t="e">
        <f t="shared" ref="E964:E1027" si="62">SUMIF($C:$C,C964,$D:$D)</f>
        <v>#N/A</v>
      </c>
      <c r="F964" s="79"/>
      <c r="H964" s="59"/>
      <c r="I964" s="58" t="e">
        <f t="shared" si="59"/>
        <v>#REF!</v>
      </c>
      <c r="J964" s="58" t="e">
        <f>#REF!</f>
        <v>#REF!</v>
      </c>
      <c r="K964" s="51" t="e">
        <f>IF(OR(#REF!="管理者",#REF!="サービス管理責任者"),0,#REF!)</f>
        <v>#REF!</v>
      </c>
    </row>
    <row r="965" spans="2:11">
      <c r="B965" s="73">
        <v>963</v>
      </c>
      <c r="C965" s="74" t="e">
        <f t="shared" si="60"/>
        <v>#N/A</v>
      </c>
      <c r="D965" s="74" t="e">
        <f t="shared" si="61"/>
        <v>#N/A</v>
      </c>
      <c r="E965" s="75" t="e">
        <f t="shared" si="62"/>
        <v>#N/A</v>
      </c>
      <c r="F965" s="79"/>
      <c r="H965" s="59"/>
      <c r="I965" s="58" t="e">
        <f t="shared" ref="I965:I1028" si="63">IF(J965=0,I964,I964+1)</f>
        <v>#REF!</v>
      </c>
      <c r="J965" s="58" t="e">
        <f>#REF!</f>
        <v>#REF!</v>
      </c>
      <c r="K965" s="51" t="e">
        <f>IF(OR(#REF!="管理者",#REF!="サービス管理責任者"),0,#REF!)</f>
        <v>#REF!</v>
      </c>
    </row>
    <row r="966" spans="2:11">
      <c r="B966" s="73">
        <v>964</v>
      </c>
      <c r="C966" s="74" t="e">
        <f t="shared" si="60"/>
        <v>#N/A</v>
      </c>
      <c r="D966" s="74" t="e">
        <f t="shared" si="61"/>
        <v>#N/A</v>
      </c>
      <c r="E966" s="75" t="e">
        <f t="shared" si="62"/>
        <v>#N/A</v>
      </c>
      <c r="F966" s="79"/>
      <c r="H966" s="59"/>
      <c r="I966" s="58" t="e">
        <f t="shared" si="63"/>
        <v>#REF!</v>
      </c>
      <c r="J966" s="58" t="e">
        <f>#REF!</f>
        <v>#REF!</v>
      </c>
      <c r="K966" s="51" t="e">
        <f>IF(OR(#REF!="管理者",#REF!="サービス管理責任者"),0,#REF!)</f>
        <v>#REF!</v>
      </c>
    </row>
    <row r="967" spans="2:11">
      <c r="B967" s="73">
        <v>965</v>
      </c>
      <c r="C967" s="74" t="e">
        <f t="shared" si="60"/>
        <v>#N/A</v>
      </c>
      <c r="D967" s="74" t="e">
        <f t="shared" si="61"/>
        <v>#N/A</v>
      </c>
      <c r="E967" s="75" t="e">
        <f t="shared" si="62"/>
        <v>#N/A</v>
      </c>
      <c r="F967" s="79"/>
      <c r="H967" s="59"/>
      <c r="I967" s="58" t="e">
        <f t="shared" si="63"/>
        <v>#REF!</v>
      </c>
      <c r="J967" s="58" t="e">
        <f>#REF!</f>
        <v>#REF!</v>
      </c>
      <c r="K967" s="51" t="e">
        <f>IF(OR(#REF!="管理者",#REF!="サービス管理責任者"),0,#REF!)</f>
        <v>#REF!</v>
      </c>
    </row>
    <row r="968" spans="2:11">
      <c r="B968" s="73">
        <v>966</v>
      </c>
      <c r="C968" s="74" t="e">
        <f t="shared" si="60"/>
        <v>#N/A</v>
      </c>
      <c r="D968" s="74" t="e">
        <f t="shared" si="61"/>
        <v>#N/A</v>
      </c>
      <c r="E968" s="75" t="e">
        <f t="shared" si="62"/>
        <v>#N/A</v>
      </c>
      <c r="F968" s="79"/>
      <c r="H968" s="59"/>
      <c r="I968" s="58" t="e">
        <f t="shared" si="63"/>
        <v>#REF!</v>
      </c>
      <c r="J968" s="58" t="e">
        <f>#REF!</f>
        <v>#REF!</v>
      </c>
      <c r="K968" s="51" t="e">
        <f>IF(OR(#REF!="管理者",#REF!="サービス管理責任者"),0,#REF!)</f>
        <v>#REF!</v>
      </c>
    </row>
    <row r="969" spans="2:11">
      <c r="B969" s="73">
        <v>967</v>
      </c>
      <c r="C969" s="74" t="e">
        <f t="shared" si="60"/>
        <v>#N/A</v>
      </c>
      <c r="D969" s="74" t="e">
        <f t="shared" si="61"/>
        <v>#N/A</v>
      </c>
      <c r="E969" s="75" t="e">
        <f t="shared" si="62"/>
        <v>#N/A</v>
      </c>
      <c r="F969" s="79"/>
      <c r="H969" s="59"/>
      <c r="I969" s="58" t="e">
        <f t="shared" si="63"/>
        <v>#REF!</v>
      </c>
      <c r="J969" s="58" t="e">
        <f>#REF!</f>
        <v>#REF!</v>
      </c>
      <c r="K969" s="51" t="e">
        <f>IF(OR(#REF!="管理者",#REF!="サービス管理責任者"),0,#REF!)</f>
        <v>#REF!</v>
      </c>
    </row>
    <row r="970" spans="2:11">
      <c r="B970" s="73">
        <v>968</v>
      </c>
      <c r="C970" s="74" t="e">
        <f t="shared" si="60"/>
        <v>#N/A</v>
      </c>
      <c r="D970" s="74" t="e">
        <f t="shared" si="61"/>
        <v>#N/A</v>
      </c>
      <c r="E970" s="75" t="e">
        <f t="shared" si="62"/>
        <v>#N/A</v>
      </c>
      <c r="F970" s="79"/>
      <c r="H970" s="59"/>
      <c r="I970" s="58" t="e">
        <f t="shared" si="63"/>
        <v>#REF!</v>
      </c>
      <c r="J970" s="58" t="e">
        <f>#REF!</f>
        <v>#REF!</v>
      </c>
      <c r="K970" s="51" t="e">
        <f>IF(OR(#REF!="管理者",#REF!="サービス管理責任者"),0,#REF!)</f>
        <v>#REF!</v>
      </c>
    </row>
    <row r="971" spans="2:11">
      <c r="B971" s="73">
        <v>969</v>
      </c>
      <c r="C971" s="74" t="e">
        <f t="shared" si="60"/>
        <v>#N/A</v>
      </c>
      <c r="D971" s="74" t="e">
        <f t="shared" si="61"/>
        <v>#N/A</v>
      </c>
      <c r="E971" s="75" t="e">
        <f t="shared" si="62"/>
        <v>#N/A</v>
      </c>
      <c r="F971" s="79"/>
      <c r="H971" s="59"/>
      <c r="I971" s="58" t="e">
        <f t="shared" si="63"/>
        <v>#REF!</v>
      </c>
      <c r="J971" s="58" t="e">
        <f>#REF!</f>
        <v>#REF!</v>
      </c>
      <c r="K971" s="51" t="e">
        <f>IF(OR(#REF!="管理者",#REF!="サービス管理責任者"),0,#REF!)</f>
        <v>#REF!</v>
      </c>
    </row>
    <row r="972" spans="2:11">
      <c r="B972" s="73">
        <v>970</v>
      </c>
      <c r="C972" s="74" t="e">
        <f t="shared" si="60"/>
        <v>#N/A</v>
      </c>
      <c r="D972" s="74" t="e">
        <f t="shared" si="61"/>
        <v>#N/A</v>
      </c>
      <c r="E972" s="75" t="e">
        <f t="shared" si="62"/>
        <v>#N/A</v>
      </c>
      <c r="F972" s="79"/>
      <c r="H972" s="59"/>
      <c r="I972" s="58" t="e">
        <f t="shared" si="63"/>
        <v>#REF!</v>
      </c>
      <c r="J972" s="58" t="e">
        <f>#REF!</f>
        <v>#REF!</v>
      </c>
      <c r="K972" s="51" t="e">
        <f>IF(OR(#REF!="管理者",#REF!="サービス管理責任者"),0,#REF!)</f>
        <v>#REF!</v>
      </c>
    </row>
    <row r="973" spans="2:11">
      <c r="B973" s="73">
        <v>971</v>
      </c>
      <c r="C973" s="74" t="e">
        <f t="shared" si="60"/>
        <v>#N/A</v>
      </c>
      <c r="D973" s="74" t="e">
        <f t="shared" si="61"/>
        <v>#N/A</v>
      </c>
      <c r="E973" s="75" t="e">
        <f t="shared" si="62"/>
        <v>#N/A</v>
      </c>
      <c r="F973" s="79"/>
      <c r="H973" s="59"/>
      <c r="I973" s="58" t="e">
        <f t="shared" si="63"/>
        <v>#REF!</v>
      </c>
      <c r="J973" s="58" t="e">
        <f>#REF!</f>
        <v>#REF!</v>
      </c>
      <c r="K973" s="51" t="e">
        <f>IF(OR(#REF!="管理者",#REF!="サービス管理責任者"),0,#REF!)</f>
        <v>#REF!</v>
      </c>
    </row>
    <row r="974" spans="2:11">
      <c r="B974" s="73">
        <v>972</v>
      </c>
      <c r="C974" s="74" t="e">
        <f t="shared" si="60"/>
        <v>#N/A</v>
      </c>
      <c r="D974" s="74" t="e">
        <f t="shared" si="61"/>
        <v>#N/A</v>
      </c>
      <c r="E974" s="75" t="e">
        <f t="shared" si="62"/>
        <v>#N/A</v>
      </c>
      <c r="F974" s="79"/>
      <c r="H974" s="59"/>
      <c r="I974" s="58" t="e">
        <f t="shared" si="63"/>
        <v>#REF!</v>
      </c>
      <c r="J974" s="58" t="e">
        <f>#REF!</f>
        <v>#REF!</v>
      </c>
      <c r="K974" s="51" t="e">
        <f>IF(OR(#REF!="管理者",#REF!="サービス管理責任者"),0,#REF!)</f>
        <v>#REF!</v>
      </c>
    </row>
    <row r="975" spans="2:11">
      <c r="B975" s="73">
        <v>973</v>
      </c>
      <c r="C975" s="74" t="e">
        <f t="shared" si="60"/>
        <v>#N/A</v>
      </c>
      <c r="D975" s="74" t="e">
        <f t="shared" si="61"/>
        <v>#N/A</v>
      </c>
      <c r="E975" s="75" t="e">
        <f t="shared" si="62"/>
        <v>#N/A</v>
      </c>
      <c r="F975" s="79"/>
      <c r="H975" s="59"/>
      <c r="I975" s="58" t="e">
        <f t="shared" si="63"/>
        <v>#REF!</v>
      </c>
      <c r="J975" s="58" t="e">
        <f>#REF!</f>
        <v>#REF!</v>
      </c>
      <c r="K975" s="51" t="e">
        <f>IF(OR(#REF!="管理者",#REF!="サービス管理責任者"),0,#REF!)</f>
        <v>#REF!</v>
      </c>
    </row>
    <row r="976" spans="2:11">
      <c r="B976" s="73">
        <v>974</v>
      </c>
      <c r="C976" s="74" t="e">
        <f t="shared" si="60"/>
        <v>#N/A</v>
      </c>
      <c r="D976" s="74" t="e">
        <f t="shared" si="61"/>
        <v>#N/A</v>
      </c>
      <c r="E976" s="75" t="e">
        <f t="shared" si="62"/>
        <v>#N/A</v>
      </c>
      <c r="F976" s="79"/>
      <c r="H976" s="59"/>
      <c r="I976" s="58" t="e">
        <f t="shared" si="63"/>
        <v>#REF!</v>
      </c>
      <c r="J976" s="58" t="e">
        <f>#REF!</f>
        <v>#REF!</v>
      </c>
      <c r="K976" s="51" t="e">
        <f>IF(OR(#REF!="管理者",#REF!="サービス管理責任者"),0,#REF!)</f>
        <v>#REF!</v>
      </c>
    </row>
    <row r="977" spans="2:11">
      <c r="B977" s="73">
        <v>975</v>
      </c>
      <c r="C977" s="74" t="e">
        <f t="shared" si="60"/>
        <v>#N/A</v>
      </c>
      <c r="D977" s="74" t="e">
        <f t="shared" si="61"/>
        <v>#N/A</v>
      </c>
      <c r="E977" s="75" t="e">
        <f t="shared" si="62"/>
        <v>#N/A</v>
      </c>
      <c r="F977" s="79"/>
      <c r="H977" s="59"/>
      <c r="I977" s="58" t="e">
        <f t="shared" si="63"/>
        <v>#REF!</v>
      </c>
      <c r="J977" s="58" t="e">
        <f>#REF!</f>
        <v>#REF!</v>
      </c>
      <c r="K977" s="51" t="e">
        <f>IF(OR(#REF!="管理者",#REF!="サービス管理責任者"),0,#REF!)</f>
        <v>#REF!</v>
      </c>
    </row>
    <row r="978" spans="2:11">
      <c r="B978" s="73">
        <v>976</v>
      </c>
      <c r="C978" s="74" t="e">
        <f t="shared" si="60"/>
        <v>#N/A</v>
      </c>
      <c r="D978" s="74" t="e">
        <f t="shared" si="61"/>
        <v>#N/A</v>
      </c>
      <c r="E978" s="75" t="e">
        <f t="shared" si="62"/>
        <v>#N/A</v>
      </c>
      <c r="F978" s="79"/>
      <c r="H978" s="59"/>
      <c r="I978" s="58" t="e">
        <f t="shared" si="63"/>
        <v>#REF!</v>
      </c>
      <c r="J978" s="58" t="e">
        <f>#REF!</f>
        <v>#REF!</v>
      </c>
      <c r="K978" s="51" t="e">
        <f>IF(OR(#REF!="管理者",#REF!="サービス管理責任者"),0,#REF!)</f>
        <v>#REF!</v>
      </c>
    </row>
    <row r="979" spans="2:11">
      <c r="B979" s="73">
        <v>977</v>
      </c>
      <c r="C979" s="74" t="e">
        <f t="shared" si="60"/>
        <v>#N/A</v>
      </c>
      <c r="D979" s="74" t="e">
        <f t="shared" si="61"/>
        <v>#N/A</v>
      </c>
      <c r="E979" s="75" t="e">
        <f t="shared" si="62"/>
        <v>#N/A</v>
      </c>
      <c r="F979" s="79"/>
      <c r="H979" s="59"/>
      <c r="I979" s="58" t="e">
        <f t="shared" si="63"/>
        <v>#REF!</v>
      </c>
      <c r="J979" s="58" t="e">
        <f>#REF!</f>
        <v>#REF!</v>
      </c>
      <c r="K979" s="51" t="e">
        <f>IF(OR(#REF!="管理者",#REF!="サービス管理責任者"),0,#REF!)</f>
        <v>#REF!</v>
      </c>
    </row>
    <row r="980" spans="2:11">
      <c r="B980" s="73">
        <v>978</v>
      </c>
      <c r="C980" s="74" t="e">
        <f t="shared" si="60"/>
        <v>#N/A</v>
      </c>
      <c r="D980" s="74" t="e">
        <f t="shared" si="61"/>
        <v>#N/A</v>
      </c>
      <c r="E980" s="75" t="e">
        <f t="shared" si="62"/>
        <v>#N/A</v>
      </c>
      <c r="F980" s="79"/>
      <c r="H980" s="59"/>
      <c r="I980" s="58" t="e">
        <f t="shared" si="63"/>
        <v>#REF!</v>
      </c>
      <c r="J980" s="58" t="e">
        <f>#REF!</f>
        <v>#REF!</v>
      </c>
      <c r="K980" s="51" t="e">
        <f>IF(OR(#REF!="管理者",#REF!="サービス管理責任者"),0,#REF!)</f>
        <v>#REF!</v>
      </c>
    </row>
    <row r="981" spans="2:11">
      <c r="B981" s="73">
        <v>979</v>
      </c>
      <c r="C981" s="74" t="e">
        <f t="shared" si="60"/>
        <v>#N/A</v>
      </c>
      <c r="D981" s="74" t="e">
        <f t="shared" si="61"/>
        <v>#N/A</v>
      </c>
      <c r="E981" s="75" t="e">
        <f t="shared" si="62"/>
        <v>#N/A</v>
      </c>
      <c r="F981" s="79"/>
      <c r="H981" s="59"/>
      <c r="I981" s="58" t="e">
        <f t="shared" si="63"/>
        <v>#REF!</v>
      </c>
      <c r="J981" s="58" t="e">
        <f>#REF!</f>
        <v>#REF!</v>
      </c>
      <c r="K981" s="51" t="e">
        <f>IF(OR(#REF!="管理者",#REF!="サービス管理責任者"),0,#REF!)</f>
        <v>#REF!</v>
      </c>
    </row>
    <row r="982" spans="2:11">
      <c r="B982" s="73">
        <v>980</v>
      </c>
      <c r="C982" s="74" t="e">
        <f t="shared" si="60"/>
        <v>#N/A</v>
      </c>
      <c r="D982" s="74" t="e">
        <f t="shared" si="61"/>
        <v>#N/A</v>
      </c>
      <c r="E982" s="75" t="e">
        <f t="shared" si="62"/>
        <v>#N/A</v>
      </c>
      <c r="F982" s="79"/>
      <c r="H982" s="59"/>
      <c r="I982" s="58" t="e">
        <f t="shared" si="63"/>
        <v>#REF!</v>
      </c>
      <c r="J982" s="58" t="e">
        <f>#REF!</f>
        <v>#REF!</v>
      </c>
      <c r="K982" s="51" t="e">
        <f>IF(OR(#REF!="管理者",#REF!="サービス管理責任者"),0,#REF!)</f>
        <v>#REF!</v>
      </c>
    </row>
    <row r="983" spans="2:11">
      <c r="B983" s="73">
        <v>981</v>
      </c>
      <c r="C983" s="74" t="e">
        <f t="shared" si="60"/>
        <v>#N/A</v>
      </c>
      <c r="D983" s="74" t="e">
        <f t="shared" si="61"/>
        <v>#N/A</v>
      </c>
      <c r="E983" s="75" t="e">
        <f t="shared" si="62"/>
        <v>#N/A</v>
      </c>
      <c r="F983" s="79"/>
      <c r="H983" s="59"/>
      <c r="I983" s="58" t="e">
        <f t="shared" si="63"/>
        <v>#REF!</v>
      </c>
      <c r="J983" s="58" t="e">
        <f>#REF!</f>
        <v>#REF!</v>
      </c>
      <c r="K983" s="51" t="e">
        <f>IF(OR(#REF!="管理者",#REF!="サービス管理責任者"),0,#REF!)</f>
        <v>#REF!</v>
      </c>
    </row>
    <row r="984" spans="2:11">
      <c r="B984" s="73">
        <v>982</v>
      </c>
      <c r="C984" s="74" t="e">
        <f t="shared" si="60"/>
        <v>#N/A</v>
      </c>
      <c r="D984" s="74" t="e">
        <f t="shared" si="61"/>
        <v>#N/A</v>
      </c>
      <c r="E984" s="75" t="e">
        <f t="shared" si="62"/>
        <v>#N/A</v>
      </c>
      <c r="F984" s="79"/>
      <c r="H984" s="59"/>
      <c r="I984" s="58" t="e">
        <f t="shared" si="63"/>
        <v>#REF!</v>
      </c>
      <c r="J984" s="58" t="e">
        <f>#REF!</f>
        <v>#REF!</v>
      </c>
      <c r="K984" s="51" t="e">
        <f>IF(OR(#REF!="管理者",#REF!="サービス管理責任者"),0,#REF!)</f>
        <v>#REF!</v>
      </c>
    </row>
    <row r="985" spans="2:11">
      <c r="B985" s="73">
        <v>983</v>
      </c>
      <c r="C985" s="74" t="e">
        <f t="shared" si="60"/>
        <v>#N/A</v>
      </c>
      <c r="D985" s="74" t="e">
        <f t="shared" si="61"/>
        <v>#N/A</v>
      </c>
      <c r="E985" s="75" t="e">
        <f t="shared" si="62"/>
        <v>#N/A</v>
      </c>
      <c r="F985" s="79"/>
      <c r="H985" s="59"/>
      <c r="I985" s="58" t="e">
        <f t="shared" si="63"/>
        <v>#REF!</v>
      </c>
      <c r="J985" s="58" t="e">
        <f>#REF!</f>
        <v>#REF!</v>
      </c>
      <c r="K985" s="51" t="e">
        <f>IF(OR(#REF!="管理者",#REF!="サービス管理責任者"),0,#REF!)</f>
        <v>#REF!</v>
      </c>
    </row>
    <row r="986" spans="2:11">
      <c r="B986" s="73">
        <v>984</v>
      </c>
      <c r="C986" s="74" t="e">
        <f t="shared" si="60"/>
        <v>#N/A</v>
      </c>
      <c r="D986" s="74" t="e">
        <f t="shared" si="61"/>
        <v>#N/A</v>
      </c>
      <c r="E986" s="75" t="e">
        <f t="shared" si="62"/>
        <v>#N/A</v>
      </c>
      <c r="F986" s="79"/>
      <c r="H986" s="59"/>
      <c r="I986" s="58" t="e">
        <f t="shared" si="63"/>
        <v>#REF!</v>
      </c>
      <c r="J986" s="58" t="e">
        <f>#REF!</f>
        <v>#REF!</v>
      </c>
      <c r="K986" s="51" t="e">
        <f>IF(OR(#REF!="管理者",#REF!="サービス管理責任者"),0,#REF!)</f>
        <v>#REF!</v>
      </c>
    </row>
    <row r="987" spans="2:11">
      <c r="B987" s="73">
        <v>985</v>
      </c>
      <c r="C987" s="74" t="e">
        <f t="shared" si="60"/>
        <v>#N/A</v>
      </c>
      <c r="D987" s="74" t="e">
        <f t="shared" si="61"/>
        <v>#N/A</v>
      </c>
      <c r="E987" s="75" t="e">
        <f t="shared" si="62"/>
        <v>#N/A</v>
      </c>
      <c r="F987" s="79"/>
      <c r="H987" s="59"/>
      <c r="I987" s="58" t="e">
        <f t="shared" si="63"/>
        <v>#REF!</v>
      </c>
      <c r="J987" s="58" t="e">
        <f>#REF!</f>
        <v>#REF!</v>
      </c>
      <c r="K987" s="51" t="e">
        <f>IF(OR(#REF!="管理者",#REF!="サービス管理責任者"),0,#REF!)</f>
        <v>#REF!</v>
      </c>
    </row>
    <row r="988" spans="2:11">
      <c r="B988" s="73">
        <v>986</v>
      </c>
      <c r="C988" s="74" t="e">
        <f t="shared" si="60"/>
        <v>#N/A</v>
      </c>
      <c r="D988" s="74" t="e">
        <f t="shared" si="61"/>
        <v>#N/A</v>
      </c>
      <c r="E988" s="75" t="e">
        <f t="shared" si="62"/>
        <v>#N/A</v>
      </c>
      <c r="F988" s="79"/>
      <c r="H988" s="59"/>
      <c r="I988" s="58" t="e">
        <f t="shared" si="63"/>
        <v>#REF!</v>
      </c>
      <c r="J988" s="58" t="e">
        <f>#REF!</f>
        <v>#REF!</v>
      </c>
      <c r="K988" s="51" t="e">
        <f>IF(OR(#REF!="管理者",#REF!="サービス管理責任者"),0,#REF!)</f>
        <v>#REF!</v>
      </c>
    </row>
    <row r="989" spans="2:11">
      <c r="B989" s="73">
        <v>987</v>
      </c>
      <c r="C989" s="74" t="e">
        <f t="shared" si="60"/>
        <v>#N/A</v>
      </c>
      <c r="D989" s="74" t="e">
        <f t="shared" si="61"/>
        <v>#N/A</v>
      </c>
      <c r="E989" s="75" t="e">
        <f t="shared" si="62"/>
        <v>#N/A</v>
      </c>
      <c r="F989" s="79"/>
      <c r="H989" s="59"/>
      <c r="I989" s="58" t="e">
        <f t="shared" si="63"/>
        <v>#REF!</v>
      </c>
      <c r="J989" s="58" t="e">
        <f>#REF!</f>
        <v>#REF!</v>
      </c>
      <c r="K989" s="51" t="e">
        <f>IF(OR(#REF!="管理者",#REF!="サービス管理責任者"),0,#REF!)</f>
        <v>#REF!</v>
      </c>
    </row>
    <row r="990" spans="2:11">
      <c r="B990" s="73">
        <v>988</v>
      </c>
      <c r="C990" s="74" t="e">
        <f t="shared" si="60"/>
        <v>#N/A</v>
      </c>
      <c r="D990" s="74" t="e">
        <f t="shared" si="61"/>
        <v>#N/A</v>
      </c>
      <c r="E990" s="75" t="e">
        <f t="shared" si="62"/>
        <v>#N/A</v>
      </c>
      <c r="F990" s="79"/>
      <c r="H990" s="59"/>
      <c r="I990" s="58" t="e">
        <f t="shared" si="63"/>
        <v>#REF!</v>
      </c>
      <c r="J990" s="58" t="e">
        <f>#REF!</f>
        <v>#REF!</v>
      </c>
      <c r="K990" s="51" t="e">
        <f>IF(OR(#REF!="管理者",#REF!="サービス管理責任者"),0,#REF!)</f>
        <v>#REF!</v>
      </c>
    </row>
    <row r="991" spans="2:11">
      <c r="B991" s="73">
        <v>989</v>
      </c>
      <c r="C991" s="74" t="e">
        <f t="shared" si="60"/>
        <v>#N/A</v>
      </c>
      <c r="D991" s="74" t="e">
        <f t="shared" si="61"/>
        <v>#N/A</v>
      </c>
      <c r="E991" s="75" t="e">
        <f t="shared" si="62"/>
        <v>#N/A</v>
      </c>
      <c r="F991" s="79"/>
      <c r="H991" s="59"/>
      <c r="I991" s="58" t="e">
        <f t="shared" si="63"/>
        <v>#REF!</v>
      </c>
      <c r="J991" s="58" t="e">
        <f>#REF!</f>
        <v>#REF!</v>
      </c>
      <c r="K991" s="51" t="e">
        <f>IF(OR(#REF!="管理者",#REF!="サービス管理責任者"),0,#REF!)</f>
        <v>#REF!</v>
      </c>
    </row>
    <row r="992" spans="2:11">
      <c r="B992" s="73">
        <v>990</v>
      </c>
      <c r="C992" s="74" t="e">
        <f t="shared" si="60"/>
        <v>#N/A</v>
      </c>
      <c r="D992" s="74" t="e">
        <f t="shared" si="61"/>
        <v>#N/A</v>
      </c>
      <c r="E992" s="75" t="e">
        <f t="shared" si="62"/>
        <v>#N/A</v>
      </c>
      <c r="F992" s="79"/>
      <c r="H992" s="59"/>
      <c r="I992" s="58" t="e">
        <f t="shared" si="63"/>
        <v>#REF!</v>
      </c>
      <c r="J992" s="58" t="e">
        <f>#REF!</f>
        <v>#REF!</v>
      </c>
      <c r="K992" s="51" t="e">
        <f>IF(OR(#REF!="管理者",#REF!="サービス管理責任者"),0,#REF!)</f>
        <v>#REF!</v>
      </c>
    </row>
    <row r="993" spans="2:11">
      <c r="B993" s="73">
        <v>991</v>
      </c>
      <c r="C993" s="74" t="e">
        <f t="shared" si="60"/>
        <v>#N/A</v>
      </c>
      <c r="D993" s="74" t="e">
        <f t="shared" si="61"/>
        <v>#N/A</v>
      </c>
      <c r="E993" s="75" t="e">
        <f t="shared" si="62"/>
        <v>#N/A</v>
      </c>
      <c r="F993" s="79"/>
      <c r="H993" s="59"/>
      <c r="I993" s="58" t="e">
        <f t="shared" si="63"/>
        <v>#REF!</v>
      </c>
      <c r="J993" s="58" t="e">
        <f>#REF!</f>
        <v>#REF!</v>
      </c>
      <c r="K993" s="51" t="e">
        <f>IF(OR(#REF!="管理者",#REF!="サービス管理責任者"),0,#REF!)</f>
        <v>#REF!</v>
      </c>
    </row>
    <row r="994" spans="2:11">
      <c r="B994" s="73">
        <v>992</v>
      </c>
      <c r="C994" s="74" t="e">
        <f t="shared" si="60"/>
        <v>#N/A</v>
      </c>
      <c r="D994" s="74" t="e">
        <f t="shared" si="61"/>
        <v>#N/A</v>
      </c>
      <c r="E994" s="75" t="e">
        <f t="shared" si="62"/>
        <v>#N/A</v>
      </c>
      <c r="F994" s="79"/>
      <c r="H994" s="59"/>
      <c r="I994" s="58" t="e">
        <f t="shared" si="63"/>
        <v>#REF!</v>
      </c>
      <c r="J994" s="58" t="e">
        <f>#REF!</f>
        <v>#REF!</v>
      </c>
      <c r="K994" s="51" t="e">
        <f>IF(OR(#REF!="管理者",#REF!="サービス管理責任者"),0,#REF!)</f>
        <v>#REF!</v>
      </c>
    </row>
    <row r="995" spans="2:11">
      <c r="B995" s="73">
        <v>993</v>
      </c>
      <c r="C995" s="74" t="e">
        <f t="shared" si="60"/>
        <v>#N/A</v>
      </c>
      <c r="D995" s="74" t="e">
        <f t="shared" si="61"/>
        <v>#N/A</v>
      </c>
      <c r="E995" s="75" t="e">
        <f t="shared" si="62"/>
        <v>#N/A</v>
      </c>
      <c r="F995" s="79"/>
      <c r="H995" s="59"/>
      <c r="I995" s="58" t="e">
        <f t="shared" si="63"/>
        <v>#REF!</v>
      </c>
      <c r="J995" s="58" t="e">
        <f>#REF!</f>
        <v>#REF!</v>
      </c>
      <c r="K995" s="51" t="e">
        <f>IF(OR(#REF!="管理者",#REF!="サービス管理責任者"),0,#REF!)</f>
        <v>#REF!</v>
      </c>
    </row>
    <row r="996" spans="2:11">
      <c r="B996" s="73">
        <v>994</v>
      </c>
      <c r="C996" s="74" t="e">
        <f t="shared" si="60"/>
        <v>#N/A</v>
      </c>
      <c r="D996" s="74" t="e">
        <f t="shared" si="61"/>
        <v>#N/A</v>
      </c>
      <c r="E996" s="75" t="e">
        <f t="shared" si="62"/>
        <v>#N/A</v>
      </c>
      <c r="F996" s="79"/>
      <c r="H996" s="59"/>
      <c r="I996" s="58" t="e">
        <f t="shared" si="63"/>
        <v>#REF!</v>
      </c>
      <c r="J996" s="58" t="e">
        <f>#REF!</f>
        <v>#REF!</v>
      </c>
      <c r="K996" s="51" t="e">
        <f>IF(OR(#REF!="管理者",#REF!="サービス管理責任者"),0,#REF!)</f>
        <v>#REF!</v>
      </c>
    </row>
    <row r="997" spans="2:11">
      <c r="B997" s="73">
        <v>995</v>
      </c>
      <c r="C997" s="74" t="e">
        <f t="shared" si="60"/>
        <v>#N/A</v>
      </c>
      <c r="D997" s="74" t="e">
        <f t="shared" si="61"/>
        <v>#N/A</v>
      </c>
      <c r="E997" s="75" t="e">
        <f t="shared" si="62"/>
        <v>#N/A</v>
      </c>
      <c r="F997" s="79"/>
      <c r="H997" s="59"/>
      <c r="I997" s="58" t="e">
        <f t="shared" si="63"/>
        <v>#REF!</v>
      </c>
      <c r="J997" s="58" t="e">
        <f>#REF!</f>
        <v>#REF!</v>
      </c>
      <c r="K997" s="51" t="e">
        <f>IF(OR(#REF!="管理者",#REF!="サービス管理責任者"),0,#REF!)</f>
        <v>#REF!</v>
      </c>
    </row>
    <row r="998" spans="2:11">
      <c r="B998" s="73">
        <v>996</v>
      </c>
      <c r="C998" s="74" t="e">
        <f t="shared" si="60"/>
        <v>#N/A</v>
      </c>
      <c r="D998" s="74" t="e">
        <f t="shared" si="61"/>
        <v>#N/A</v>
      </c>
      <c r="E998" s="75" t="e">
        <f t="shared" si="62"/>
        <v>#N/A</v>
      </c>
      <c r="F998" s="79"/>
      <c r="H998" s="59"/>
      <c r="I998" s="58" t="e">
        <f t="shared" si="63"/>
        <v>#REF!</v>
      </c>
      <c r="J998" s="58" t="e">
        <f>#REF!</f>
        <v>#REF!</v>
      </c>
      <c r="K998" s="51" t="e">
        <f>IF(OR(#REF!="管理者",#REF!="サービス管理責任者"),0,#REF!)</f>
        <v>#REF!</v>
      </c>
    </row>
    <row r="999" spans="2:11">
      <c r="B999" s="73">
        <v>997</v>
      </c>
      <c r="C999" s="74" t="e">
        <f t="shared" si="60"/>
        <v>#N/A</v>
      </c>
      <c r="D999" s="74" t="e">
        <f t="shared" si="61"/>
        <v>#N/A</v>
      </c>
      <c r="E999" s="75" t="e">
        <f t="shared" si="62"/>
        <v>#N/A</v>
      </c>
      <c r="F999" s="79"/>
      <c r="H999" s="59"/>
      <c r="I999" s="58" t="e">
        <f t="shared" si="63"/>
        <v>#REF!</v>
      </c>
      <c r="J999" s="58" t="e">
        <f>#REF!</f>
        <v>#REF!</v>
      </c>
      <c r="K999" s="51" t="e">
        <f>IF(OR(#REF!="管理者",#REF!="サービス管理責任者"),0,#REF!)</f>
        <v>#REF!</v>
      </c>
    </row>
    <row r="1000" spans="2:11">
      <c r="B1000" s="73">
        <v>998</v>
      </c>
      <c r="C1000" s="74" t="e">
        <f t="shared" si="60"/>
        <v>#N/A</v>
      </c>
      <c r="D1000" s="74" t="e">
        <f t="shared" si="61"/>
        <v>#N/A</v>
      </c>
      <c r="E1000" s="75" t="e">
        <f t="shared" si="62"/>
        <v>#N/A</v>
      </c>
      <c r="F1000" s="79"/>
      <c r="H1000" s="59"/>
      <c r="I1000" s="58" t="e">
        <f t="shared" si="63"/>
        <v>#REF!</v>
      </c>
      <c r="J1000" s="58" t="e">
        <f>#REF!</f>
        <v>#REF!</v>
      </c>
      <c r="K1000" s="51" t="e">
        <f>IF(OR(#REF!="管理者",#REF!="サービス管理責任者"),0,#REF!)</f>
        <v>#REF!</v>
      </c>
    </row>
    <row r="1001" spans="2:11">
      <c r="B1001" s="73">
        <v>999</v>
      </c>
      <c r="C1001" s="74" t="e">
        <f t="shared" si="60"/>
        <v>#N/A</v>
      </c>
      <c r="D1001" s="74" t="e">
        <f t="shared" si="61"/>
        <v>#N/A</v>
      </c>
      <c r="E1001" s="75" t="e">
        <f t="shared" si="62"/>
        <v>#N/A</v>
      </c>
      <c r="F1001" s="79"/>
      <c r="H1001" s="59"/>
      <c r="I1001" s="58" t="e">
        <f t="shared" si="63"/>
        <v>#REF!</v>
      </c>
      <c r="J1001" s="58" t="e">
        <f>#REF!</f>
        <v>#REF!</v>
      </c>
      <c r="K1001" s="51" t="e">
        <f>IF(OR(#REF!="管理者",#REF!="サービス管理責任者"),0,#REF!)</f>
        <v>#REF!</v>
      </c>
    </row>
    <row r="1002" spans="2:11">
      <c r="B1002" s="73">
        <v>1000</v>
      </c>
      <c r="C1002" s="74" t="e">
        <f t="shared" si="60"/>
        <v>#N/A</v>
      </c>
      <c r="D1002" s="74" t="e">
        <f t="shared" si="61"/>
        <v>#N/A</v>
      </c>
      <c r="E1002" s="75" t="e">
        <f t="shared" si="62"/>
        <v>#N/A</v>
      </c>
      <c r="F1002" s="79"/>
      <c r="H1002" s="59"/>
      <c r="I1002" s="58" t="e">
        <f t="shared" si="63"/>
        <v>#REF!</v>
      </c>
      <c r="J1002" s="58" t="e">
        <f>#REF!</f>
        <v>#REF!</v>
      </c>
      <c r="K1002" s="51" t="e">
        <f>IF(OR(#REF!="管理者",#REF!="サービス管理責任者"),0,#REF!)</f>
        <v>#REF!</v>
      </c>
    </row>
    <row r="1003" spans="2:11">
      <c r="B1003" s="73">
        <v>1001</v>
      </c>
      <c r="C1003" s="74" t="e">
        <f t="shared" si="60"/>
        <v>#N/A</v>
      </c>
      <c r="D1003" s="74" t="e">
        <f t="shared" si="61"/>
        <v>#N/A</v>
      </c>
      <c r="E1003" s="75" t="e">
        <f t="shared" si="62"/>
        <v>#N/A</v>
      </c>
      <c r="F1003" s="79"/>
      <c r="H1003" s="59"/>
      <c r="I1003" s="58" t="e">
        <f t="shared" si="63"/>
        <v>#REF!</v>
      </c>
      <c r="J1003" s="58" t="e">
        <f>#REF!</f>
        <v>#REF!</v>
      </c>
      <c r="K1003" s="51" t="e">
        <f>IF(OR(#REF!="管理者",#REF!="サービス管理責任者"),0,#REF!)</f>
        <v>#REF!</v>
      </c>
    </row>
    <row r="1004" spans="2:11">
      <c r="B1004" s="73">
        <v>1002</v>
      </c>
      <c r="C1004" s="74" t="e">
        <f t="shared" si="60"/>
        <v>#N/A</v>
      </c>
      <c r="D1004" s="74" t="e">
        <f t="shared" si="61"/>
        <v>#N/A</v>
      </c>
      <c r="E1004" s="75" t="e">
        <f t="shared" si="62"/>
        <v>#N/A</v>
      </c>
      <c r="F1004" s="79"/>
      <c r="H1004" s="59"/>
      <c r="I1004" s="58" t="e">
        <f t="shared" si="63"/>
        <v>#REF!</v>
      </c>
      <c r="J1004" s="58" t="e">
        <f>#REF!</f>
        <v>#REF!</v>
      </c>
      <c r="K1004" s="51" t="e">
        <f>IF(OR(#REF!="管理者",#REF!="サービス管理責任者"),0,#REF!)</f>
        <v>#REF!</v>
      </c>
    </row>
    <row r="1005" spans="2:11">
      <c r="B1005" s="73">
        <v>1003</v>
      </c>
      <c r="C1005" s="74" t="e">
        <f t="shared" si="60"/>
        <v>#N/A</v>
      </c>
      <c r="D1005" s="74" t="e">
        <f t="shared" si="61"/>
        <v>#N/A</v>
      </c>
      <c r="E1005" s="75" t="e">
        <f t="shared" si="62"/>
        <v>#N/A</v>
      </c>
      <c r="F1005" s="79"/>
      <c r="H1005" s="59"/>
      <c r="I1005" s="58" t="e">
        <f t="shared" si="63"/>
        <v>#REF!</v>
      </c>
      <c r="J1005" s="58" t="e">
        <f>#REF!</f>
        <v>#REF!</v>
      </c>
      <c r="K1005" s="51" t="e">
        <f>IF(OR(#REF!="管理者",#REF!="サービス管理責任者"),0,#REF!)</f>
        <v>#REF!</v>
      </c>
    </row>
    <row r="1006" spans="2:11">
      <c r="B1006" s="73">
        <v>1004</v>
      </c>
      <c r="C1006" s="74" t="e">
        <f t="shared" si="60"/>
        <v>#N/A</v>
      </c>
      <c r="D1006" s="74" t="e">
        <f t="shared" si="61"/>
        <v>#N/A</v>
      </c>
      <c r="E1006" s="75" t="e">
        <f t="shared" si="62"/>
        <v>#N/A</v>
      </c>
      <c r="F1006" s="79"/>
      <c r="H1006" s="59"/>
      <c r="I1006" s="58" t="e">
        <f t="shared" si="63"/>
        <v>#REF!</v>
      </c>
      <c r="J1006" s="58" t="e">
        <f>#REF!</f>
        <v>#REF!</v>
      </c>
      <c r="K1006" s="51" t="e">
        <f>IF(OR(#REF!="管理者",#REF!="サービス管理責任者"),0,#REF!)</f>
        <v>#REF!</v>
      </c>
    </row>
    <row r="1007" spans="2:11">
      <c r="B1007" s="73">
        <v>1005</v>
      </c>
      <c r="C1007" s="74" t="e">
        <f t="shared" si="60"/>
        <v>#N/A</v>
      </c>
      <c r="D1007" s="74" t="e">
        <f t="shared" si="61"/>
        <v>#N/A</v>
      </c>
      <c r="E1007" s="75" t="e">
        <f t="shared" si="62"/>
        <v>#N/A</v>
      </c>
      <c r="F1007" s="79"/>
      <c r="H1007" s="59"/>
      <c r="I1007" s="58" t="e">
        <f t="shared" si="63"/>
        <v>#REF!</v>
      </c>
      <c r="J1007" s="58" t="e">
        <f>#REF!</f>
        <v>#REF!</v>
      </c>
      <c r="K1007" s="51" t="e">
        <f>IF(OR(#REF!="管理者",#REF!="サービス管理責任者"),0,#REF!)</f>
        <v>#REF!</v>
      </c>
    </row>
    <row r="1008" spans="2:11">
      <c r="B1008" s="73">
        <v>1006</v>
      </c>
      <c r="C1008" s="74" t="e">
        <f t="shared" si="60"/>
        <v>#N/A</v>
      </c>
      <c r="D1008" s="74" t="e">
        <f t="shared" si="61"/>
        <v>#N/A</v>
      </c>
      <c r="E1008" s="75" t="e">
        <f t="shared" si="62"/>
        <v>#N/A</v>
      </c>
      <c r="F1008" s="79"/>
      <c r="H1008" s="59"/>
      <c r="I1008" s="58" t="e">
        <f t="shared" si="63"/>
        <v>#REF!</v>
      </c>
      <c r="J1008" s="58" t="e">
        <f>#REF!</f>
        <v>#REF!</v>
      </c>
      <c r="K1008" s="51" t="e">
        <f>IF(OR(#REF!="管理者",#REF!="サービス管理責任者"),0,#REF!)</f>
        <v>#REF!</v>
      </c>
    </row>
    <row r="1009" spans="2:11">
      <c r="B1009" s="73">
        <v>1007</v>
      </c>
      <c r="C1009" s="74" t="e">
        <f t="shared" si="60"/>
        <v>#N/A</v>
      </c>
      <c r="D1009" s="74" t="e">
        <f t="shared" si="61"/>
        <v>#N/A</v>
      </c>
      <c r="E1009" s="75" t="e">
        <f t="shared" si="62"/>
        <v>#N/A</v>
      </c>
      <c r="F1009" s="79"/>
      <c r="H1009" s="59"/>
      <c r="I1009" s="58" t="e">
        <f t="shared" si="63"/>
        <v>#REF!</v>
      </c>
      <c r="J1009" s="58" t="e">
        <f>#REF!</f>
        <v>#REF!</v>
      </c>
      <c r="K1009" s="51" t="e">
        <f>IF(OR(#REF!="管理者",#REF!="サービス管理責任者"),0,#REF!)</f>
        <v>#REF!</v>
      </c>
    </row>
    <row r="1010" spans="2:11">
      <c r="B1010" s="73">
        <v>1008</v>
      </c>
      <c r="C1010" s="74" t="e">
        <f t="shared" si="60"/>
        <v>#N/A</v>
      </c>
      <c r="D1010" s="74" t="e">
        <f t="shared" si="61"/>
        <v>#N/A</v>
      </c>
      <c r="E1010" s="75" t="e">
        <f t="shared" si="62"/>
        <v>#N/A</v>
      </c>
      <c r="F1010" s="79"/>
      <c r="H1010" s="59"/>
      <c r="I1010" s="58" t="e">
        <f t="shared" si="63"/>
        <v>#REF!</v>
      </c>
      <c r="J1010" s="58" t="e">
        <f>#REF!</f>
        <v>#REF!</v>
      </c>
      <c r="K1010" s="51" t="e">
        <f>IF(OR(#REF!="管理者",#REF!="サービス管理責任者"),0,#REF!)</f>
        <v>#REF!</v>
      </c>
    </row>
    <row r="1011" spans="2:11">
      <c r="B1011" s="73">
        <v>1009</v>
      </c>
      <c r="C1011" s="74" t="e">
        <f t="shared" si="60"/>
        <v>#N/A</v>
      </c>
      <c r="D1011" s="74" t="e">
        <f t="shared" si="61"/>
        <v>#N/A</v>
      </c>
      <c r="E1011" s="75" t="e">
        <f t="shared" si="62"/>
        <v>#N/A</v>
      </c>
      <c r="F1011" s="79"/>
      <c r="H1011" s="59"/>
      <c r="I1011" s="58" t="e">
        <f t="shared" si="63"/>
        <v>#REF!</v>
      </c>
      <c r="J1011" s="58" t="e">
        <f>#REF!</f>
        <v>#REF!</v>
      </c>
      <c r="K1011" s="51" t="e">
        <f>IF(OR(#REF!="管理者",#REF!="サービス管理責任者"),0,#REF!)</f>
        <v>#REF!</v>
      </c>
    </row>
    <row r="1012" spans="2:11">
      <c r="B1012" s="73">
        <v>1010</v>
      </c>
      <c r="C1012" s="74" t="e">
        <f t="shared" si="60"/>
        <v>#N/A</v>
      </c>
      <c r="D1012" s="74" t="e">
        <f t="shared" si="61"/>
        <v>#N/A</v>
      </c>
      <c r="E1012" s="75" t="e">
        <f t="shared" si="62"/>
        <v>#N/A</v>
      </c>
      <c r="F1012" s="79"/>
      <c r="H1012" s="59"/>
      <c r="I1012" s="58" t="e">
        <f t="shared" si="63"/>
        <v>#REF!</v>
      </c>
      <c r="J1012" s="58" t="e">
        <f>#REF!</f>
        <v>#REF!</v>
      </c>
      <c r="K1012" s="51" t="e">
        <f>IF(OR(#REF!="管理者",#REF!="サービス管理責任者"),0,#REF!)</f>
        <v>#REF!</v>
      </c>
    </row>
    <row r="1013" spans="2:11">
      <c r="B1013" s="73">
        <v>1011</v>
      </c>
      <c r="C1013" s="74" t="e">
        <f t="shared" si="60"/>
        <v>#N/A</v>
      </c>
      <c r="D1013" s="74" t="e">
        <f t="shared" si="61"/>
        <v>#N/A</v>
      </c>
      <c r="E1013" s="75" t="e">
        <f t="shared" si="62"/>
        <v>#N/A</v>
      </c>
      <c r="F1013" s="79"/>
      <c r="H1013" s="59"/>
      <c r="I1013" s="58" t="e">
        <f t="shared" si="63"/>
        <v>#REF!</v>
      </c>
      <c r="J1013" s="58" t="e">
        <f>#REF!</f>
        <v>#REF!</v>
      </c>
      <c r="K1013" s="51" t="e">
        <f>IF(OR(#REF!="管理者",#REF!="サービス管理責任者"),0,#REF!)</f>
        <v>#REF!</v>
      </c>
    </row>
    <row r="1014" spans="2:11">
      <c r="B1014" s="73">
        <v>1012</v>
      </c>
      <c r="C1014" s="74" t="e">
        <f t="shared" si="60"/>
        <v>#N/A</v>
      </c>
      <c r="D1014" s="74" t="e">
        <f t="shared" si="61"/>
        <v>#N/A</v>
      </c>
      <c r="E1014" s="75" t="e">
        <f t="shared" si="62"/>
        <v>#N/A</v>
      </c>
      <c r="F1014" s="79"/>
      <c r="H1014" s="59"/>
      <c r="I1014" s="58" t="e">
        <f t="shared" si="63"/>
        <v>#REF!</v>
      </c>
      <c r="J1014" s="58" t="e">
        <f>#REF!</f>
        <v>#REF!</v>
      </c>
      <c r="K1014" s="51" t="e">
        <f>IF(OR(#REF!="管理者",#REF!="サービス管理責任者"),0,#REF!)</f>
        <v>#REF!</v>
      </c>
    </row>
    <row r="1015" spans="2:11">
      <c r="B1015" s="73">
        <v>1013</v>
      </c>
      <c r="C1015" s="74" t="e">
        <f t="shared" si="60"/>
        <v>#N/A</v>
      </c>
      <c r="D1015" s="74" t="e">
        <f t="shared" si="61"/>
        <v>#N/A</v>
      </c>
      <c r="E1015" s="75" t="e">
        <f t="shared" si="62"/>
        <v>#N/A</v>
      </c>
      <c r="F1015" s="79"/>
      <c r="H1015" s="59"/>
      <c r="I1015" s="58" t="e">
        <f t="shared" si="63"/>
        <v>#REF!</v>
      </c>
      <c r="J1015" s="58" t="e">
        <f>#REF!</f>
        <v>#REF!</v>
      </c>
      <c r="K1015" s="51" t="e">
        <f>IF(OR(#REF!="管理者",#REF!="サービス管理責任者"),0,#REF!)</f>
        <v>#REF!</v>
      </c>
    </row>
    <row r="1016" spans="2:11">
      <c r="B1016" s="73">
        <v>1014</v>
      </c>
      <c r="C1016" s="74" t="e">
        <f t="shared" si="60"/>
        <v>#N/A</v>
      </c>
      <c r="D1016" s="74" t="e">
        <f t="shared" si="61"/>
        <v>#N/A</v>
      </c>
      <c r="E1016" s="75" t="e">
        <f t="shared" si="62"/>
        <v>#N/A</v>
      </c>
      <c r="F1016" s="79"/>
      <c r="H1016" s="59"/>
      <c r="I1016" s="58" t="e">
        <f t="shared" si="63"/>
        <v>#REF!</v>
      </c>
      <c r="J1016" s="58" t="e">
        <f>#REF!</f>
        <v>#REF!</v>
      </c>
      <c r="K1016" s="51" t="e">
        <f>IF(OR(#REF!="管理者",#REF!="サービス管理責任者"),0,#REF!)</f>
        <v>#REF!</v>
      </c>
    </row>
    <row r="1017" spans="2:11">
      <c r="B1017" s="73">
        <v>1015</v>
      </c>
      <c r="C1017" s="74" t="e">
        <f t="shared" si="60"/>
        <v>#N/A</v>
      </c>
      <c r="D1017" s="74" t="e">
        <f t="shared" si="61"/>
        <v>#N/A</v>
      </c>
      <c r="E1017" s="75" t="e">
        <f t="shared" si="62"/>
        <v>#N/A</v>
      </c>
      <c r="F1017" s="79"/>
      <c r="H1017" s="59"/>
      <c r="I1017" s="58" t="e">
        <f t="shared" si="63"/>
        <v>#REF!</v>
      </c>
      <c r="J1017" s="58" t="e">
        <f>#REF!</f>
        <v>#REF!</v>
      </c>
      <c r="K1017" s="51" t="e">
        <f>IF(OR(#REF!="管理者",#REF!="サービス管理責任者"),0,#REF!)</f>
        <v>#REF!</v>
      </c>
    </row>
    <row r="1018" spans="2:11">
      <c r="B1018" s="73">
        <v>1016</v>
      </c>
      <c r="C1018" s="74" t="e">
        <f t="shared" si="60"/>
        <v>#N/A</v>
      </c>
      <c r="D1018" s="74" t="e">
        <f t="shared" si="61"/>
        <v>#N/A</v>
      </c>
      <c r="E1018" s="75" t="e">
        <f t="shared" si="62"/>
        <v>#N/A</v>
      </c>
      <c r="F1018" s="79"/>
      <c r="H1018" s="59"/>
      <c r="I1018" s="58" t="e">
        <f t="shared" si="63"/>
        <v>#REF!</v>
      </c>
      <c r="J1018" s="58" t="e">
        <f>#REF!</f>
        <v>#REF!</v>
      </c>
      <c r="K1018" s="51" t="e">
        <f>IF(OR(#REF!="管理者",#REF!="サービス管理責任者"),0,#REF!)</f>
        <v>#REF!</v>
      </c>
    </row>
    <row r="1019" spans="2:11">
      <c r="B1019" s="73">
        <v>1017</v>
      </c>
      <c r="C1019" s="74" t="e">
        <f t="shared" si="60"/>
        <v>#N/A</v>
      </c>
      <c r="D1019" s="74" t="e">
        <f t="shared" si="61"/>
        <v>#N/A</v>
      </c>
      <c r="E1019" s="75" t="e">
        <f t="shared" si="62"/>
        <v>#N/A</v>
      </c>
      <c r="F1019" s="79"/>
      <c r="H1019" s="59"/>
      <c r="I1019" s="58" t="e">
        <f t="shared" si="63"/>
        <v>#REF!</v>
      </c>
      <c r="J1019" s="58" t="e">
        <f>#REF!</f>
        <v>#REF!</v>
      </c>
      <c r="K1019" s="51" t="e">
        <f>IF(OR(#REF!="管理者",#REF!="サービス管理責任者"),0,#REF!)</f>
        <v>#REF!</v>
      </c>
    </row>
    <row r="1020" spans="2:11">
      <c r="B1020" s="73">
        <v>1018</v>
      </c>
      <c r="C1020" s="74" t="e">
        <f t="shared" si="60"/>
        <v>#N/A</v>
      </c>
      <c r="D1020" s="74" t="e">
        <f t="shared" si="61"/>
        <v>#N/A</v>
      </c>
      <c r="E1020" s="75" t="e">
        <f t="shared" si="62"/>
        <v>#N/A</v>
      </c>
      <c r="F1020" s="79"/>
      <c r="H1020" s="59"/>
      <c r="I1020" s="58" t="e">
        <f t="shared" si="63"/>
        <v>#REF!</v>
      </c>
      <c r="J1020" s="58" t="e">
        <f>#REF!</f>
        <v>#REF!</v>
      </c>
      <c r="K1020" s="51" t="e">
        <f>IF(OR(#REF!="管理者",#REF!="サービス管理責任者"),0,#REF!)</f>
        <v>#REF!</v>
      </c>
    </row>
    <row r="1021" spans="2:11">
      <c r="B1021" s="73">
        <v>1019</v>
      </c>
      <c r="C1021" s="74" t="e">
        <f t="shared" si="60"/>
        <v>#N/A</v>
      </c>
      <c r="D1021" s="74" t="e">
        <f t="shared" si="61"/>
        <v>#N/A</v>
      </c>
      <c r="E1021" s="75" t="e">
        <f t="shared" si="62"/>
        <v>#N/A</v>
      </c>
      <c r="F1021" s="79"/>
      <c r="H1021" s="59"/>
      <c r="I1021" s="58" t="e">
        <f t="shared" si="63"/>
        <v>#REF!</v>
      </c>
      <c r="J1021" s="58" t="e">
        <f>#REF!</f>
        <v>#REF!</v>
      </c>
      <c r="K1021" s="51" t="e">
        <f>IF(OR(#REF!="管理者",#REF!="サービス管理責任者"),0,#REF!)</f>
        <v>#REF!</v>
      </c>
    </row>
    <row r="1022" spans="2:11">
      <c r="B1022" s="73">
        <v>1020</v>
      </c>
      <c r="C1022" s="74" t="e">
        <f t="shared" si="60"/>
        <v>#N/A</v>
      </c>
      <c r="D1022" s="74" t="e">
        <f t="shared" si="61"/>
        <v>#N/A</v>
      </c>
      <c r="E1022" s="75" t="e">
        <f t="shared" si="62"/>
        <v>#N/A</v>
      </c>
      <c r="F1022" s="79"/>
      <c r="H1022" s="59"/>
      <c r="I1022" s="58" t="e">
        <f t="shared" si="63"/>
        <v>#REF!</v>
      </c>
      <c r="J1022" s="58" t="e">
        <f>#REF!</f>
        <v>#REF!</v>
      </c>
      <c r="K1022" s="51" t="e">
        <f>IF(OR(#REF!="管理者",#REF!="サービス管理責任者"),0,#REF!)</f>
        <v>#REF!</v>
      </c>
    </row>
    <row r="1023" spans="2:11">
      <c r="B1023" s="73">
        <v>1021</v>
      </c>
      <c r="C1023" s="74" t="e">
        <f t="shared" si="60"/>
        <v>#N/A</v>
      </c>
      <c r="D1023" s="74" t="e">
        <f t="shared" si="61"/>
        <v>#N/A</v>
      </c>
      <c r="E1023" s="75" t="e">
        <f t="shared" si="62"/>
        <v>#N/A</v>
      </c>
      <c r="F1023" s="79"/>
      <c r="H1023" s="59"/>
      <c r="I1023" s="58" t="e">
        <f t="shared" si="63"/>
        <v>#REF!</v>
      </c>
      <c r="J1023" s="58" t="e">
        <f>#REF!</f>
        <v>#REF!</v>
      </c>
      <c r="K1023" s="51" t="e">
        <f>IF(OR(#REF!="管理者",#REF!="サービス管理責任者"),0,#REF!)</f>
        <v>#REF!</v>
      </c>
    </row>
    <row r="1024" spans="2:11">
      <c r="B1024" s="73">
        <v>1022</v>
      </c>
      <c r="C1024" s="74" t="e">
        <f t="shared" si="60"/>
        <v>#N/A</v>
      </c>
      <c r="D1024" s="74" t="e">
        <f t="shared" si="61"/>
        <v>#N/A</v>
      </c>
      <c r="E1024" s="75" t="e">
        <f t="shared" si="62"/>
        <v>#N/A</v>
      </c>
      <c r="F1024" s="79"/>
      <c r="H1024" s="59"/>
      <c r="I1024" s="58" t="e">
        <f t="shared" si="63"/>
        <v>#REF!</v>
      </c>
      <c r="J1024" s="58" t="e">
        <f>#REF!</f>
        <v>#REF!</v>
      </c>
      <c r="K1024" s="51" t="e">
        <f>IF(OR(#REF!="管理者",#REF!="サービス管理責任者"),0,#REF!)</f>
        <v>#REF!</v>
      </c>
    </row>
    <row r="1025" spans="2:11">
      <c r="B1025" s="73">
        <v>1023</v>
      </c>
      <c r="C1025" s="74" t="e">
        <f t="shared" si="60"/>
        <v>#N/A</v>
      </c>
      <c r="D1025" s="74" t="e">
        <f t="shared" si="61"/>
        <v>#N/A</v>
      </c>
      <c r="E1025" s="75" t="e">
        <f t="shared" si="62"/>
        <v>#N/A</v>
      </c>
      <c r="F1025" s="79"/>
      <c r="H1025" s="59"/>
      <c r="I1025" s="58" t="e">
        <f t="shared" si="63"/>
        <v>#REF!</v>
      </c>
      <c r="J1025" s="58" t="e">
        <f>#REF!</f>
        <v>#REF!</v>
      </c>
      <c r="K1025" s="51" t="e">
        <f>IF(OR(#REF!="管理者",#REF!="サービス管理責任者"),0,#REF!)</f>
        <v>#REF!</v>
      </c>
    </row>
    <row r="1026" spans="2:11">
      <c r="B1026" s="73">
        <v>1024</v>
      </c>
      <c r="C1026" s="74" t="e">
        <f t="shared" si="60"/>
        <v>#N/A</v>
      </c>
      <c r="D1026" s="74" t="e">
        <f t="shared" si="61"/>
        <v>#N/A</v>
      </c>
      <c r="E1026" s="75" t="e">
        <f t="shared" si="62"/>
        <v>#N/A</v>
      </c>
      <c r="F1026" s="79"/>
      <c r="H1026" s="59"/>
      <c r="I1026" s="58" t="e">
        <f t="shared" si="63"/>
        <v>#REF!</v>
      </c>
      <c r="J1026" s="58" t="e">
        <f>#REF!</f>
        <v>#REF!</v>
      </c>
      <c r="K1026" s="51" t="e">
        <f>IF(OR(#REF!="管理者",#REF!="サービス管理責任者"),0,#REF!)</f>
        <v>#REF!</v>
      </c>
    </row>
    <row r="1027" spans="2:11">
      <c r="B1027" s="73">
        <v>1025</v>
      </c>
      <c r="C1027" s="74" t="e">
        <f t="shared" ref="C1027:C1090" si="64">VLOOKUP(B1027,$I:$K,2,FALSE)</f>
        <v>#N/A</v>
      </c>
      <c r="D1027" s="74" t="e">
        <f t="shared" ref="D1027:D1090" si="65">VLOOKUP(B1027,$I:$K,3,FALSE)</f>
        <v>#N/A</v>
      </c>
      <c r="E1027" s="75" t="e">
        <f t="shared" si="62"/>
        <v>#N/A</v>
      </c>
      <c r="F1027" s="79"/>
      <c r="H1027" s="59"/>
      <c r="I1027" s="58" t="e">
        <f t="shared" si="63"/>
        <v>#REF!</v>
      </c>
      <c r="J1027" s="58" t="e">
        <f>#REF!</f>
        <v>#REF!</v>
      </c>
      <c r="K1027" s="51" t="e">
        <f>IF(OR(#REF!="管理者",#REF!="サービス管理責任者"),0,#REF!)</f>
        <v>#REF!</v>
      </c>
    </row>
    <row r="1028" spans="2:11">
      <c r="B1028" s="73">
        <v>1026</v>
      </c>
      <c r="C1028" s="74" t="e">
        <f t="shared" si="64"/>
        <v>#N/A</v>
      </c>
      <c r="D1028" s="74" t="e">
        <f t="shared" si="65"/>
        <v>#N/A</v>
      </c>
      <c r="E1028" s="75" t="e">
        <f t="shared" ref="E1028:E1091" si="66">SUMIF($C:$C,C1028,$D:$D)</f>
        <v>#N/A</v>
      </c>
      <c r="F1028" s="79"/>
      <c r="H1028" s="59"/>
      <c r="I1028" s="58" t="e">
        <f t="shared" si="63"/>
        <v>#REF!</v>
      </c>
      <c r="J1028" s="58" t="e">
        <f>#REF!</f>
        <v>#REF!</v>
      </c>
      <c r="K1028" s="51" t="e">
        <f>IF(OR(#REF!="管理者",#REF!="サービス管理責任者"),0,#REF!)</f>
        <v>#REF!</v>
      </c>
    </row>
    <row r="1029" spans="2:11">
      <c r="B1029" s="73">
        <v>1027</v>
      </c>
      <c r="C1029" s="74" t="e">
        <f t="shared" si="64"/>
        <v>#N/A</v>
      </c>
      <c r="D1029" s="74" t="e">
        <f t="shared" si="65"/>
        <v>#N/A</v>
      </c>
      <c r="E1029" s="75" t="e">
        <f t="shared" si="66"/>
        <v>#N/A</v>
      </c>
      <c r="F1029" s="79"/>
      <c r="H1029" s="59"/>
      <c r="I1029" s="58" t="e">
        <f t="shared" ref="I1029:I1092" si="67">IF(J1029=0,I1028,I1028+1)</f>
        <v>#REF!</v>
      </c>
      <c r="J1029" s="58" t="e">
        <f>#REF!</f>
        <v>#REF!</v>
      </c>
      <c r="K1029" s="51" t="e">
        <f>IF(OR(#REF!="管理者",#REF!="サービス管理責任者"),0,#REF!)</f>
        <v>#REF!</v>
      </c>
    </row>
    <row r="1030" spans="2:11">
      <c r="B1030" s="73">
        <v>1028</v>
      </c>
      <c r="C1030" s="74" t="e">
        <f t="shared" si="64"/>
        <v>#N/A</v>
      </c>
      <c r="D1030" s="74" t="e">
        <f t="shared" si="65"/>
        <v>#N/A</v>
      </c>
      <c r="E1030" s="75" t="e">
        <f t="shared" si="66"/>
        <v>#N/A</v>
      </c>
      <c r="F1030" s="79"/>
      <c r="H1030" s="59"/>
      <c r="I1030" s="58" t="e">
        <f t="shared" si="67"/>
        <v>#REF!</v>
      </c>
      <c r="J1030" s="58" t="e">
        <f>#REF!</f>
        <v>#REF!</v>
      </c>
      <c r="K1030" s="51" t="e">
        <f>IF(OR(#REF!="管理者",#REF!="サービス管理責任者"),0,#REF!)</f>
        <v>#REF!</v>
      </c>
    </row>
    <row r="1031" spans="2:11">
      <c r="B1031" s="73">
        <v>1029</v>
      </c>
      <c r="C1031" s="74" t="e">
        <f t="shared" si="64"/>
        <v>#N/A</v>
      </c>
      <c r="D1031" s="74" t="e">
        <f t="shared" si="65"/>
        <v>#N/A</v>
      </c>
      <c r="E1031" s="75" t="e">
        <f t="shared" si="66"/>
        <v>#N/A</v>
      </c>
      <c r="F1031" s="79"/>
      <c r="H1031" s="59"/>
      <c r="I1031" s="58" t="e">
        <f t="shared" si="67"/>
        <v>#REF!</v>
      </c>
      <c r="J1031" s="58" t="e">
        <f>#REF!</f>
        <v>#REF!</v>
      </c>
      <c r="K1031" s="51" t="e">
        <f>IF(OR(#REF!="管理者",#REF!="サービス管理責任者"),0,#REF!)</f>
        <v>#REF!</v>
      </c>
    </row>
    <row r="1032" spans="2:11">
      <c r="B1032" s="73">
        <v>1030</v>
      </c>
      <c r="C1032" s="74" t="e">
        <f t="shared" si="64"/>
        <v>#N/A</v>
      </c>
      <c r="D1032" s="74" t="e">
        <f t="shared" si="65"/>
        <v>#N/A</v>
      </c>
      <c r="E1032" s="75" t="e">
        <f t="shared" si="66"/>
        <v>#N/A</v>
      </c>
      <c r="F1032" s="79"/>
      <c r="H1032" s="59"/>
      <c r="I1032" s="58" t="e">
        <f t="shared" si="67"/>
        <v>#REF!</v>
      </c>
      <c r="J1032" s="58" t="e">
        <f>#REF!</f>
        <v>#REF!</v>
      </c>
      <c r="K1032" s="51" t="e">
        <f>IF(OR(#REF!="管理者",#REF!="サービス管理責任者"),0,#REF!)</f>
        <v>#REF!</v>
      </c>
    </row>
    <row r="1033" spans="2:11">
      <c r="B1033" s="73">
        <v>1031</v>
      </c>
      <c r="C1033" s="74" t="e">
        <f t="shared" si="64"/>
        <v>#N/A</v>
      </c>
      <c r="D1033" s="74" t="e">
        <f t="shared" si="65"/>
        <v>#N/A</v>
      </c>
      <c r="E1033" s="75" t="e">
        <f t="shared" si="66"/>
        <v>#N/A</v>
      </c>
      <c r="F1033" s="79"/>
      <c r="H1033" s="59"/>
      <c r="I1033" s="58" t="e">
        <f t="shared" si="67"/>
        <v>#REF!</v>
      </c>
      <c r="J1033" s="58" t="e">
        <f>#REF!</f>
        <v>#REF!</v>
      </c>
      <c r="K1033" s="51" t="e">
        <f>IF(OR(#REF!="管理者",#REF!="サービス管理責任者"),0,#REF!)</f>
        <v>#REF!</v>
      </c>
    </row>
    <row r="1034" spans="2:11">
      <c r="B1034" s="73">
        <v>1032</v>
      </c>
      <c r="C1034" s="74" t="e">
        <f t="shared" si="64"/>
        <v>#N/A</v>
      </c>
      <c r="D1034" s="74" t="e">
        <f t="shared" si="65"/>
        <v>#N/A</v>
      </c>
      <c r="E1034" s="75" t="e">
        <f t="shared" si="66"/>
        <v>#N/A</v>
      </c>
      <c r="F1034" s="79"/>
      <c r="H1034" s="59"/>
      <c r="I1034" s="58" t="e">
        <f t="shared" si="67"/>
        <v>#REF!</v>
      </c>
      <c r="J1034" s="58" t="e">
        <f>#REF!</f>
        <v>#REF!</v>
      </c>
      <c r="K1034" s="51" t="e">
        <f>IF(OR(#REF!="管理者",#REF!="サービス管理責任者"),0,#REF!)</f>
        <v>#REF!</v>
      </c>
    </row>
    <row r="1035" spans="2:11">
      <c r="B1035" s="73">
        <v>1033</v>
      </c>
      <c r="C1035" s="74" t="e">
        <f t="shared" si="64"/>
        <v>#N/A</v>
      </c>
      <c r="D1035" s="74" t="e">
        <f t="shared" si="65"/>
        <v>#N/A</v>
      </c>
      <c r="E1035" s="75" t="e">
        <f t="shared" si="66"/>
        <v>#N/A</v>
      </c>
      <c r="F1035" s="79"/>
      <c r="H1035" s="59"/>
      <c r="I1035" s="58" t="e">
        <f t="shared" si="67"/>
        <v>#REF!</v>
      </c>
      <c r="J1035" s="58" t="e">
        <f>#REF!</f>
        <v>#REF!</v>
      </c>
      <c r="K1035" s="51" t="e">
        <f>IF(OR(#REF!="管理者",#REF!="サービス管理責任者"),0,#REF!)</f>
        <v>#REF!</v>
      </c>
    </row>
    <row r="1036" spans="2:11">
      <c r="B1036" s="73">
        <v>1034</v>
      </c>
      <c r="C1036" s="74" t="e">
        <f t="shared" si="64"/>
        <v>#N/A</v>
      </c>
      <c r="D1036" s="74" t="e">
        <f t="shared" si="65"/>
        <v>#N/A</v>
      </c>
      <c r="E1036" s="75" t="e">
        <f t="shared" si="66"/>
        <v>#N/A</v>
      </c>
      <c r="F1036" s="79"/>
      <c r="H1036" s="59"/>
      <c r="I1036" s="58" t="e">
        <f t="shared" si="67"/>
        <v>#REF!</v>
      </c>
      <c r="J1036" s="58" t="e">
        <f>#REF!</f>
        <v>#REF!</v>
      </c>
      <c r="K1036" s="51" t="e">
        <f>IF(OR(#REF!="管理者",#REF!="サービス管理責任者"),0,#REF!)</f>
        <v>#REF!</v>
      </c>
    </row>
    <row r="1037" spans="2:11">
      <c r="B1037" s="73">
        <v>1035</v>
      </c>
      <c r="C1037" s="74" t="e">
        <f t="shared" si="64"/>
        <v>#N/A</v>
      </c>
      <c r="D1037" s="74" t="e">
        <f t="shared" si="65"/>
        <v>#N/A</v>
      </c>
      <c r="E1037" s="75" t="e">
        <f t="shared" si="66"/>
        <v>#N/A</v>
      </c>
      <c r="F1037" s="79"/>
      <c r="H1037" s="59"/>
      <c r="I1037" s="58" t="e">
        <f t="shared" si="67"/>
        <v>#REF!</v>
      </c>
      <c r="J1037" s="58" t="e">
        <f>#REF!</f>
        <v>#REF!</v>
      </c>
      <c r="K1037" s="51" t="e">
        <f>IF(OR(#REF!="管理者",#REF!="サービス管理責任者"),0,#REF!)</f>
        <v>#REF!</v>
      </c>
    </row>
    <row r="1038" spans="2:11">
      <c r="B1038" s="73">
        <v>1036</v>
      </c>
      <c r="C1038" s="74" t="e">
        <f t="shared" si="64"/>
        <v>#N/A</v>
      </c>
      <c r="D1038" s="74" t="e">
        <f t="shared" si="65"/>
        <v>#N/A</v>
      </c>
      <c r="E1038" s="75" t="e">
        <f t="shared" si="66"/>
        <v>#N/A</v>
      </c>
      <c r="F1038" s="79"/>
      <c r="H1038" s="59"/>
      <c r="I1038" s="58" t="e">
        <f t="shared" si="67"/>
        <v>#REF!</v>
      </c>
      <c r="J1038" s="58" t="e">
        <f>#REF!</f>
        <v>#REF!</v>
      </c>
      <c r="K1038" s="51" t="e">
        <f>IF(OR(#REF!="管理者",#REF!="サービス管理責任者"),0,#REF!)</f>
        <v>#REF!</v>
      </c>
    </row>
    <row r="1039" spans="2:11">
      <c r="B1039" s="73">
        <v>1037</v>
      </c>
      <c r="C1039" s="74" t="e">
        <f t="shared" si="64"/>
        <v>#N/A</v>
      </c>
      <c r="D1039" s="74" t="e">
        <f t="shared" si="65"/>
        <v>#N/A</v>
      </c>
      <c r="E1039" s="75" t="e">
        <f t="shared" si="66"/>
        <v>#N/A</v>
      </c>
      <c r="F1039" s="79"/>
      <c r="H1039" s="59"/>
      <c r="I1039" s="58" t="e">
        <f t="shared" si="67"/>
        <v>#REF!</v>
      </c>
      <c r="J1039" s="58" t="e">
        <f>#REF!</f>
        <v>#REF!</v>
      </c>
      <c r="K1039" s="51" t="e">
        <f>IF(OR(#REF!="管理者",#REF!="サービス管理責任者"),0,#REF!)</f>
        <v>#REF!</v>
      </c>
    </row>
    <row r="1040" spans="2:11">
      <c r="B1040" s="73">
        <v>1038</v>
      </c>
      <c r="C1040" s="74" t="e">
        <f t="shared" si="64"/>
        <v>#N/A</v>
      </c>
      <c r="D1040" s="74" t="e">
        <f t="shared" si="65"/>
        <v>#N/A</v>
      </c>
      <c r="E1040" s="75" t="e">
        <f t="shared" si="66"/>
        <v>#N/A</v>
      </c>
      <c r="F1040" s="79"/>
      <c r="H1040" s="59"/>
      <c r="I1040" s="58" t="e">
        <f t="shared" si="67"/>
        <v>#REF!</v>
      </c>
      <c r="J1040" s="58" t="e">
        <f>#REF!</f>
        <v>#REF!</v>
      </c>
      <c r="K1040" s="51" t="e">
        <f>IF(OR(#REF!="管理者",#REF!="サービス管理責任者"),0,#REF!)</f>
        <v>#REF!</v>
      </c>
    </row>
    <row r="1041" spans="2:11">
      <c r="B1041" s="73">
        <v>1039</v>
      </c>
      <c r="C1041" s="74" t="e">
        <f t="shared" si="64"/>
        <v>#N/A</v>
      </c>
      <c r="D1041" s="74" t="e">
        <f t="shared" si="65"/>
        <v>#N/A</v>
      </c>
      <c r="E1041" s="75" t="e">
        <f t="shared" si="66"/>
        <v>#N/A</v>
      </c>
      <c r="F1041" s="79"/>
      <c r="H1041" s="59"/>
      <c r="I1041" s="58" t="e">
        <f t="shared" si="67"/>
        <v>#REF!</v>
      </c>
      <c r="J1041" s="58" t="e">
        <f>#REF!</f>
        <v>#REF!</v>
      </c>
      <c r="K1041" s="51" t="e">
        <f>IF(OR(#REF!="管理者",#REF!="サービス管理責任者"),0,#REF!)</f>
        <v>#REF!</v>
      </c>
    </row>
    <row r="1042" spans="2:11">
      <c r="B1042" s="73">
        <v>1040</v>
      </c>
      <c r="C1042" s="74" t="e">
        <f t="shared" si="64"/>
        <v>#N/A</v>
      </c>
      <c r="D1042" s="74" t="e">
        <f t="shared" si="65"/>
        <v>#N/A</v>
      </c>
      <c r="E1042" s="75" t="e">
        <f t="shared" si="66"/>
        <v>#N/A</v>
      </c>
      <c r="F1042" s="79"/>
      <c r="H1042" s="59"/>
      <c r="I1042" s="58" t="e">
        <f t="shared" si="67"/>
        <v>#REF!</v>
      </c>
      <c r="J1042" s="58" t="e">
        <f>#REF!</f>
        <v>#REF!</v>
      </c>
      <c r="K1042" s="51" t="e">
        <f>IF(OR(#REF!="管理者",#REF!="サービス管理責任者"),0,#REF!)</f>
        <v>#REF!</v>
      </c>
    </row>
    <row r="1043" spans="2:11">
      <c r="B1043" s="73">
        <v>1041</v>
      </c>
      <c r="C1043" s="74" t="e">
        <f t="shared" si="64"/>
        <v>#N/A</v>
      </c>
      <c r="D1043" s="74" t="e">
        <f t="shared" si="65"/>
        <v>#N/A</v>
      </c>
      <c r="E1043" s="75" t="e">
        <f t="shared" si="66"/>
        <v>#N/A</v>
      </c>
      <c r="F1043" s="79"/>
      <c r="H1043" s="59"/>
      <c r="I1043" s="58" t="e">
        <f t="shared" si="67"/>
        <v>#REF!</v>
      </c>
      <c r="J1043" s="58" t="e">
        <f>#REF!</f>
        <v>#REF!</v>
      </c>
      <c r="K1043" s="51" t="e">
        <f>IF(OR(#REF!="管理者",#REF!="サービス管理責任者"),0,#REF!)</f>
        <v>#REF!</v>
      </c>
    </row>
    <row r="1044" spans="2:11">
      <c r="B1044" s="73">
        <v>1042</v>
      </c>
      <c r="C1044" s="74" t="e">
        <f t="shared" si="64"/>
        <v>#N/A</v>
      </c>
      <c r="D1044" s="74" t="e">
        <f t="shared" si="65"/>
        <v>#N/A</v>
      </c>
      <c r="E1044" s="75" t="e">
        <f t="shared" si="66"/>
        <v>#N/A</v>
      </c>
      <c r="F1044" s="79"/>
      <c r="H1044" s="59"/>
      <c r="I1044" s="58" t="e">
        <f t="shared" si="67"/>
        <v>#REF!</v>
      </c>
      <c r="J1044" s="58" t="e">
        <f>#REF!</f>
        <v>#REF!</v>
      </c>
      <c r="K1044" s="51" t="e">
        <f>IF(OR(#REF!="管理者",#REF!="サービス管理責任者"),0,#REF!)</f>
        <v>#REF!</v>
      </c>
    </row>
    <row r="1045" spans="2:11">
      <c r="B1045" s="73">
        <v>1043</v>
      </c>
      <c r="C1045" s="74" t="e">
        <f t="shared" si="64"/>
        <v>#N/A</v>
      </c>
      <c r="D1045" s="74" t="e">
        <f t="shared" si="65"/>
        <v>#N/A</v>
      </c>
      <c r="E1045" s="75" t="e">
        <f t="shared" si="66"/>
        <v>#N/A</v>
      </c>
      <c r="F1045" s="79"/>
      <c r="H1045" s="59"/>
      <c r="I1045" s="58" t="e">
        <f t="shared" si="67"/>
        <v>#REF!</v>
      </c>
      <c r="J1045" s="58" t="e">
        <f>#REF!</f>
        <v>#REF!</v>
      </c>
      <c r="K1045" s="51" t="e">
        <f>IF(OR(#REF!="管理者",#REF!="サービス管理責任者"),0,#REF!)</f>
        <v>#REF!</v>
      </c>
    </row>
    <row r="1046" spans="2:11">
      <c r="B1046" s="73">
        <v>1044</v>
      </c>
      <c r="C1046" s="74" t="e">
        <f t="shared" si="64"/>
        <v>#N/A</v>
      </c>
      <c r="D1046" s="74" t="e">
        <f t="shared" si="65"/>
        <v>#N/A</v>
      </c>
      <c r="E1046" s="75" t="e">
        <f t="shared" si="66"/>
        <v>#N/A</v>
      </c>
      <c r="F1046" s="79"/>
      <c r="H1046" s="59"/>
      <c r="I1046" s="58" t="e">
        <f t="shared" si="67"/>
        <v>#REF!</v>
      </c>
      <c r="J1046" s="58" t="e">
        <f>#REF!</f>
        <v>#REF!</v>
      </c>
      <c r="K1046" s="51" t="e">
        <f>IF(OR(#REF!="管理者",#REF!="サービス管理責任者"),0,#REF!)</f>
        <v>#REF!</v>
      </c>
    </row>
    <row r="1047" spans="2:11">
      <c r="B1047" s="73">
        <v>1045</v>
      </c>
      <c r="C1047" s="74" t="e">
        <f t="shared" si="64"/>
        <v>#N/A</v>
      </c>
      <c r="D1047" s="74" t="e">
        <f t="shared" si="65"/>
        <v>#N/A</v>
      </c>
      <c r="E1047" s="75" t="e">
        <f t="shared" si="66"/>
        <v>#N/A</v>
      </c>
      <c r="F1047" s="79"/>
      <c r="H1047" s="59"/>
      <c r="I1047" s="58" t="e">
        <f t="shared" si="67"/>
        <v>#REF!</v>
      </c>
      <c r="J1047" s="58" t="e">
        <f>#REF!</f>
        <v>#REF!</v>
      </c>
      <c r="K1047" s="51" t="e">
        <f>IF(OR(#REF!="管理者",#REF!="サービス管理責任者"),0,#REF!)</f>
        <v>#REF!</v>
      </c>
    </row>
    <row r="1048" spans="2:11">
      <c r="B1048" s="73">
        <v>1046</v>
      </c>
      <c r="C1048" s="74" t="e">
        <f t="shared" si="64"/>
        <v>#N/A</v>
      </c>
      <c r="D1048" s="74" t="e">
        <f t="shared" si="65"/>
        <v>#N/A</v>
      </c>
      <c r="E1048" s="75" t="e">
        <f t="shared" si="66"/>
        <v>#N/A</v>
      </c>
      <c r="F1048" s="79"/>
      <c r="H1048" s="59"/>
      <c r="I1048" s="58" t="e">
        <f t="shared" si="67"/>
        <v>#REF!</v>
      </c>
      <c r="J1048" s="58" t="e">
        <f>#REF!</f>
        <v>#REF!</v>
      </c>
      <c r="K1048" s="51" t="e">
        <f>IF(OR(#REF!="管理者",#REF!="サービス管理責任者"),0,#REF!)</f>
        <v>#REF!</v>
      </c>
    </row>
    <row r="1049" spans="2:11">
      <c r="B1049" s="73">
        <v>1047</v>
      </c>
      <c r="C1049" s="74" t="e">
        <f t="shared" si="64"/>
        <v>#N/A</v>
      </c>
      <c r="D1049" s="74" t="e">
        <f t="shared" si="65"/>
        <v>#N/A</v>
      </c>
      <c r="E1049" s="75" t="e">
        <f t="shared" si="66"/>
        <v>#N/A</v>
      </c>
      <c r="F1049" s="79"/>
      <c r="H1049" s="59"/>
      <c r="I1049" s="58" t="e">
        <f t="shared" si="67"/>
        <v>#REF!</v>
      </c>
      <c r="J1049" s="58" t="e">
        <f>#REF!</f>
        <v>#REF!</v>
      </c>
      <c r="K1049" s="51" t="e">
        <f>IF(OR(#REF!="管理者",#REF!="サービス管理責任者"),0,#REF!)</f>
        <v>#REF!</v>
      </c>
    </row>
    <row r="1050" spans="2:11">
      <c r="B1050" s="73">
        <v>1048</v>
      </c>
      <c r="C1050" s="74" t="e">
        <f t="shared" si="64"/>
        <v>#N/A</v>
      </c>
      <c r="D1050" s="74" t="e">
        <f t="shared" si="65"/>
        <v>#N/A</v>
      </c>
      <c r="E1050" s="75" t="e">
        <f t="shared" si="66"/>
        <v>#N/A</v>
      </c>
      <c r="F1050" s="79"/>
      <c r="H1050" s="59"/>
      <c r="I1050" s="58" t="e">
        <f t="shared" si="67"/>
        <v>#REF!</v>
      </c>
      <c r="J1050" s="58" t="e">
        <f>#REF!</f>
        <v>#REF!</v>
      </c>
      <c r="K1050" s="51" t="e">
        <f>IF(OR(#REF!="管理者",#REF!="サービス管理責任者"),0,#REF!)</f>
        <v>#REF!</v>
      </c>
    </row>
    <row r="1051" spans="2:11">
      <c r="B1051" s="73">
        <v>1049</v>
      </c>
      <c r="C1051" s="74" t="e">
        <f t="shared" si="64"/>
        <v>#N/A</v>
      </c>
      <c r="D1051" s="74" t="e">
        <f t="shared" si="65"/>
        <v>#N/A</v>
      </c>
      <c r="E1051" s="75" t="e">
        <f t="shared" si="66"/>
        <v>#N/A</v>
      </c>
      <c r="F1051" s="79"/>
      <c r="H1051" s="59"/>
      <c r="I1051" s="58" t="e">
        <f t="shared" si="67"/>
        <v>#REF!</v>
      </c>
      <c r="J1051" s="58" t="e">
        <f>#REF!</f>
        <v>#REF!</v>
      </c>
      <c r="K1051" s="51" t="e">
        <f>IF(OR(#REF!="管理者",#REF!="サービス管理責任者"),0,#REF!)</f>
        <v>#REF!</v>
      </c>
    </row>
    <row r="1052" spans="2:11">
      <c r="B1052" s="73">
        <v>1050</v>
      </c>
      <c r="C1052" s="74" t="e">
        <f t="shared" si="64"/>
        <v>#N/A</v>
      </c>
      <c r="D1052" s="74" t="e">
        <f t="shared" si="65"/>
        <v>#N/A</v>
      </c>
      <c r="E1052" s="75" t="e">
        <f t="shared" si="66"/>
        <v>#N/A</v>
      </c>
      <c r="F1052" s="79"/>
      <c r="H1052" s="59"/>
      <c r="I1052" s="58" t="e">
        <f t="shared" si="67"/>
        <v>#REF!</v>
      </c>
      <c r="J1052" s="58" t="e">
        <f>#REF!</f>
        <v>#REF!</v>
      </c>
      <c r="K1052" s="51" t="e">
        <f>IF(OR(#REF!="管理者",#REF!="サービス管理責任者"),0,#REF!)</f>
        <v>#REF!</v>
      </c>
    </row>
    <row r="1053" spans="2:11">
      <c r="B1053" s="73">
        <v>1051</v>
      </c>
      <c r="C1053" s="74" t="e">
        <f t="shared" si="64"/>
        <v>#N/A</v>
      </c>
      <c r="D1053" s="74" t="e">
        <f t="shared" si="65"/>
        <v>#N/A</v>
      </c>
      <c r="E1053" s="75" t="e">
        <f t="shared" si="66"/>
        <v>#N/A</v>
      </c>
      <c r="F1053" s="79"/>
      <c r="H1053" s="59"/>
      <c r="I1053" s="58" t="e">
        <f t="shared" si="67"/>
        <v>#REF!</v>
      </c>
      <c r="J1053" s="58" t="e">
        <f>#REF!</f>
        <v>#REF!</v>
      </c>
      <c r="K1053" s="51" t="e">
        <f>IF(OR(#REF!="管理者",#REF!="サービス管理責任者"),0,#REF!)</f>
        <v>#REF!</v>
      </c>
    </row>
    <row r="1054" spans="2:11">
      <c r="B1054" s="73">
        <v>1052</v>
      </c>
      <c r="C1054" s="74" t="e">
        <f t="shared" si="64"/>
        <v>#N/A</v>
      </c>
      <c r="D1054" s="74" t="e">
        <f t="shared" si="65"/>
        <v>#N/A</v>
      </c>
      <c r="E1054" s="75" t="e">
        <f t="shared" si="66"/>
        <v>#N/A</v>
      </c>
      <c r="F1054" s="79"/>
      <c r="H1054" s="59"/>
      <c r="I1054" s="58" t="e">
        <f t="shared" si="67"/>
        <v>#REF!</v>
      </c>
      <c r="J1054" s="58" t="e">
        <f>#REF!</f>
        <v>#REF!</v>
      </c>
      <c r="K1054" s="51" t="e">
        <f>IF(OR(#REF!="管理者",#REF!="サービス管理責任者"),0,#REF!)</f>
        <v>#REF!</v>
      </c>
    </row>
    <row r="1055" spans="2:11">
      <c r="B1055" s="73">
        <v>1053</v>
      </c>
      <c r="C1055" s="74" t="e">
        <f t="shared" si="64"/>
        <v>#N/A</v>
      </c>
      <c r="D1055" s="74" t="e">
        <f t="shared" si="65"/>
        <v>#N/A</v>
      </c>
      <c r="E1055" s="75" t="e">
        <f t="shared" si="66"/>
        <v>#N/A</v>
      </c>
      <c r="F1055" s="79"/>
      <c r="H1055" s="59"/>
      <c r="I1055" s="58" t="e">
        <f t="shared" si="67"/>
        <v>#REF!</v>
      </c>
      <c r="J1055" s="58" t="e">
        <f>#REF!</f>
        <v>#REF!</v>
      </c>
      <c r="K1055" s="51" t="e">
        <f>IF(OR(#REF!="管理者",#REF!="サービス管理責任者"),0,#REF!)</f>
        <v>#REF!</v>
      </c>
    </row>
    <row r="1056" spans="2:11">
      <c r="B1056" s="73">
        <v>1054</v>
      </c>
      <c r="C1056" s="74" t="e">
        <f t="shared" si="64"/>
        <v>#N/A</v>
      </c>
      <c r="D1056" s="74" t="e">
        <f t="shared" si="65"/>
        <v>#N/A</v>
      </c>
      <c r="E1056" s="75" t="e">
        <f t="shared" si="66"/>
        <v>#N/A</v>
      </c>
      <c r="F1056" s="79"/>
      <c r="H1056" s="59"/>
      <c r="I1056" s="58" t="e">
        <f t="shared" si="67"/>
        <v>#REF!</v>
      </c>
      <c r="J1056" s="58" t="e">
        <f>#REF!</f>
        <v>#REF!</v>
      </c>
      <c r="K1056" s="51" t="e">
        <f>IF(OR(#REF!="管理者",#REF!="サービス管理責任者"),0,#REF!)</f>
        <v>#REF!</v>
      </c>
    </row>
    <row r="1057" spans="2:11">
      <c r="B1057" s="73">
        <v>1055</v>
      </c>
      <c r="C1057" s="74" t="e">
        <f t="shared" si="64"/>
        <v>#N/A</v>
      </c>
      <c r="D1057" s="74" t="e">
        <f t="shared" si="65"/>
        <v>#N/A</v>
      </c>
      <c r="E1057" s="75" t="e">
        <f t="shared" si="66"/>
        <v>#N/A</v>
      </c>
      <c r="F1057" s="79"/>
      <c r="H1057" s="59"/>
      <c r="I1057" s="58" t="e">
        <f t="shared" si="67"/>
        <v>#REF!</v>
      </c>
      <c r="J1057" s="58" t="e">
        <f>#REF!</f>
        <v>#REF!</v>
      </c>
      <c r="K1057" s="51" t="e">
        <f>IF(OR(#REF!="管理者",#REF!="サービス管理責任者"),0,#REF!)</f>
        <v>#REF!</v>
      </c>
    </row>
    <row r="1058" spans="2:11">
      <c r="B1058" s="73">
        <v>1056</v>
      </c>
      <c r="C1058" s="74" t="e">
        <f t="shared" si="64"/>
        <v>#N/A</v>
      </c>
      <c r="D1058" s="74" t="e">
        <f t="shared" si="65"/>
        <v>#N/A</v>
      </c>
      <c r="E1058" s="75" t="e">
        <f t="shared" si="66"/>
        <v>#N/A</v>
      </c>
      <c r="F1058" s="79"/>
      <c r="H1058" s="59"/>
      <c r="I1058" s="58" t="e">
        <f t="shared" si="67"/>
        <v>#REF!</v>
      </c>
      <c r="J1058" s="58" t="e">
        <f>#REF!</f>
        <v>#REF!</v>
      </c>
      <c r="K1058" s="51" t="e">
        <f>IF(OR(#REF!="管理者",#REF!="サービス管理責任者"),0,#REF!)</f>
        <v>#REF!</v>
      </c>
    </row>
    <row r="1059" spans="2:11">
      <c r="B1059" s="73">
        <v>1057</v>
      </c>
      <c r="C1059" s="74" t="e">
        <f t="shared" si="64"/>
        <v>#N/A</v>
      </c>
      <c r="D1059" s="74" t="e">
        <f t="shared" si="65"/>
        <v>#N/A</v>
      </c>
      <c r="E1059" s="75" t="e">
        <f t="shared" si="66"/>
        <v>#N/A</v>
      </c>
      <c r="F1059" s="79"/>
      <c r="H1059" s="59"/>
      <c r="I1059" s="58" t="e">
        <f t="shared" si="67"/>
        <v>#REF!</v>
      </c>
      <c r="J1059" s="58" t="e">
        <f>#REF!</f>
        <v>#REF!</v>
      </c>
      <c r="K1059" s="51" t="e">
        <f>IF(OR(#REF!="管理者",#REF!="サービス管理責任者"),0,#REF!)</f>
        <v>#REF!</v>
      </c>
    </row>
    <row r="1060" spans="2:11">
      <c r="B1060" s="73">
        <v>1058</v>
      </c>
      <c r="C1060" s="74" t="e">
        <f t="shared" si="64"/>
        <v>#N/A</v>
      </c>
      <c r="D1060" s="74" t="e">
        <f t="shared" si="65"/>
        <v>#N/A</v>
      </c>
      <c r="E1060" s="75" t="e">
        <f t="shared" si="66"/>
        <v>#N/A</v>
      </c>
      <c r="F1060" s="79"/>
      <c r="H1060" s="59"/>
      <c r="I1060" s="58" t="e">
        <f t="shared" si="67"/>
        <v>#REF!</v>
      </c>
      <c r="J1060" s="58" t="e">
        <f>#REF!</f>
        <v>#REF!</v>
      </c>
      <c r="K1060" s="51" t="e">
        <f>IF(OR(#REF!="管理者",#REF!="サービス管理責任者"),0,#REF!)</f>
        <v>#REF!</v>
      </c>
    </row>
    <row r="1061" spans="2:11">
      <c r="B1061" s="73">
        <v>1059</v>
      </c>
      <c r="C1061" s="74" t="e">
        <f t="shared" si="64"/>
        <v>#N/A</v>
      </c>
      <c r="D1061" s="74" t="e">
        <f t="shared" si="65"/>
        <v>#N/A</v>
      </c>
      <c r="E1061" s="75" t="e">
        <f t="shared" si="66"/>
        <v>#N/A</v>
      </c>
      <c r="F1061" s="79"/>
      <c r="H1061" s="59"/>
      <c r="I1061" s="58" t="e">
        <f t="shared" si="67"/>
        <v>#REF!</v>
      </c>
      <c r="J1061" s="58" t="e">
        <f>#REF!</f>
        <v>#REF!</v>
      </c>
      <c r="K1061" s="51" t="e">
        <f>IF(OR(#REF!="管理者",#REF!="サービス管理責任者"),0,#REF!)</f>
        <v>#REF!</v>
      </c>
    </row>
    <row r="1062" spans="2:11">
      <c r="B1062" s="73">
        <v>1060</v>
      </c>
      <c r="C1062" s="74" t="e">
        <f t="shared" si="64"/>
        <v>#N/A</v>
      </c>
      <c r="D1062" s="74" t="e">
        <f t="shared" si="65"/>
        <v>#N/A</v>
      </c>
      <c r="E1062" s="75" t="e">
        <f t="shared" si="66"/>
        <v>#N/A</v>
      </c>
      <c r="F1062" s="79"/>
      <c r="H1062" s="59"/>
      <c r="I1062" s="58" t="e">
        <f t="shared" si="67"/>
        <v>#REF!</v>
      </c>
      <c r="J1062" s="58" t="e">
        <f>#REF!</f>
        <v>#REF!</v>
      </c>
      <c r="K1062" s="51" t="e">
        <f>IF(OR(#REF!="管理者",#REF!="サービス管理責任者"),0,#REF!)</f>
        <v>#REF!</v>
      </c>
    </row>
    <row r="1063" spans="2:11">
      <c r="B1063" s="73">
        <v>1061</v>
      </c>
      <c r="C1063" s="74" t="e">
        <f t="shared" si="64"/>
        <v>#N/A</v>
      </c>
      <c r="D1063" s="74" t="e">
        <f t="shared" si="65"/>
        <v>#N/A</v>
      </c>
      <c r="E1063" s="75" t="e">
        <f t="shared" si="66"/>
        <v>#N/A</v>
      </c>
      <c r="F1063" s="79"/>
      <c r="H1063" s="59"/>
      <c r="I1063" s="58" t="e">
        <f t="shared" si="67"/>
        <v>#REF!</v>
      </c>
      <c r="J1063" s="58" t="e">
        <f>#REF!</f>
        <v>#REF!</v>
      </c>
      <c r="K1063" s="51" t="e">
        <f>IF(OR(#REF!="管理者",#REF!="サービス管理責任者"),0,#REF!)</f>
        <v>#REF!</v>
      </c>
    </row>
    <row r="1064" spans="2:11">
      <c r="B1064" s="73">
        <v>1062</v>
      </c>
      <c r="C1064" s="74" t="e">
        <f t="shared" si="64"/>
        <v>#N/A</v>
      </c>
      <c r="D1064" s="74" t="e">
        <f t="shared" si="65"/>
        <v>#N/A</v>
      </c>
      <c r="E1064" s="75" t="e">
        <f t="shared" si="66"/>
        <v>#N/A</v>
      </c>
      <c r="F1064" s="79"/>
      <c r="H1064" s="59"/>
      <c r="I1064" s="58" t="e">
        <f t="shared" si="67"/>
        <v>#REF!</v>
      </c>
      <c r="J1064" s="58" t="e">
        <f>#REF!</f>
        <v>#REF!</v>
      </c>
      <c r="K1064" s="51" t="e">
        <f>IF(OR(#REF!="管理者",#REF!="サービス管理責任者"),0,#REF!)</f>
        <v>#REF!</v>
      </c>
    </row>
    <row r="1065" spans="2:11">
      <c r="B1065" s="73">
        <v>1063</v>
      </c>
      <c r="C1065" s="74" t="e">
        <f t="shared" si="64"/>
        <v>#N/A</v>
      </c>
      <c r="D1065" s="74" t="e">
        <f t="shared" si="65"/>
        <v>#N/A</v>
      </c>
      <c r="E1065" s="75" t="e">
        <f t="shared" si="66"/>
        <v>#N/A</v>
      </c>
      <c r="F1065" s="79"/>
      <c r="H1065" s="59"/>
      <c r="I1065" s="58" t="e">
        <f t="shared" si="67"/>
        <v>#REF!</v>
      </c>
      <c r="J1065" s="58" t="e">
        <f>#REF!</f>
        <v>#REF!</v>
      </c>
      <c r="K1065" s="51" t="e">
        <f>IF(OR(#REF!="管理者",#REF!="サービス管理責任者"),0,#REF!)</f>
        <v>#REF!</v>
      </c>
    </row>
    <row r="1066" spans="2:11">
      <c r="B1066" s="73">
        <v>1064</v>
      </c>
      <c r="C1066" s="74" t="e">
        <f t="shared" si="64"/>
        <v>#N/A</v>
      </c>
      <c r="D1066" s="74" t="e">
        <f t="shared" si="65"/>
        <v>#N/A</v>
      </c>
      <c r="E1066" s="75" t="e">
        <f t="shared" si="66"/>
        <v>#N/A</v>
      </c>
      <c r="F1066" s="79"/>
      <c r="H1066" s="59"/>
      <c r="I1066" s="58" t="e">
        <f t="shared" si="67"/>
        <v>#REF!</v>
      </c>
      <c r="J1066" s="58" t="e">
        <f>#REF!</f>
        <v>#REF!</v>
      </c>
      <c r="K1066" s="51" t="e">
        <f>IF(OR(#REF!="管理者",#REF!="サービス管理責任者"),0,#REF!)</f>
        <v>#REF!</v>
      </c>
    </row>
    <row r="1067" spans="2:11">
      <c r="B1067" s="73">
        <v>1065</v>
      </c>
      <c r="C1067" s="74" t="e">
        <f t="shared" si="64"/>
        <v>#N/A</v>
      </c>
      <c r="D1067" s="74" t="e">
        <f t="shared" si="65"/>
        <v>#N/A</v>
      </c>
      <c r="E1067" s="75" t="e">
        <f t="shared" si="66"/>
        <v>#N/A</v>
      </c>
      <c r="F1067" s="79"/>
      <c r="H1067" s="59"/>
      <c r="I1067" s="58" t="e">
        <f t="shared" si="67"/>
        <v>#REF!</v>
      </c>
      <c r="J1067" s="58" t="e">
        <f>#REF!</f>
        <v>#REF!</v>
      </c>
      <c r="K1067" s="51" t="e">
        <f>IF(OR(#REF!="管理者",#REF!="サービス管理責任者"),0,#REF!)</f>
        <v>#REF!</v>
      </c>
    </row>
    <row r="1068" spans="2:11">
      <c r="B1068" s="73">
        <v>1066</v>
      </c>
      <c r="C1068" s="74" t="e">
        <f t="shared" si="64"/>
        <v>#N/A</v>
      </c>
      <c r="D1068" s="74" t="e">
        <f t="shared" si="65"/>
        <v>#N/A</v>
      </c>
      <c r="E1068" s="75" t="e">
        <f t="shared" si="66"/>
        <v>#N/A</v>
      </c>
      <c r="F1068" s="79"/>
      <c r="H1068" s="59"/>
      <c r="I1068" s="58" t="e">
        <f t="shared" si="67"/>
        <v>#REF!</v>
      </c>
      <c r="J1068" s="58" t="e">
        <f>#REF!</f>
        <v>#REF!</v>
      </c>
      <c r="K1068" s="51" t="e">
        <f>IF(OR(#REF!="管理者",#REF!="サービス管理責任者"),0,#REF!)</f>
        <v>#REF!</v>
      </c>
    </row>
    <row r="1069" spans="2:11">
      <c r="B1069" s="73">
        <v>1067</v>
      </c>
      <c r="C1069" s="74" t="e">
        <f t="shared" si="64"/>
        <v>#N/A</v>
      </c>
      <c r="D1069" s="74" t="e">
        <f t="shared" si="65"/>
        <v>#N/A</v>
      </c>
      <c r="E1069" s="75" t="e">
        <f t="shared" si="66"/>
        <v>#N/A</v>
      </c>
      <c r="F1069" s="79"/>
      <c r="H1069" s="59"/>
      <c r="I1069" s="58" t="e">
        <f t="shared" si="67"/>
        <v>#REF!</v>
      </c>
      <c r="J1069" s="58" t="e">
        <f>#REF!</f>
        <v>#REF!</v>
      </c>
      <c r="K1069" s="51" t="e">
        <f>IF(OR(#REF!="管理者",#REF!="サービス管理責任者"),0,#REF!)</f>
        <v>#REF!</v>
      </c>
    </row>
    <row r="1070" spans="2:11">
      <c r="B1070" s="73">
        <v>1068</v>
      </c>
      <c r="C1070" s="74" t="e">
        <f t="shared" si="64"/>
        <v>#N/A</v>
      </c>
      <c r="D1070" s="74" t="e">
        <f t="shared" si="65"/>
        <v>#N/A</v>
      </c>
      <c r="E1070" s="75" t="e">
        <f t="shared" si="66"/>
        <v>#N/A</v>
      </c>
      <c r="F1070" s="79"/>
      <c r="H1070" s="59"/>
      <c r="I1070" s="58" t="e">
        <f t="shared" si="67"/>
        <v>#REF!</v>
      </c>
      <c r="J1070" s="58" t="e">
        <f>#REF!</f>
        <v>#REF!</v>
      </c>
      <c r="K1070" s="51" t="e">
        <f>IF(OR(#REF!="管理者",#REF!="サービス管理責任者"),0,#REF!)</f>
        <v>#REF!</v>
      </c>
    </row>
    <row r="1071" spans="2:11">
      <c r="B1071" s="73">
        <v>1069</v>
      </c>
      <c r="C1071" s="74" t="e">
        <f t="shared" si="64"/>
        <v>#N/A</v>
      </c>
      <c r="D1071" s="74" t="e">
        <f t="shared" si="65"/>
        <v>#N/A</v>
      </c>
      <c r="E1071" s="75" t="e">
        <f t="shared" si="66"/>
        <v>#N/A</v>
      </c>
      <c r="F1071" s="79"/>
      <c r="H1071" s="59"/>
      <c r="I1071" s="58" t="e">
        <f t="shared" si="67"/>
        <v>#REF!</v>
      </c>
      <c r="J1071" s="58" t="e">
        <f>#REF!</f>
        <v>#REF!</v>
      </c>
      <c r="K1071" s="51" t="e">
        <f>IF(OR(#REF!="管理者",#REF!="サービス管理責任者"),0,#REF!)</f>
        <v>#REF!</v>
      </c>
    </row>
    <row r="1072" spans="2:11">
      <c r="B1072" s="73">
        <v>1070</v>
      </c>
      <c r="C1072" s="74" t="e">
        <f t="shared" si="64"/>
        <v>#N/A</v>
      </c>
      <c r="D1072" s="74" t="e">
        <f t="shared" si="65"/>
        <v>#N/A</v>
      </c>
      <c r="E1072" s="75" t="e">
        <f t="shared" si="66"/>
        <v>#N/A</v>
      </c>
      <c r="F1072" s="79"/>
      <c r="H1072" s="59"/>
      <c r="I1072" s="58" t="e">
        <f t="shared" si="67"/>
        <v>#REF!</v>
      </c>
      <c r="J1072" s="58" t="e">
        <f>#REF!</f>
        <v>#REF!</v>
      </c>
      <c r="K1072" s="51" t="e">
        <f>IF(OR(#REF!="管理者",#REF!="サービス管理責任者"),0,#REF!)</f>
        <v>#REF!</v>
      </c>
    </row>
    <row r="1073" spans="2:11">
      <c r="B1073" s="73">
        <v>1071</v>
      </c>
      <c r="C1073" s="74" t="e">
        <f t="shared" si="64"/>
        <v>#N/A</v>
      </c>
      <c r="D1073" s="74" t="e">
        <f t="shared" si="65"/>
        <v>#N/A</v>
      </c>
      <c r="E1073" s="75" t="e">
        <f t="shared" si="66"/>
        <v>#N/A</v>
      </c>
      <c r="F1073" s="79"/>
      <c r="H1073" s="59"/>
      <c r="I1073" s="58" t="e">
        <f t="shared" si="67"/>
        <v>#REF!</v>
      </c>
      <c r="J1073" s="58" t="e">
        <f>#REF!</f>
        <v>#REF!</v>
      </c>
      <c r="K1073" s="51" t="e">
        <f>IF(OR(#REF!="管理者",#REF!="サービス管理責任者"),0,#REF!)</f>
        <v>#REF!</v>
      </c>
    </row>
    <row r="1074" spans="2:11">
      <c r="B1074" s="73">
        <v>1072</v>
      </c>
      <c r="C1074" s="74" t="e">
        <f t="shared" si="64"/>
        <v>#N/A</v>
      </c>
      <c r="D1074" s="74" t="e">
        <f t="shared" si="65"/>
        <v>#N/A</v>
      </c>
      <c r="E1074" s="75" t="e">
        <f t="shared" si="66"/>
        <v>#N/A</v>
      </c>
      <c r="F1074" s="79"/>
      <c r="H1074" s="59"/>
      <c r="I1074" s="58" t="e">
        <f t="shared" si="67"/>
        <v>#REF!</v>
      </c>
      <c r="J1074" s="58" t="e">
        <f>#REF!</f>
        <v>#REF!</v>
      </c>
      <c r="K1074" s="51" t="e">
        <f>IF(OR(#REF!="管理者",#REF!="サービス管理責任者"),0,#REF!)</f>
        <v>#REF!</v>
      </c>
    </row>
    <row r="1075" spans="2:11">
      <c r="B1075" s="73">
        <v>1073</v>
      </c>
      <c r="C1075" s="74" t="e">
        <f t="shared" si="64"/>
        <v>#N/A</v>
      </c>
      <c r="D1075" s="74" t="e">
        <f t="shared" si="65"/>
        <v>#N/A</v>
      </c>
      <c r="E1075" s="75" t="e">
        <f t="shared" si="66"/>
        <v>#N/A</v>
      </c>
      <c r="F1075" s="79"/>
      <c r="H1075" s="59"/>
      <c r="I1075" s="58" t="e">
        <f t="shared" si="67"/>
        <v>#REF!</v>
      </c>
      <c r="J1075" s="58" t="e">
        <f>#REF!</f>
        <v>#REF!</v>
      </c>
      <c r="K1075" s="51" t="e">
        <f>IF(OR(#REF!="管理者",#REF!="サービス管理責任者"),0,#REF!)</f>
        <v>#REF!</v>
      </c>
    </row>
    <row r="1076" spans="2:11">
      <c r="B1076" s="73">
        <v>1074</v>
      </c>
      <c r="C1076" s="74" t="e">
        <f t="shared" si="64"/>
        <v>#N/A</v>
      </c>
      <c r="D1076" s="74" t="e">
        <f t="shared" si="65"/>
        <v>#N/A</v>
      </c>
      <c r="E1076" s="75" t="e">
        <f t="shared" si="66"/>
        <v>#N/A</v>
      </c>
      <c r="F1076" s="79"/>
      <c r="H1076" s="59"/>
      <c r="I1076" s="58" t="e">
        <f t="shared" si="67"/>
        <v>#REF!</v>
      </c>
      <c r="J1076" s="58" t="e">
        <f>#REF!</f>
        <v>#REF!</v>
      </c>
      <c r="K1076" s="51" t="e">
        <f>IF(OR(#REF!="管理者",#REF!="サービス管理責任者"),0,#REF!)</f>
        <v>#REF!</v>
      </c>
    </row>
    <row r="1077" spans="2:11">
      <c r="B1077" s="73">
        <v>1075</v>
      </c>
      <c r="C1077" s="74" t="e">
        <f t="shared" si="64"/>
        <v>#N/A</v>
      </c>
      <c r="D1077" s="74" t="e">
        <f t="shared" si="65"/>
        <v>#N/A</v>
      </c>
      <c r="E1077" s="75" t="e">
        <f t="shared" si="66"/>
        <v>#N/A</v>
      </c>
      <c r="F1077" s="79"/>
      <c r="H1077" s="59"/>
      <c r="I1077" s="58" t="e">
        <f t="shared" si="67"/>
        <v>#REF!</v>
      </c>
      <c r="J1077" s="58" t="e">
        <f>#REF!</f>
        <v>#REF!</v>
      </c>
      <c r="K1077" s="51" t="e">
        <f>IF(OR(#REF!="管理者",#REF!="サービス管理責任者"),0,#REF!)</f>
        <v>#REF!</v>
      </c>
    </row>
    <row r="1078" spans="2:11">
      <c r="B1078" s="73">
        <v>1076</v>
      </c>
      <c r="C1078" s="74" t="e">
        <f t="shared" si="64"/>
        <v>#N/A</v>
      </c>
      <c r="D1078" s="74" t="e">
        <f t="shared" si="65"/>
        <v>#N/A</v>
      </c>
      <c r="E1078" s="75" t="e">
        <f t="shared" si="66"/>
        <v>#N/A</v>
      </c>
      <c r="F1078" s="79"/>
      <c r="H1078" s="59"/>
      <c r="I1078" s="58" t="e">
        <f t="shared" si="67"/>
        <v>#REF!</v>
      </c>
      <c r="J1078" s="58" t="e">
        <f>#REF!</f>
        <v>#REF!</v>
      </c>
      <c r="K1078" s="51" t="e">
        <f>IF(OR(#REF!="管理者",#REF!="サービス管理責任者"),0,#REF!)</f>
        <v>#REF!</v>
      </c>
    </row>
    <row r="1079" spans="2:11">
      <c r="B1079" s="73">
        <v>1077</v>
      </c>
      <c r="C1079" s="74" t="e">
        <f t="shared" si="64"/>
        <v>#N/A</v>
      </c>
      <c r="D1079" s="74" t="e">
        <f t="shared" si="65"/>
        <v>#N/A</v>
      </c>
      <c r="E1079" s="75" t="e">
        <f t="shared" si="66"/>
        <v>#N/A</v>
      </c>
      <c r="F1079" s="79"/>
      <c r="H1079" s="59"/>
      <c r="I1079" s="58" t="e">
        <f t="shared" si="67"/>
        <v>#REF!</v>
      </c>
      <c r="J1079" s="58" t="e">
        <f>#REF!</f>
        <v>#REF!</v>
      </c>
      <c r="K1079" s="51" t="e">
        <f>IF(OR(#REF!="管理者",#REF!="サービス管理責任者"),0,#REF!)</f>
        <v>#REF!</v>
      </c>
    </row>
    <row r="1080" spans="2:11">
      <c r="B1080" s="73">
        <v>1078</v>
      </c>
      <c r="C1080" s="74" t="e">
        <f t="shared" si="64"/>
        <v>#N/A</v>
      </c>
      <c r="D1080" s="74" t="e">
        <f t="shared" si="65"/>
        <v>#N/A</v>
      </c>
      <c r="E1080" s="75" t="e">
        <f t="shared" si="66"/>
        <v>#N/A</v>
      </c>
      <c r="F1080" s="79"/>
      <c r="H1080" s="59"/>
      <c r="I1080" s="58" t="e">
        <f t="shared" si="67"/>
        <v>#REF!</v>
      </c>
      <c r="J1080" s="58" t="e">
        <f>#REF!</f>
        <v>#REF!</v>
      </c>
      <c r="K1080" s="51" t="e">
        <f>IF(OR(#REF!="管理者",#REF!="サービス管理責任者"),0,#REF!)</f>
        <v>#REF!</v>
      </c>
    </row>
    <row r="1081" spans="2:11">
      <c r="B1081" s="73">
        <v>1079</v>
      </c>
      <c r="C1081" s="74" t="e">
        <f t="shared" si="64"/>
        <v>#N/A</v>
      </c>
      <c r="D1081" s="74" t="e">
        <f t="shared" si="65"/>
        <v>#N/A</v>
      </c>
      <c r="E1081" s="75" t="e">
        <f t="shared" si="66"/>
        <v>#N/A</v>
      </c>
      <c r="F1081" s="79"/>
      <c r="H1081" s="59"/>
      <c r="I1081" s="58" t="e">
        <f t="shared" si="67"/>
        <v>#REF!</v>
      </c>
      <c r="J1081" s="58" t="e">
        <f>#REF!</f>
        <v>#REF!</v>
      </c>
      <c r="K1081" s="51" t="e">
        <f>IF(OR(#REF!="管理者",#REF!="サービス管理責任者"),0,#REF!)</f>
        <v>#REF!</v>
      </c>
    </row>
    <row r="1082" spans="2:11">
      <c r="B1082" s="73">
        <v>1080</v>
      </c>
      <c r="C1082" s="74" t="e">
        <f t="shared" si="64"/>
        <v>#N/A</v>
      </c>
      <c r="D1082" s="74" t="e">
        <f t="shared" si="65"/>
        <v>#N/A</v>
      </c>
      <c r="E1082" s="75" t="e">
        <f t="shared" si="66"/>
        <v>#N/A</v>
      </c>
      <c r="F1082" s="79"/>
      <c r="H1082" s="59"/>
      <c r="I1082" s="58" t="e">
        <f t="shared" si="67"/>
        <v>#REF!</v>
      </c>
      <c r="J1082" s="58" t="e">
        <f>#REF!</f>
        <v>#REF!</v>
      </c>
      <c r="K1082" s="51" t="e">
        <f>IF(OR(#REF!="管理者",#REF!="サービス管理責任者"),0,#REF!)</f>
        <v>#REF!</v>
      </c>
    </row>
    <row r="1083" spans="2:11">
      <c r="B1083" s="73">
        <v>1081</v>
      </c>
      <c r="C1083" s="74" t="e">
        <f t="shared" si="64"/>
        <v>#N/A</v>
      </c>
      <c r="D1083" s="74" t="e">
        <f t="shared" si="65"/>
        <v>#N/A</v>
      </c>
      <c r="E1083" s="75" t="e">
        <f t="shared" si="66"/>
        <v>#N/A</v>
      </c>
      <c r="F1083" s="79"/>
      <c r="H1083" s="59"/>
      <c r="I1083" s="58" t="e">
        <f t="shared" si="67"/>
        <v>#REF!</v>
      </c>
      <c r="J1083" s="58" t="e">
        <f>#REF!</f>
        <v>#REF!</v>
      </c>
      <c r="K1083" s="51" t="e">
        <f>IF(OR(#REF!="管理者",#REF!="サービス管理責任者"),0,#REF!)</f>
        <v>#REF!</v>
      </c>
    </row>
    <row r="1084" spans="2:11">
      <c r="B1084" s="73">
        <v>1082</v>
      </c>
      <c r="C1084" s="74" t="e">
        <f t="shared" si="64"/>
        <v>#N/A</v>
      </c>
      <c r="D1084" s="74" t="e">
        <f t="shared" si="65"/>
        <v>#N/A</v>
      </c>
      <c r="E1084" s="75" t="e">
        <f t="shared" si="66"/>
        <v>#N/A</v>
      </c>
      <c r="F1084" s="79"/>
      <c r="H1084" s="59"/>
      <c r="I1084" s="58" t="e">
        <f t="shared" si="67"/>
        <v>#REF!</v>
      </c>
      <c r="J1084" s="58" t="e">
        <f>#REF!</f>
        <v>#REF!</v>
      </c>
      <c r="K1084" s="51" t="e">
        <f>IF(OR(#REF!="管理者",#REF!="サービス管理責任者"),0,#REF!)</f>
        <v>#REF!</v>
      </c>
    </row>
    <row r="1085" spans="2:11">
      <c r="B1085" s="73">
        <v>1083</v>
      </c>
      <c r="C1085" s="74" t="e">
        <f t="shared" si="64"/>
        <v>#N/A</v>
      </c>
      <c r="D1085" s="74" t="e">
        <f t="shared" si="65"/>
        <v>#N/A</v>
      </c>
      <c r="E1085" s="75" t="e">
        <f t="shared" si="66"/>
        <v>#N/A</v>
      </c>
      <c r="F1085" s="79"/>
      <c r="H1085" s="59"/>
      <c r="I1085" s="58" t="e">
        <f t="shared" si="67"/>
        <v>#REF!</v>
      </c>
      <c r="J1085" s="58" t="e">
        <f>#REF!</f>
        <v>#REF!</v>
      </c>
      <c r="K1085" s="51" t="e">
        <f>IF(OR(#REF!="管理者",#REF!="サービス管理責任者"),0,#REF!)</f>
        <v>#REF!</v>
      </c>
    </row>
    <row r="1086" spans="2:11">
      <c r="B1086" s="73">
        <v>1084</v>
      </c>
      <c r="C1086" s="74" t="e">
        <f t="shared" si="64"/>
        <v>#N/A</v>
      </c>
      <c r="D1086" s="74" t="e">
        <f t="shared" si="65"/>
        <v>#N/A</v>
      </c>
      <c r="E1086" s="75" t="e">
        <f t="shared" si="66"/>
        <v>#N/A</v>
      </c>
      <c r="F1086" s="79"/>
      <c r="H1086" s="59"/>
      <c r="I1086" s="58" t="e">
        <f t="shared" si="67"/>
        <v>#REF!</v>
      </c>
      <c r="J1086" s="58" t="e">
        <f>#REF!</f>
        <v>#REF!</v>
      </c>
      <c r="K1086" s="51" t="e">
        <f>IF(OR(#REF!="管理者",#REF!="サービス管理責任者"),0,#REF!)</f>
        <v>#REF!</v>
      </c>
    </row>
    <row r="1087" spans="2:11">
      <c r="B1087" s="73">
        <v>1085</v>
      </c>
      <c r="C1087" s="74" t="e">
        <f t="shared" si="64"/>
        <v>#N/A</v>
      </c>
      <c r="D1087" s="74" t="e">
        <f t="shared" si="65"/>
        <v>#N/A</v>
      </c>
      <c r="E1087" s="75" t="e">
        <f t="shared" si="66"/>
        <v>#N/A</v>
      </c>
      <c r="F1087" s="79"/>
      <c r="H1087" s="59"/>
      <c r="I1087" s="58" t="e">
        <f t="shared" si="67"/>
        <v>#REF!</v>
      </c>
      <c r="J1087" s="58" t="e">
        <f>#REF!</f>
        <v>#REF!</v>
      </c>
      <c r="K1087" s="51" t="e">
        <f>IF(OR(#REF!="管理者",#REF!="サービス管理責任者"),0,#REF!)</f>
        <v>#REF!</v>
      </c>
    </row>
    <row r="1088" spans="2:11">
      <c r="B1088" s="73">
        <v>1086</v>
      </c>
      <c r="C1088" s="74" t="e">
        <f t="shared" si="64"/>
        <v>#N/A</v>
      </c>
      <c r="D1088" s="74" t="e">
        <f t="shared" si="65"/>
        <v>#N/A</v>
      </c>
      <c r="E1088" s="75" t="e">
        <f t="shared" si="66"/>
        <v>#N/A</v>
      </c>
      <c r="F1088" s="79"/>
      <c r="H1088" s="59"/>
      <c r="I1088" s="58" t="e">
        <f t="shared" si="67"/>
        <v>#REF!</v>
      </c>
      <c r="J1088" s="58" t="e">
        <f>#REF!</f>
        <v>#REF!</v>
      </c>
      <c r="K1088" s="51" t="e">
        <f>IF(OR(#REF!="管理者",#REF!="サービス管理責任者"),0,#REF!)</f>
        <v>#REF!</v>
      </c>
    </row>
    <row r="1089" spans="2:11">
      <c r="B1089" s="73">
        <v>1087</v>
      </c>
      <c r="C1089" s="74" t="e">
        <f t="shared" si="64"/>
        <v>#N/A</v>
      </c>
      <c r="D1089" s="74" t="e">
        <f t="shared" si="65"/>
        <v>#N/A</v>
      </c>
      <c r="E1089" s="75" t="e">
        <f t="shared" si="66"/>
        <v>#N/A</v>
      </c>
      <c r="F1089" s="79"/>
      <c r="H1089" s="59"/>
      <c r="I1089" s="58" t="e">
        <f t="shared" si="67"/>
        <v>#REF!</v>
      </c>
      <c r="J1089" s="58" t="e">
        <f>#REF!</f>
        <v>#REF!</v>
      </c>
      <c r="K1089" s="51" t="e">
        <f>IF(OR(#REF!="管理者",#REF!="サービス管理責任者"),0,#REF!)</f>
        <v>#REF!</v>
      </c>
    </row>
    <row r="1090" spans="2:11">
      <c r="B1090" s="73">
        <v>1088</v>
      </c>
      <c r="C1090" s="74" t="e">
        <f t="shared" si="64"/>
        <v>#N/A</v>
      </c>
      <c r="D1090" s="74" t="e">
        <f t="shared" si="65"/>
        <v>#N/A</v>
      </c>
      <c r="E1090" s="75" t="e">
        <f t="shared" si="66"/>
        <v>#N/A</v>
      </c>
      <c r="F1090" s="79"/>
      <c r="H1090" s="59"/>
      <c r="I1090" s="58" t="e">
        <f t="shared" si="67"/>
        <v>#REF!</v>
      </c>
      <c r="J1090" s="58" t="e">
        <f>#REF!</f>
        <v>#REF!</v>
      </c>
      <c r="K1090" s="51" t="e">
        <f>IF(OR(#REF!="管理者",#REF!="サービス管理責任者"),0,#REF!)</f>
        <v>#REF!</v>
      </c>
    </row>
    <row r="1091" spans="2:11">
      <c r="B1091" s="73">
        <v>1089</v>
      </c>
      <c r="C1091" s="74" t="e">
        <f t="shared" ref="C1091:C1154" si="68">VLOOKUP(B1091,$I:$K,2,FALSE)</f>
        <v>#N/A</v>
      </c>
      <c r="D1091" s="74" t="e">
        <f t="shared" ref="D1091:D1154" si="69">VLOOKUP(B1091,$I:$K,3,FALSE)</f>
        <v>#N/A</v>
      </c>
      <c r="E1091" s="75" t="e">
        <f t="shared" si="66"/>
        <v>#N/A</v>
      </c>
      <c r="F1091" s="79"/>
      <c r="H1091" s="59"/>
      <c r="I1091" s="58" t="e">
        <f t="shared" si="67"/>
        <v>#REF!</v>
      </c>
      <c r="J1091" s="58" t="e">
        <f>#REF!</f>
        <v>#REF!</v>
      </c>
      <c r="K1091" s="51" t="e">
        <f>IF(OR(#REF!="管理者",#REF!="サービス管理責任者"),0,#REF!)</f>
        <v>#REF!</v>
      </c>
    </row>
    <row r="1092" spans="2:11">
      <c r="B1092" s="73">
        <v>1090</v>
      </c>
      <c r="C1092" s="74" t="e">
        <f t="shared" si="68"/>
        <v>#N/A</v>
      </c>
      <c r="D1092" s="74" t="e">
        <f t="shared" si="69"/>
        <v>#N/A</v>
      </c>
      <c r="E1092" s="75" t="e">
        <f t="shared" ref="E1092:E1155" si="70">SUMIF($C:$C,C1092,$D:$D)</f>
        <v>#N/A</v>
      </c>
      <c r="F1092" s="79"/>
      <c r="H1092" s="59"/>
      <c r="I1092" s="58" t="e">
        <f t="shared" si="67"/>
        <v>#REF!</v>
      </c>
      <c r="J1092" s="58" t="e">
        <f>#REF!</f>
        <v>#REF!</v>
      </c>
      <c r="K1092" s="51" t="e">
        <f>IF(OR(#REF!="管理者",#REF!="サービス管理責任者"),0,#REF!)</f>
        <v>#REF!</v>
      </c>
    </row>
    <row r="1093" spans="2:11">
      <c r="B1093" s="73">
        <v>1091</v>
      </c>
      <c r="C1093" s="74" t="e">
        <f t="shared" si="68"/>
        <v>#N/A</v>
      </c>
      <c r="D1093" s="74" t="e">
        <f t="shared" si="69"/>
        <v>#N/A</v>
      </c>
      <c r="E1093" s="75" t="e">
        <f t="shared" si="70"/>
        <v>#N/A</v>
      </c>
      <c r="F1093" s="79"/>
      <c r="H1093" s="59"/>
      <c r="I1093" s="58" t="e">
        <f t="shared" ref="I1093:I1156" si="71">IF(J1093=0,I1092,I1092+1)</f>
        <v>#REF!</v>
      </c>
      <c r="J1093" s="58" t="e">
        <f>#REF!</f>
        <v>#REF!</v>
      </c>
      <c r="K1093" s="51" t="e">
        <f>IF(OR(#REF!="管理者",#REF!="サービス管理責任者"),0,#REF!)</f>
        <v>#REF!</v>
      </c>
    </row>
    <row r="1094" spans="2:11">
      <c r="B1094" s="73">
        <v>1092</v>
      </c>
      <c r="C1094" s="74" t="e">
        <f t="shared" si="68"/>
        <v>#N/A</v>
      </c>
      <c r="D1094" s="74" t="e">
        <f t="shared" si="69"/>
        <v>#N/A</v>
      </c>
      <c r="E1094" s="75" t="e">
        <f t="shared" si="70"/>
        <v>#N/A</v>
      </c>
      <c r="F1094" s="79"/>
      <c r="H1094" s="59"/>
      <c r="I1094" s="58" t="e">
        <f t="shared" si="71"/>
        <v>#REF!</v>
      </c>
      <c r="J1094" s="58" t="e">
        <f>#REF!</f>
        <v>#REF!</v>
      </c>
      <c r="K1094" s="51" t="e">
        <f>IF(OR(#REF!="管理者",#REF!="サービス管理責任者"),0,#REF!)</f>
        <v>#REF!</v>
      </c>
    </row>
    <row r="1095" spans="2:11">
      <c r="B1095" s="73">
        <v>1093</v>
      </c>
      <c r="C1095" s="74" t="e">
        <f t="shared" si="68"/>
        <v>#N/A</v>
      </c>
      <c r="D1095" s="74" t="e">
        <f t="shared" si="69"/>
        <v>#N/A</v>
      </c>
      <c r="E1095" s="75" t="e">
        <f t="shared" si="70"/>
        <v>#N/A</v>
      </c>
      <c r="F1095" s="79"/>
      <c r="H1095" s="59"/>
      <c r="I1095" s="58" t="e">
        <f t="shared" si="71"/>
        <v>#REF!</v>
      </c>
      <c r="J1095" s="58" t="e">
        <f>#REF!</f>
        <v>#REF!</v>
      </c>
      <c r="K1095" s="51" t="e">
        <f>IF(OR(#REF!="管理者",#REF!="サービス管理責任者"),0,#REF!)</f>
        <v>#REF!</v>
      </c>
    </row>
    <row r="1096" spans="2:11">
      <c r="B1096" s="73">
        <v>1094</v>
      </c>
      <c r="C1096" s="74" t="e">
        <f t="shared" si="68"/>
        <v>#N/A</v>
      </c>
      <c r="D1096" s="74" t="e">
        <f t="shared" si="69"/>
        <v>#N/A</v>
      </c>
      <c r="E1096" s="75" t="e">
        <f t="shared" si="70"/>
        <v>#N/A</v>
      </c>
      <c r="F1096" s="79"/>
      <c r="H1096" s="59"/>
      <c r="I1096" s="58" t="e">
        <f t="shared" si="71"/>
        <v>#REF!</v>
      </c>
      <c r="J1096" s="58" t="e">
        <f>#REF!</f>
        <v>#REF!</v>
      </c>
      <c r="K1096" s="51" t="e">
        <f>IF(OR(#REF!="管理者",#REF!="サービス管理責任者"),0,#REF!)</f>
        <v>#REF!</v>
      </c>
    </row>
    <row r="1097" spans="2:11">
      <c r="B1097" s="73">
        <v>1095</v>
      </c>
      <c r="C1097" s="74" t="e">
        <f t="shared" si="68"/>
        <v>#N/A</v>
      </c>
      <c r="D1097" s="74" t="e">
        <f t="shared" si="69"/>
        <v>#N/A</v>
      </c>
      <c r="E1097" s="75" t="e">
        <f t="shared" si="70"/>
        <v>#N/A</v>
      </c>
      <c r="F1097" s="79"/>
      <c r="H1097" s="59"/>
      <c r="I1097" s="58" t="e">
        <f t="shared" si="71"/>
        <v>#REF!</v>
      </c>
      <c r="J1097" s="58" t="e">
        <f>#REF!</f>
        <v>#REF!</v>
      </c>
      <c r="K1097" s="51" t="e">
        <f>IF(OR(#REF!="管理者",#REF!="サービス管理責任者"),0,#REF!)</f>
        <v>#REF!</v>
      </c>
    </row>
    <row r="1098" spans="2:11">
      <c r="B1098" s="73">
        <v>1096</v>
      </c>
      <c r="C1098" s="74" t="e">
        <f t="shared" si="68"/>
        <v>#N/A</v>
      </c>
      <c r="D1098" s="74" t="e">
        <f t="shared" si="69"/>
        <v>#N/A</v>
      </c>
      <c r="E1098" s="75" t="e">
        <f t="shared" si="70"/>
        <v>#N/A</v>
      </c>
      <c r="F1098" s="79"/>
      <c r="H1098" s="59"/>
      <c r="I1098" s="58" t="e">
        <f t="shared" si="71"/>
        <v>#REF!</v>
      </c>
      <c r="J1098" s="58" t="e">
        <f>#REF!</f>
        <v>#REF!</v>
      </c>
      <c r="K1098" s="51" t="e">
        <f>IF(OR(#REF!="管理者",#REF!="サービス管理責任者"),0,#REF!)</f>
        <v>#REF!</v>
      </c>
    </row>
    <row r="1099" spans="2:11">
      <c r="B1099" s="73">
        <v>1097</v>
      </c>
      <c r="C1099" s="74" t="e">
        <f t="shared" si="68"/>
        <v>#N/A</v>
      </c>
      <c r="D1099" s="74" t="e">
        <f t="shared" si="69"/>
        <v>#N/A</v>
      </c>
      <c r="E1099" s="75" t="e">
        <f t="shared" si="70"/>
        <v>#N/A</v>
      </c>
      <c r="F1099" s="79"/>
      <c r="H1099" s="59"/>
      <c r="I1099" s="58" t="e">
        <f t="shared" si="71"/>
        <v>#REF!</v>
      </c>
      <c r="J1099" s="58" t="e">
        <f>#REF!</f>
        <v>#REF!</v>
      </c>
      <c r="K1099" s="51" t="e">
        <f>IF(OR(#REF!="管理者",#REF!="サービス管理責任者"),0,#REF!)</f>
        <v>#REF!</v>
      </c>
    </row>
    <row r="1100" spans="2:11">
      <c r="B1100" s="73">
        <v>1098</v>
      </c>
      <c r="C1100" s="74" t="e">
        <f t="shared" si="68"/>
        <v>#N/A</v>
      </c>
      <c r="D1100" s="74" t="e">
        <f t="shared" si="69"/>
        <v>#N/A</v>
      </c>
      <c r="E1100" s="75" t="e">
        <f t="shared" si="70"/>
        <v>#N/A</v>
      </c>
      <c r="F1100" s="79"/>
      <c r="H1100" s="59"/>
      <c r="I1100" s="58" t="e">
        <f t="shared" si="71"/>
        <v>#REF!</v>
      </c>
      <c r="J1100" s="58" t="e">
        <f>#REF!</f>
        <v>#REF!</v>
      </c>
      <c r="K1100" s="51" t="e">
        <f>IF(OR(#REF!="管理者",#REF!="サービス管理責任者"),0,#REF!)</f>
        <v>#REF!</v>
      </c>
    </row>
    <row r="1101" spans="2:11">
      <c r="B1101" s="73">
        <v>1099</v>
      </c>
      <c r="C1101" s="74" t="e">
        <f t="shared" si="68"/>
        <v>#N/A</v>
      </c>
      <c r="D1101" s="74" t="e">
        <f t="shared" si="69"/>
        <v>#N/A</v>
      </c>
      <c r="E1101" s="75" t="e">
        <f t="shared" si="70"/>
        <v>#N/A</v>
      </c>
      <c r="F1101" s="79"/>
      <c r="H1101" s="59"/>
      <c r="I1101" s="58" t="e">
        <f t="shared" si="71"/>
        <v>#REF!</v>
      </c>
      <c r="J1101" s="58" t="e">
        <f>#REF!</f>
        <v>#REF!</v>
      </c>
      <c r="K1101" s="51" t="e">
        <f>IF(OR(#REF!="管理者",#REF!="サービス管理責任者"),0,#REF!)</f>
        <v>#REF!</v>
      </c>
    </row>
    <row r="1102" spans="2:11">
      <c r="B1102" s="73">
        <v>1100</v>
      </c>
      <c r="C1102" s="74" t="e">
        <f t="shared" si="68"/>
        <v>#N/A</v>
      </c>
      <c r="D1102" s="74" t="e">
        <f t="shared" si="69"/>
        <v>#N/A</v>
      </c>
      <c r="E1102" s="75" t="e">
        <f t="shared" si="70"/>
        <v>#N/A</v>
      </c>
      <c r="F1102" s="79"/>
      <c r="H1102" s="59"/>
      <c r="I1102" s="58" t="e">
        <f t="shared" si="71"/>
        <v>#REF!</v>
      </c>
      <c r="J1102" s="58" t="e">
        <f>#REF!</f>
        <v>#REF!</v>
      </c>
      <c r="K1102" s="51" t="e">
        <f>IF(OR(#REF!="管理者",#REF!="サービス管理責任者"),0,#REF!)</f>
        <v>#REF!</v>
      </c>
    </row>
    <row r="1103" spans="2:11">
      <c r="B1103" s="73">
        <v>1101</v>
      </c>
      <c r="C1103" s="74" t="e">
        <f t="shared" si="68"/>
        <v>#N/A</v>
      </c>
      <c r="D1103" s="74" t="e">
        <f t="shared" si="69"/>
        <v>#N/A</v>
      </c>
      <c r="E1103" s="75" t="e">
        <f t="shared" si="70"/>
        <v>#N/A</v>
      </c>
      <c r="F1103" s="79"/>
      <c r="H1103" s="59"/>
      <c r="I1103" s="58" t="e">
        <f t="shared" si="71"/>
        <v>#REF!</v>
      </c>
      <c r="J1103" s="58" t="e">
        <f>#REF!</f>
        <v>#REF!</v>
      </c>
      <c r="K1103" s="51" t="e">
        <f>IF(OR(#REF!="管理者",#REF!="サービス管理責任者"),0,#REF!)</f>
        <v>#REF!</v>
      </c>
    </row>
    <row r="1104" spans="2:11">
      <c r="B1104" s="73">
        <v>1102</v>
      </c>
      <c r="C1104" s="74" t="e">
        <f t="shared" si="68"/>
        <v>#N/A</v>
      </c>
      <c r="D1104" s="74" t="e">
        <f t="shared" si="69"/>
        <v>#N/A</v>
      </c>
      <c r="E1104" s="75" t="e">
        <f t="shared" si="70"/>
        <v>#N/A</v>
      </c>
      <c r="F1104" s="79"/>
      <c r="H1104" s="59"/>
      <c r="I1104" s="58" t="e">
        <f t="shared" si="71"/>
        <v>#REF!</v>
      </c>
      <c r="J1104" s="58" t="e">
        <f>#REF!</f>
        <v>#REF!</v>
      </c>
      <c r="K1104" s="51" t="e">
        <f>IF(OR(#REF!="管理者",#REF!="サービス管理責任者"),0,#REF!)</f>
        <v>#REF!</v>
      </c>
    </row>
    <row r="1105" spans="2:11">
      <c r="B1105" s="73">
        <v>1103</v>
      </c>
      <c r="C1105" s="74" t="e">
        <f t="shared" si="68"/>
        <v>#N/A</v>
      </c>
      <c r="D1105" s="74" t="e">
        <f t="shared" si="69"/>
        <v>#N/A</v>
      </c>
      <c r="E1105" s="75" t="e">
        <f t="shared" si="70"/>
        <v>#N/A</v>
      </c>
      <c r="F1105" s="79"/>
      <c r="H1105" s="59"/>
      <c r="I1105" s="58" t="e">
        <f t="shared" si="71"/>
        <v>#REF!</v>
      </c>
      <c r="J1105" s="58" t="e">
        <f>#REF!</f>
        <v>#REF!</v>
      </c>
      <c r="K1105" s="51" t="e">
        <f>IF(OR(#REF!="管理者",#REF!="サービス管理責任者"),0,#REF!)</f>
        <v>#REF!</v>
      </c>
    </row>
    <row r="1106" spans="2:11">
      <c r="B1106" s="73">
        <v>1104</v>
      </c>
      <c r="C1106" s="74" t="e">
        <f t="shared" si="68"/>
        <v>#N/A</v>
      </c>
      <c r="D1106" s="74" t="e">
        <f t="shared" si="69"/>
        <v>#N/A</v>
      </c>
      <c r="E1106" s="75" t="e">
        <f t="shared" si="70"/>
        <v>#N/A</v>
      </c>
      <c r="F1106" s="79"/>
      <c r="H1106" s="59"/>
      <c r="I1106" s="58" t="e">
        <f t="shared" si="71"/>
        <v>#REF!</v>
      </c>
      <c r="J1106" s="58" t="e">
        <f>#REF!</f>
        <v>#REF!</v>
      </c>
      <c r="K1106" s="51" t="e">
        <f>IF(OR(#REF!="管理者",#REF!="サービス管理責任者"),0,#REF!)</f>
        <v>#REF!</v>
      </c>
    </row>
    <row r="1107" spans="2:11">
      <c r="B1107" s="73">
        <v>1105</v>
      </c>
      <c r="C1107" s="74" t="e">
        <f t="shared" si="68"/>
        <v>#N/A</v>
      </c>
      <c r="D1107" s="74" t="e">
        <f t="shared" si="69"/>
        <v>#N/A</v>
      </c>
      <c r="E1107" s="75" t="e">
        <f t="shared" si="70"/>
        <v>#N/A</v>
      </c>
      <c r="F1107" s="79"/>
      <c r="H1107" s="59"/>
      <c r="I1107" s="58" t="e">
        <f t="shared" si="71"/>
        <v>#REF!</v>
      </c>
      <c r="J1107" s="58" t="e">
        <f>#REF!</f>
        <v>#REF!</v>
      </c>
      <c r="K1107" s="51" t="e">
        <f>IF(OR(#REF!="管理者",#REF!="サービス管理責任者"),0,#REF!)</f>
        <v>#REF!</v>
      </c>
    </row>
    <row r="1108" spans="2:11">
      <c r="B1108" s="73">
        <v>1106</v>
      </c>
      <c r="C1108" s="74" t="e">
        <f t="shared" si="68"/>
        <v>#N/A</v>
      </c>
      <c r="D1108" s="74" t="e">
        <f t="shared" si="69"/>
        <v>#N/A</v>
      </c>
      <c r="E1108" s="75" t="e">
        <f t="shared" si="70"/>
        <v>#N/A</v>
      </c>
      <c r="F1108" s="79"/>
      <c r="H1108" s="59"/>
      <c r="I1108" s="58" t="e">
        <f t="shared" si="71"/>
        <v>#REF!</v>
      </c>
      <c r="J1108" s="58" t="e">
        <f>#REF!</f>
        <v>#REF!</v>
      </c>
      <c r="K1108" s="51" t="e">
        <f>IF(OR(#REF!="管理者",#REF!="サービス管理責任者"),0,#REF!)</f>
        <v>#REF!</v>
      </c>
    </row>
    <row r="1109" spans="2:11">
      <c r="B1109" s="73">
        <v>1107</v>
      </c>
      <c r="C1109" s="74" t="e">
        <f t="shared" si="68"/>
        <v>#N/A</v>
      </c>
      <c r="D1109" s="74" t="e">
        <f t="shared" si="69"/>
        <v>#N/A</v>
      </c>
      <c r="E1109" s="75" t="e">
        <f t="shared" si="70"/>
        <v>#N/A</v>
      </c>
      <c r="F1109" s="79"/>
      <c r="H1109" s="59"/>
      <c r="I1109" s="58" t="e">
        <f t="shared" si="71"/>
        <v>#REF!</v>
      </c>
      <c r="J1109" s="58" t="e">
        <f>#REF!</f>
        <v>#REF!</v>
      </c>
      <c r="K1109" s="51" t="e">
        <f>IF(OR(#REF!="管理者",#REF!="サービス管理責任者"),0,#REF!)</f>
        <v>#REF!</v>
      </c>
    </row>
    <row r="1110" spans="2:11">
      <c r="B1110" s="73">
        <v>1108</v>
      </c>
      <c r="C1110" s="74" t="e">
        <f t="shared" si="68"/>
        <v>#N/A</v>
      </c>
      <c r="D1110" s="74" t="e">
        <f t="shared" si="69"/>
        <v>#N/A</v>
      </c>
      <c r="E1110" s="75" t="e">
        <f t="shared" si="70"/>
        <v>#N/A</v>
      </c>
      <c r="F1110" s="79"/>
      <c r="H1110" s="59"/>
      <c r="I1110" s="58" t="e">
        <f t="shared" si="71"/>
        <v>#REF!</v>
      </c>
      <c r="J1110" s="58" t="e">
        <f>#REF!</f>
        <v>#REF!</v>
      </c>
      <c r="K1110" s="51" t="e">
        <f>IF(OR(#REF!="管理者",#REF!="サービス管理責任者"),0,#REF!)</f>
        <v>#REF!</v>
      </c>
    </row>
    <row r="1111" spans="2:11">
      <c r="B1111" s="73">
        <v>1109</v>
      </c>
      <c r="C1111" s="74" t="e">
        <f t="shared" si="68"/>
        <v>#N/A</v>
      </c>
      <c r="D1111" s="74" t="e">
        <f t="shared" si="69"/>
        <v>#N/A</v>
      </c>
      <c r="E1111" s="75" t="e">
        <f t="shared" si="70"/>
        <v>#N/A</v>
      </c>
      <c r="F1111" s="79"/>
      <c r="H1111" s="59"/>
      <c r="I1111" s="58" t="e">
        <f t="shared" si="71"/>
        <v>#REF!</v>
      </c>
      <c r="J1111" s="58" t="e">
        <f>#REF!</f>
        <v>#REF!</v>
      </c>
      <c r="K1111" s="51" t="e">
        <f>IF(OR(#REF!="管理者",#REF!="サービス管理責任者"),0,#REF!)</f>
        <v>#REF!</v>
      </c>
    </row>
    <row r="1112" spans="2:11">
      <c r="B1112" s="73">
        <v>1110</v>
      </c>
      <c r="C1112" s="74" t="e">
        <f t="shared" si="68"/>
        <v>#N/A</v>
      </c>
      <c r="D1112" s="74" t="e">
        <f t="shared" si="69"/>
        <v>#N/A</v>
      </c>
      <c r="E1112" s="75" t="e">
        <f t="shared" si="70"/>
        <v>#N/A</v>
      </c>
      <c r="F1112" s="79"/>
      <c r="H1112" s="59"/>
      <c r="I1112" s="58" t="e">
        <f t="shared" si="71"/>
        <v>#REF!</v>
      </c>
      <c r="J1112" s="58" t="e">
        <f>#REF!</f>
        <v>#REF!</v>
      </c>
      <c r="K1112" s="51" t="e">
        <f>IF(OR(#REF!="管理者",#REF!="サービス管理責任者"),0,#REF!)</f>
        <v>#REF!</v>
      </c>
    </row>
    <row r="1113" spans="2:11">
      <c r="B1113" s="73">
        <v>1111</v>
      </c>
      <c r="C1113" s="74" t="e">
        <f t="shared" si="68"/>
        <v>#N/A</v>
      </c>
      <c r="D1113" s="74" t="e">
        <f t="shared" si="69"/>
        <v>#N/A</v>
      </c>
      <c r="E1113" s="75" t="e">
        <f t="shared" si="70"/>
        <v>#N/A</v>
      </c>
      <c r="F1113" s="79"/>
      <c r="H1113" s="59"/>
      <c r="I1113" s="58" t="e">
        <f t="shared" si="71"/>
        <v>#REF!</v>
      </c>
      <c r="J1113" s="58" t="e">
        <f>#REF!</f>
        <v>#REF!</v>
      </c>
      <c r="K1113" s="51" t="e">
        <f>IF(OR(#REF!="管理者",#REF!="サービス管理責任者"),0,#REF!)</f>
        <v>#REF!</v>
      </c>
    </row>
    <row r="1114" spans="2:11">
      <c r="B1114" s="73">
        <v>1112</v>
      </c>
      <c r="C1114" s="74" t="e">
        <f t="shared" si="68"/>
        <v>#N/A</v>
      </c>
      <c r="D1114" s="74" t="e">
        <f t="shared" si="69"/>
        <v>#N/A</v>
      </c>
      <c r="E1114" s="75" t="e">
        <f t="shared" si="70"/>
        <v>#N/A</v>
      </c>
      <c r="F1114" s="79"/>
      <c r="H1114" s="59"/>
      <c r="I1114" s="58" t="e">
        <f t="shared" si="71"/>
        <v>#REF!</v>
      </c>
      <c r="J1114" s="58" t="e">
        <f>#REF!</f>
        <v>#REF!</v>
      </c>
      <c r="K1114" s="51" t="e">
        <f>IF(OR(#REF!="管理者",#REF!="サービス管理責任者"),0,#REF!)</f>
        <v>#REF!</v>
      </c>
    </row>
    <row r="1115" spans="2:11">
      <c r="B1115" s="73">
        <v>1113</v>
      </c>
      <c r="C1115" s="74" t="e">
        <f t="shared" si="68"/>
        <v>#N/A</v>
      </c>
      <c r="D1115" s="74" t="e">
        <f t="shared" si="69"/>
        <v>#N/A</v>
      </c>
      <c r="E1115" s="75" t="e">
        <f t="shared" si="70"/>
        <v>#N/A</v>
      </c>
      <c r="F1115" s="79"/>
      <c r="H1115" s="59"/>
      <c r="I1115" s="58" t="e">
        <f t="shared" si="71"/>
        <v>#REF!</v>
      </c>
      <c r="J1115" s="58" t="e">
        <f>#REF!</f>
        <v>#REF!</v>
      </c>
      <c r="K1115" s="51" t="e">
        <f>IF(OR(#REF!="管理者",#REF!="サービス管理責任者"),0,#REF!)</f>
        <v>#REF!</v>
      </c>
    </row>
    <row r="1116" spans="2:11">
      <c r="B1116" s="73">
        <v>1114</v>
      </c>
      <c r="C1116" s="74" t="e">
        <f t="shared" si="68"/>
        <v>#N/A</v>
      </c>
      <c r="D1116" s="74" t="e">
        <f t="shared" si="69"/>
        <v>#N/A</v>
      </c>
      <c r="E1116" s="75" t="e">
        <f t="shared" si="70"/>
        <v>#N/A</v>
      </c>
      <c r="F1116" s="79"/>
      <c r="H1116" s="59"/>
      <c r="I1116" s="58" t="e">
        <f t="shared" si="71"/>
        <v>#REF!</v>
      </c>
      <c r="J1116" s="58" t="e">
        <f>#REF!</f>
        <v>#REF!</v>
      </c>
      <c r="K1116" s="51" t="e">
        <f>IF(OR(#REF!="管理者",#REF!="サービス管理責任者"),0,#REF!)</f>
        <v>#REF!</v>
      </c>
    </row>
    <row r="1117" spans="2:11">
      <c r="B1117" s="73">
        <v>1115</v>
      </c>
      <c r="C1117" s="74" t="e">
        <f t="shared" si="68"/>
        <v>#N/A</v>
      </c>
      <c r="D1117" s="74" t="e">
        <f t="shared" si="69"/>
        <v>#N/A</v>
      </c>
      <c r="E1117" s="75" t="e">
        <f t="shared" si="70"/>
        <v>#N/A</v>
      </c>
      <c r="F1117" s="79"/>
      <c r="H1117" s="59"/>
      <c r="I1117" s="58" t="e">
        <f t="shared" si="71"/>
        <v>#REF!</v>
      </c>
      <c r="J1117" s="58" t="e">
        <f>#REF!</f>
        <v>#REF!</v>
      </c>
      <c r="K1117" s="51" t="e">
        <f>IF(OR(#REF!="管理者",#REF!="サービス管理責任者"),0,#REF!)</f>
        <v>#REF!</v>
      </c>
    </row>
    <row r="1118" spans="2:11">
      <c r="B1118" s="73">
        <v>1116</v>
      </c>
      <c r="C1118" s="74" t="e">
        <f t="shared" si="68"/>
        <v>#N/A</v>
      </c>
      <c r="D1118" s="74" t="e">
        <f t="shared" si="69"/>
        <v>#N/A</v>
      </c>
      <c r="E1118" s="75" t="e">
        <f t="shared" si="70"/>
        <v>#N/A</v>
      </c>
      <c r="F1118" s="79"/>
      <c r="H1118" s="59"/>
      <c r="I1118" s="58" t="e">
        <f t="shared" si="71"/>
        <v>#REF!</v>
      </c>
      <c r="J1118" s="58" t="e">
        <f>#REF!</f>
        <v>#REF!</v>
      </c>
      <c r="K1118" s="51" t="e">
        <f>IF(OR(#REF!="管理者",#REF!="サービス管理責任者"),0,#REF!)</f>
        <v>#REF!</v>
      </c>
    </row>
    <row r="1119" spans="2:11">
      <c r="B1119" s="73">
        <v>1117</v>
      </c>
      <c r="C1119" s="74" t="e">
        <f t="shared" si="68"/>
        <v>#N/A</v>
      </c>
      <c r="D1119" s="74" t="e">
        <f t="shared" si="69"/>
        <v>#N/A</v>
      </c>
      <c r="E1119" s="75" t="e">
        <f t="shared" si="70"/>
        <v>#N/A</v>
      </c>
      <c r="F1119" s="79"/>
      <c r="H1119" s="59"/>
      <c r="I1119" s="58" t="e">
        <f t="shared" si="71"/>
        <v>#REF!</v>
      </c>
      <c r="J1119" s="58" t="e">
        <f>#REF!</f>
        <v>#REF!</v>
      </c>
      <c r="K1119" s="51" t="e">
        <f>IF(OR(#REF!="管理者",#REF!="サービス管理責任者"),0,#REF!)</f>
        <v>#REF!</v>
      </c>
    </row>
    <row r="1120" spans="2:11">
      <c r="B1120" s="73">
        <v>1118</v>
      </c>
      <c r="C1120" s="74" t="e">
        <f t="shared" si="68"/>
        <v>#N/A</v>
      </c>
      <c r="D1120" s="74" t="e">
        <f t="shared" si="69"/>
        <v>#N/A</v>
      </c>
      <c r="E1120" s="75" t="e">
        <f t="shared" si="70"/>
        <v>#N/A</v>
      </c>
      <c r="F1120" s="79"/>
      <c r="H1120" s="59"/>
      <c r="I1120" s="58" t="e">
        <f t="shared" si="71"/>
        <v>#REF!</v>
      </c>
      <c r="J1120" s="58" t="e">
        <f>#REF!</f>
        <v>#REF!</v>
      </c>
      <c r="K1120" s="51" t="e">
        <f>IF(OR(#REF!="管理者",#REF!="サービス管理責任者"),0,#REF!)</f>
        <v>#REF!</v>
      </c>
    </row>
    <row r="1121" spans="2:11">
      <c r="B1121" s="73">
        <v>1119</v>
      </c>
      <c r="C1121" s="74" t="e">
        <f t="shared" si="68"/>
        <v>#N/A</v>
      </c>
      <c r="D1121" s="74" t="e">
        <f t="shared" si="69"/>
        <v>#N/A</v>
      </c>
      <c r="E1121" s="75" t="e">
        <f t="shared" si="70"/>
        <v>#N/A</v>
      </c>
      <c r="F1121" s="79"/>
      <c r="H1121" s="59"/>
      <c r="I1121" s="58" t="e">
        <f t="shared" si="71"/>
        <v>#REF!</v>
      </c>
      <c r="J1121" s="58" t="e">
        <f>#REF!</f>
        <v>#REF!</v>
      </c>
      <c r="K1121" s="51" t="e">
        <f>IF(OR(#REF!="管理者",#REF!="サービス管理責任者"),0,#REF!)</f>
        <v>#REF!</v>
      </c>
    </row>
    <row r="1122" spans="2:11">
      <c r="B1122" s="73">
        <v>1120</v>
      </c>
      <c r="C1122" s="74" t="e">
        <f t="shared" si="68"/>
        <v>#N/A</v>
      </c>
      <c r="D1122" s="74" t="e">
        <f t="shared" si="69"/>
        <v>#N/A</v>
      </c>
      <c r="E1122" s="75" t="e">
        <f t="shared" si="70"/>
        <v>#N/A</v>
      </c>
      <c r="F1122" s="79"/>
      <c r="H1122" s="59"/>
      <c r="I1122" s="58" t="e">
        <f t="shared" si="71"/>
        <v>#REF!</v>
      </c>
      <c r="J1122" s="58" t="e">
        <f>#REF!</f>
        <v>#REF!</v>
      </c>
      <c r="K1122" s="51" t="e">
        <f>IF(OR(#REF!="管理者",#REF!="サービス管理責任者"),0,#REF!)</f>
        <v>#REF!</v>
      </c>
    </row>
    <row r="1123" spans="2:11">
      <c r="B1123" s="73">
        <v>1121</v>
      </c>
      <c r="C1123" s="74" t="e">
        <f t="shared" si="68"/>
        <v>#N/A</v>
      </c>
      <c r="D1123" s="74" t="e">
        <f t="shared" si="69"/>
        <v>#N/A</v>
      </c>
      <c r="E1123" s="75" t="e">
        <f t="shared" si="70"/>
        <v>#N/A</v>
      </c>
      <c r="F1123" s="79"/>
      <c r="H1123" s="59"/>
      <c r="I1123" s="58" t="e">
        <f t="shared" si="71"/>
        <v>#REF!</v>
      </c>
      <c r="J1123" s="58" t="e">
        <f>#REF!</f>
        <v>#REF!</v>
      </c>
      <c r="K1123" s="51" t="e">
        <f>IF(OR(#REF!="管理者",#REF!="サービス管理責任者"),0,#REF!)</f>
        <v>#REF!</v>
      </c>
    </row>
    <row r="1124" spans="2:11">
      <c r="B1124" s="73">
        <v>1122</v>
      </c>
      <c r="C1124" s="74" t="e">
        <f t="shared" si="68"/>
        <v>#N/A</v>
      </c>
      <c r="D1124" s="74" t="e">
        <f t="shared" si="69"/>
        <v>#N/A</v>
      </c>
      <c r="E1124" s="75" t="e">
        <f t="shared" si="70"/>
        <v>#N/A</v>
      </c>
      <c r="F1124" s="79"/>
      <c r="H1124" s="59"/>
      <c r="I1124" s="58" t="e">
        <f t="shared" si="71"/>
        <v>#REF!</v>
      </c>
      <c r="J1124" s="58" t="e">
        <f>#REF!</f>
        <v>#REF!</v>
      </c>
      <c r="K1124" s="51" t="e">
        <f>IF(OR(#REF!="管理者",#REF!="サービス管理責任者"),0,#REF!)</f>
        <v>#REF!</v>
      </c>
    </row>
    <row r="1125" spans="2:11">
      <c r="B1125" s="73">
        <v>1123</v>
      </c>
      <c r="C1125" s="74" t="e">
        <f t="shared" si="68"/>
        <v>#N/A</v>
      </c>
      <c r="D1125" s="74" t="e">
        <f t="shared" si="69"/>
        <v>#N/A</v>
      </c>
      <c r="E1125" s="75" t="e">
        <f t="shared" si="70"/>
        <v>#N/A</v>
      </c>
      <c r="F1125" s="79"/>
      <c r="H1125" s="59"/>
      <c r="I1125" s="58" t="e">
        <f t="shared" si="71"/>
        <v>#REF!</v>
      </c>
      <c r="J1125" s="58" t="e">
        <f>#REF!</f>
        <v>#REF!</v>
      </c>
      <c r="K1125" s="51" t="e">
        <f>IF(OR(#REF!="管理者",#REF!="サービス管理責任者"),0,#REF!)</f>
        <v>#REF!</v>
      </c>
    </row>
    <row r="1126" spans="2:11">
      <c r="B1126" s="73">
        <v>1124</v>
      </c>
      <c r="C1126" s="74" t="e">
        <f t="shared" si="68"/>
        <v>#N/A</v>
      </c>
      <c r="D1126" s="74" t="e">
        <f t="shared" si="69"/>
        <v>#N/A</v>
      </c>
      <c r="E1126" s="75" t="e">
        <f t="shared" si="70"/>
        <v>#N/A</v>
      </c>
      <c r="F1126" s="79"/>
      <c r="H1126" s="59"/>
      <c r="I1126" s="58" t="e">
        <f t="shared" si="71"/>
        <v>#REF!</v>
      </c>
      <c r="J1126" s="58" t="e">
        <f>#REF!</f>
        <v>#REF!</v>
      </c>
      <c r="K1126" s="51" t="e">
        <f>IF(OR(#REF!="管理者",#REF!="サービス管理責任者"),0,#REF!)</f>
        <v>#REF!</v>
      </c>
    </row>
    <row r="1127" spans="2:11">
      <c r="B1127" s="73">
        <v>1125</v>
      </c>
      <c r="C1127" s="74" t="e">
        <f t="shared" si="68"/>
        <v>#N/A</v>
      </c>
      <c r="D1127" s="74" t="e">
        <f t="shared" si="69"/>
        <v>#N/A</v>
      </c>
      <c r="E1127" s="75" t="e">
        <f t="shared" si="70"/>
        <v>#N/A</v>
      </c>
      <c r="F1127" s="79"/>
      <c r="H1127" s="59"/>
      <c r="I1127" s="58" t="e">
        <f t="shared" si="71"/>
        <v>#REF!</v>
      </c>
      <c r="J1127" s="58" t="e">
        <f>#REF!</f>
        <v>#REF!</v>
      </c>
      <c r="K1127" s="51" t="e">
        <f>IF(OR(#REF!="管理者",#REF!="サービス管理責任者"),0,#REF!)</f>
        <v>#REF!</v>
      </c>
    </row>
    <row r="1128" spans="2:11">
      <c r="B1128" s="73">
        <v>1126</v>
      </c>
      <c r="C1128" s="74" t="e">
        <f t="shared" si="68"/>
        <v>#N/A</v>
      </c>
      <c r="D1128" s="74" t="e">
        <f t="shared" si="69"/>
        <v>#N/A</v>
      </c>
      <c r="E1128" s="75" t="e">
        <f t="shared" si="70"/>
        <v>#N/A</v>
      </c>
      <c r="F1128" s="79"/>
      <c r="H1128" s="59"/>
      <c r="I1128" s="58" t="e">
        <f t="shared" si="71"/>
        <v>#REF!</v>
      </c>
      <c r="J1128" s="58" t="e">
        <f>#REF!</f>
        <v>#REF!</v>
      </c>
      <c r="K1128" s="51" t="e">
        <f>IF(OR(#REF!="管理者",#REF!="サービス管理責任者"),0,#REF!)</f>
        <v>#REF!</v>
      </c>
    </row>
    <row r="1129" spans="2:11">
      <c r="B1129" s="73">
        <v>1127</v>
      </c>
      <c r="C1129" s="74" t="e">
        <f t="shared" si="68"/>
        <v>#N/A</v>
      </c>
      <c r="D1129" s="74" t="e">
        <f t="shared" si="69"/>
        <v>#N/A</v>
      </c>
      <c r="E1129" s="75" t="e">
        <f t="shared" si="70"/>
        <v>#N/A</v>
      </c>
      <c r="F1129" s="79"/>
      <c r="H1129" s="59"/>
      <c r="I1129" s="58" t="e">
        <f t="shared" si="71"/>
        <v>#REF!</v>
      </c>
      <c r="J1129" s="58" t="e">
        <f>#REF!</f>
        <v>#REF!</v>
      </c>
      <c r="K1129" s="51" t="e">
        <f>IF(OR(#REF!="管理者",#REF!="サービス管理責任者"),0,#REF!)</f>
        <v>#REF!</v>
      </c>
    </row>
    <row r="1130" spans="2:11">
      <c r="B1130" s="73">
        <v>1128</v>
      </c>
      <c r="C1130" s="74" t="e">
        <f t="shared" si="68"/>
        <v>#N/A</v>
      </c>
      <c r="D1130" s="74" t="e">
        <f t="shared" si="69"/>
        <v>#N/A</v>
      </c>
      <c r="E1130" s="75" t="e">
        <f t="shared" si="70"/>
        <v>#N/A</v>
      </c>
      <c r="F1130" s="79"/>
      <c r="H1130" s="59"/>
      <c r="I1130" s="58" t="e">
        <f t="shared" si="71"/>
        <v>#REF!</v>
      </c>
      <c r="J1130" s="58" t="e">
        <f>#REF!</f>
        <v>#REF!</v>
      </c>
      <c r="K1130" s="51" t="e">
        <f>IF(OR(#REF!="管理者",#REF!="サービス管理責任者"),0,#REF!)</f>
        <v>#REF!</v>
      </c>
    </row>
    <row r="1131" spans="2:11">
      <c r="B1131" s="73">
        <v>1129</v>
      </c>
      <c r="C1131" s="74" t="e">
        <f t="shared" si="68"/>
        <v>#N/A</v>
      </c>
      <c r="D1131" s="74" t="e">
        <f t="shared" si="69"/>
        <v>#N/A</v>
      </c>
      <c r="E1131" s="75" t="e">
        <f t="shared" si="70"/>
        <v>#N/A</v>
      </c>
      <c r="F1131" s="79"/>
      <c r="H1131" s="59"/>
      <c r="I1131" s="58" t="e">
        <f t="shared" si="71"/>
        <v>#REF!</v>
      </c>
      <c r="J1131" s="58" t="e">
        <f>#REF!</f>
        <v>#REF!</v>
      </c>
      <c r="K1131" s="51" t="e">
        <f>IF(OR(#REF!="管理者",#REF!="サービス管理責任者"),0,#REF!)</f>
        <v>#REF!</v>
      </c>
    </row>
    <row r="1132" spans="2:11">
      <c r="B1132" s="73">
        <v>1130</v>
      </c>
      <c r="C1132" s="74" t="e">
        <f t="shared" si="68"/>
        <v>#N/A</v>
      </c>
      <c r="D1132" s="74" t="e">
        <f t="shared" si="69"/>
        <v>#N/A</v>
      </c>
      <c r="E1132" s="75" t="e">
        <f t="shared" si="70"/>
        <v>#N/A</v>
      </c>
      <c r="F1132" s="79"/>
      <c r="H1132" s="59"/>
      <c r="I1132" s="58" t="e">
        <f t="shared" si="71"/>
        <v>#REF!</v>
      </c>
      <c r="J1132" s="58" t="e">
        <f>#REF!</f>
        <v>#REF!</v>
      </c>
      <c r="K1132" s="51" t="e">
        <f>IF(OR(#REF!="管理者",#REF!="サービス管理責任者"),0,#REF!)</f>
        <v>#REF!</v>
      </c>
    </row>
    <row r="1133" spans="2:11">
      <c r="B1133" s="73">
        <v>1131</v>
      </c>
      <c r="C1133" s="74" t="e">
        <f t="shared" si="68"/>
        <v>#N/A</v>
      </c>
      <c r="D1133" s="74" t="e">
        <f t="shared" si="69"/>
        <v>#N/A</v>
      </c>
      <c r="E1133" s="75" t="e">
        <f t="shared" si="70"/>
        <v>#N/A</v>
      </c>
      <c r="F1133" s="79"/>
      <c r="H1133" s="59"/>
      <c r="I1133" s="58" t="e">
        <f t="shared" si="71"/>
        <v>#REF!</v>
      </c>
      <c r="J1133" s="58" t="e">
        <f>#REF!</f>
        <v>#REF!</v>
      </c>
      <c r="K1133" s="51" t="e">
        <f>IF(OR(#REF!="管理者",#REF!="サービス管理責任者"),0,#REF!)</f>
        <v>#REF!</v>
      </c>
    </row>
    <row r="1134" spans="2:11">
      <c r="B1134" s="73">
        <v>1132</v>
      </c>
      <c r="C1134" s="74" t="e">
        <f t="shared" si="68"/>
        <v>#N/A</v>
      </c>
      <c r="D1134" s="74" t="e">
        <f t="shared" si="69"/>
        <v>#N/A</v>
      </c>
      <c r="E1134" s="75" t="e">
        <f t="shared" si="70"/>
        <v>#N/A</v>
      </c>
      <c r="F1134" s="79"/>
      <c r="H1134" s="59"/>
      <c r="I1134" s="58" t="e">
        <f t="shared" si="71"/>
        <v>#REF!</v>
      </c>
      <c r="J1134" s="58" t="e">
        <f>#REF!</f>
        <v>#REF!</v>
      </c>
      <c r="K1134" s="51" t="e">
        <f>IF(OR(#REF!="管理者",#REF!="サービス管理責任者"),0,#REF!)</f>
        <v>#REF!</v>
      </c>
    </row>
    <row r="1135" spans="2:11">
      <c r="B1135" s="73">
        <v>1133</v>
      </c>
      <c r="C1135" s="74" t="e">
        <f t="shared" si="68"/>
        <v>#N/A</v>
      </c>
      <c r="D1135" s="74" t="e">
        <f t="shared" si="69"/>
        <v>#N/A</v>
      </c>
      <c r="E1135" s="75" t="e">
        <f t="shared" si="70"/>
        <v>#N/A</v>
      </c>
      <c r="F1135" s="79"/>
      <c r="H1135" s="59"/>
      <c r="I1135" s="58" t="e">
        <f t="shared" si="71"/>
        <v>#REF!</v>
      </c>
      <c r="J1135" s="58" t="e">
        <f>#REF!</f>
        <v>#REF!</v>
      </c>
      <c r="K1135" s="51" t="e">
        <f>IF(OR(#REF!="管理者",#REF!="サービス管理責任者"),0,#REF!)</f>
        <v>#REF!</v>
      </c>
    </row>
    <row r="1136" spans="2:11">
      <c r="B1136" s="73">
        <v>1134</v>
      </c>
      <c r="C1136" s="74" t="e">
        <f t="shared" si="68"/>
        <v>#N/A</v>
      </c>
      <c r="D1136" s="74" t="e">
        <f t="shared" si="69"/>
        <v>#N/A</v>
      </c>
      <c r="E1136" s="75" t="e">
        <f t="shared" si="70"/>
        <v>#N/A</v>
      </c>
      <c r="F1136" s="79"/>
      <c r="H1136" s="59"/>
      <c r="I1136" s="58" t="e">
        <f t="shared" si="71"/>
        <v>#REF!</v>
      </c>
      <c r="J1136" s="58" t="e">
        <f>#REF!</f>
        <v>#REF!</v>
      </c>
      <c r="K1136" s="51" t="e">
        <f>IF(OR(#REF!="管理者",#REF!="サービス管理責任者"),0,#REF!)</f>
        <v>#REF!</v>
      </c>
    </row>
    <row r="1137" spans="2:11">
      <c r="B1137" s="73">
        <v>1135</v>
      </c>
      <c r="C1137" s="74" t="e">
        <f t="shared" si="68"/>
        <v>#N/A</v>
      </c>
      <c r="D1137" s="74" t="e">
        <f t="shared" si="69"/>
        <v>#N/A</v>
      </c>
      <c r="E1137" s="75" t="e">
        <f t="shared" si="70"/>
        <v>#N/A</v>
      </c>
      <c r="F1137" s="79"/>
      <c r="H1137" s="59"/>
      <c r="I1137" s="58" t="e">
        <f t="shared" si="71"/>
        <v>#REF!</v>
      </c>
      <c r="J1137" s="58" t="e">
        <f>#REF!</f>
        <v>#REF!</v>
      </c>
      <c r="K1137" s="51" t="e">
        <f>IF(OR(#REF!="管理者",#REF!="サービス管理責任者"),0,#REF!)</f>
        <v>#REF!</v>
      </c>
    </row>
    <row r="1138" spans="2:11">
      <c r="B1138" s="73">
        <v>1136</v>
      </c>
      <c r="C1138" s="74" t="e">
        <f t="shared" si="68"/>
        <v>#N/A</v>
      </c>
      <c r="D1138" s="74" t="e">
        <f t="shared" si="69"/>
        <v>#N/A</v>
      </c>
      <c r="E1138" s="75" t="e">
        <f t="shared" si="70"/>
        <v>#N/A</v>
      </c>
      <c r="F1138" s="79"/>
      <c r="H1138" s="59"/>
      <c r="I1138" s="58" t="e">
        <f t="shared" si="71"/>
        <v>#REF!</v>
      </c>
      <c r="J1138" s="58" t="e">
        <f>#REF!</f>
        <v>#REF!</v>
      </c>
      <c r="K1138" s="51" t="e">
        <f>IF(OR(#REF!="管理者",#REF!="サービス管理責任者"),0,#REF!)</f>
        <v>#REF!</v>
      </c>
    </row>
    <row r="1139" spans="2:11">
      <c r="B1139" s="73">
        <v>1137</v>
      </c>
      <c r="C1139" s="74" t="e">
        <f t="shared" si="68"/>
        <v>#N/A</v>
      </c>
      <c r="D1139" s="74" t="e">
        <f t="shared" si="69"/>
        <v>#N/A</v>
      </c>
      <c r="E1139" s="75" t="e">
        <f t="shared" si="70"/>
        <v>#N/A</v>
      </c>
      <c r="F1139" s="79"/>
      <c r="H1139" s="59"/>
      <c r="I1139" s="58" t="e">
        <f t="shared" si="71"/>
        <v>#REF!</v>
      </c>
      <c r="J1139" s="58" t="e">
        <f>#REF!</f>
        <v>#REF!</v>
      </c>
      <c r="K1139" s="51" t="e">
        <f>IF(OR(#REF!="管理者",#REF!="サービス管理責任者"),0,#REF!)</f>
        <v>#REF!</v>
      </c>
    </row>
    <row r="1140" spans="2:11">
      <c r="B1140" s="73">
        <v>1138</v>
      </c>
      <c r="C1140" s="74" t="e">
        <f t="shared" si="68"/>
        <v>#N/A</v>
      </c>
      <c r="D1140" s="74" t="e">
        <f t="shared" si="69"/>
        <v>#N/A</v>
      </c>
      <c r="E1140" s="75" t="e">
        <f t="shared" si="70"/>
        <v>#N/A</v>
      </c>
      <c r="F1140" s="79"/>
      <c r="H1140" s="59"/>
      <c r="I1140" s="58" t="e">
        <f t="shared" si="71"/>
        <v>#REF!</v>
      </c>
      <c r="J1140" s="58" t="e">
        <f>#REF!</f>
        <v>#REF!</v>
      </c>
      <c r="K1140" s="51" t="e">
        <f>IF(OR(#REF!="管理者",#REF!="サービス管理責任者"),0,#REF!)</f>
        <v>#REF!</v>
      </c>
    </row>
    <row r="1141" spans="2:11">
      <c r="B1141" s="73">
        <v>1139</v>
      </c>
      <c r="C1141" s="74" t="e">
        <f t="shared" si="68"/>
        <v>#N/A</v>
      </c>
      <c r="D1141" s="74" t="e">
        <f t="shared" si="69"/>
        <v>#N/A</v>
      </c>
      <c r="E1141" s="75" t="e">
        <f t="shared" si="70"/>
        <v>#N/A</v>
      </c>
      <c r="F1141" s="79"/>
      <c r="H1141" s="59"/>
      <c r="I1141" s="58" t="e">
        <f t="shared" si="71"/>
        <v>#REF!</v>
      </c>
      <c r="J1141" s="58" t="e">
        <f>#REF!</f>
        <v>#REF!</v>
      </c>
      <c r="K1141" s="51" t="e">
        <f>IF(OR(#REF!="管理者",#REF!="サービス管理責任者"),0,#REF!)</f>
        <v>#REF!</v>
      </c>
    </row>
    <row r="1142" spans="2:11">
      <c r="B1142" s="73">
        <v>1140</v>
      </c>
      <c r="C1142" s="74" t="e">
        <f t="shared" si="68"/>
        <v>#N/A</v>
      </c>
      <c r="D1142" s="74" t="e">
        <f t="shared" si="69"/>
        <v>#N/A</v>
      </c>
      <c r="E1142" s="75" t="e">
        <f t="shared" si="70"/>
        <v>#N/A</v>
      </c>
      <c r="F1142" s="79"/>
      <c r="H1142" s="59"/>
      <c r="I1142" s="58" t="e">
        <f t="shared" si="71"/>
        <v>#REF!</v>
      </c>
      <c r="J1142" s="58" t="e">
        <f>#REF!</f>
        <v>#REF!</v>
      </c>
      <c r="K1142" s="51" t="e">
        <f>IF(OR(#REF!="管理者",#REF!="サービス管理責任者"),0,#REF!)</f>
        <v>#REF!</v>
      </c>
    </row>
    <row r="1143" spans="2:11">
      <c r="B1143" s="73">
        <v>1141</v>
      </c>
      <c r="C1143" s="74" t="e">
        <f t="shared" si="68"/>
        <v>#N/A</v>
      </c>
      <c r="D1143" s="74" t="e">
        <f t="shared" si="69"/>
        <v>#N/A</v>
      </c>
      <c r="E1143" s="75" t="e">
        <f t="shared" si="70"/>
        <v>#N/A</v>
      </c>
      <c r="F1143" s="79"/>
      <c r="H1143" s="59"/>
      <c r="I1143" s="58" t="e">
        <f t="shared" si="71"/>
        <v>#REF!</v>
      </c>
      <c r="J1143" s="58" t="e">
        <f>#REF!</f>
        <v>#REF!</v>
      </c>
      <c r="K1143" s="51" t="e">
        <f>IF(OR(#REF!="管理者",#REF!="サービス管理責任者"),0,#REF!)</f>
        <v>#REF!</v>
      </c>
    </row>
    <row r="1144" spans="2:11">
      <c r="B1144" s="73">
        <v>1142</v>
      </c>
      <c r="C1144" s="74" t="e">
        <f t="shared" si="68"/>
        <v>#N/A</v>
      </c>
      <c r="D1144" s="74" t="e">
        <f t="shared" si="69"/>
        <v>#N/A</v>
      </c>
      <c r="E1144" s="75" t="e">
        <f t="shared" si="70"/>
        <v>#N/A</v>
      </c>
      <c r="F1144" s="79"/>
      <c r="H1144" s="59"/>
      <c r="I1144" s="58" t="e">
        <f t="shared" si="71"/>
        <v>#REF!</v>
      </c>
      <c r="J1144" s="58" t="e">
        <f>#REF!</f>
        <v>#REF!</v>
      </c>
      <c r="K1144" s="51" t="e">
        <f>IF(OR(#REF!="管理者",#REF!="サービス管理責任者"),0,#REF!)</f>
        <v>#REF!</v>
      </c>
    </row>
    <row r="1145" spans="2:11">
      <c r="B1145" s="73">
        <v>1143</v>
      </c>
      <c r="C1145" s="74" t="e">
        <f t="shared" si="68"/>
        <v>#N/A</v>
      </c>
      <c r="D1145" s="74" t="e">
        <f t="shared" si="69"/>
        <v>#N/A</v>
      </c>
      <c r="E1145" s="75" t="e">
        <f t="shared" si="70"/>
        <v>#N/A</v>
      </c>
      <c r="F1145" s="79"/>
      <c r="H1145" s="59"/>
      <c r="I1145" s="58" t="e">
        <f t="shared" si="71"/>
        <v>#REF!</v>
      </c>
      <c r="J1145" s="58" t="e">
        <f>#REF!</f>
        <v>#REF!</v>
      </c>
      <c r="K1145" s="51" t="e">
        <f>IF(OR(#REF!="管理者",#REF!="サービス管理責任者"),0,#REF!)</f>
        <v>#REF!</v>
      </c>
    </row>
    <row r="1146" spans="2:11">
      <c r="B1146" s="73">
        <v>1144</v>
      </c>
      <c r="C1146" s="74" t="e">
        <f t="shared" si="68"/>
        <v>#N/A</v>
      </c>
      <c r="D1146" s="74" t="e">
        <f t="shared" si="69"/>
        <v>#N/A</v>
      </c>
      <c r="E1146" s="75" t="e">
        <f t="shared" si="70"/>
        <v>#N/A</v>
      </c>
      <c r="F1146" s="79"/>
      <c r="H1146" s="59"/>
      <c r="I1146" s="58" t="e">
        <f t="shared" si="71"/>
        <v>#REF!</v>
      </c>
      <c r="J1146" s="58" t="e">
        <f>#REF!</f>
        <v>#REF!</v>
      </c>
      <c r="K1146" s="51" t="e">
        <f>IF(OR(#REF!="管理者",#REF!="サービス管理責任者"),0,#REF!)</f>
        <v>#REF!</v>
      </c>
    </row>
    <row r="1147" spans="2:11">
      <c r="B1147" s="73">
        <v>1145</v>
      </c>
      <c r="C1147" s="74" t="e">
        <f t="shared" si="68"/>
        <v>#N/A</v>
      </c>
      <c r="D1147" s="74" t="e">
        <f t="shared" si="69"/>
        <v>#N/A</v>
      </c>
      <c r="E1147" s="75" t="e">
        <f t="shared" si="70"/>
        <v>#N/A</v>
      </c>
      <c r="F1147" s="79"/>
      <c r="H1147" s="59"/>
      <c r="I1147" s="58" t="e">
        <f t="shared" si="71"/>
        <v>#REF!</v>
      </c>
      <c r="J1147" s="58" t="e">
        <f>#REF!</f>
        <v>#REF!</v>
      </c>
      <c r="K1147" s="51" t="e">
        <f>IF(OR(#REF!="管理者",#REF!="サービス管理責任者"),0,#REF!)</f>
        <v>#REF!</v>
      </c>
    </row>
    <row r="1148" spans="2:11">
      <c r="B1148" s="73">
        <v>1146</v>
      </c>
      <c r="C1148" s="74" t="e">
        <f t="shared" si="68"/>
        <v>#N/A</v>
      </c>
      <c r="D1148" s="74" t="e">
        <f t="shared" si="69"/>
        <v>#N/A</v>
      </c>
      <c r="E1148" s="75" t="e">
        <f t="shared" si="70"/>
        <v>#N/A</v>
      </c>
      <c r="F1148" s="79"/>
      <c r="H1148" s="59"/>
      <c r="I1148" s="58" t="e">
        <f t="shared" si="71"/>
        <v>#REF!</v>
      </c>
      <c r="J1148" s="58" t="e">
        <f>#REF!</f>
        <v>#REF!</v>
      </c>
      <c r="K1148" s="51" t="e">
        <f>IF(OR(#REF!="管理者",#REF!="サービス管理責任者"),0,#REF!)</f>
        <v>#REF!</v>
      </c>
    </row>
    <row r="1149" spans="2:11">
      <c r="B1149" s="73">
        <v>1147</v>
      </c>
      <c r="C1149" s="74" t="e">
        <f t="shared" si="68"/>
        <v>#N/A</v>
      </c>
      <c r="D1149" s="74" t="e">
        <f t="shared" si="69"/>
        <v>#N/A</v>
      </c>
      <c r="E1149" s="75" t="e">
        <f t="shared" si="70"/>
        <v>#N/A</v>
      </c>
      <c r="F1149" s="79"/>
      <c r="H1149" s="59"/>
      <c r="I1149" s="58" t="e">
        <f t="shared" si="71"/>
        <v>#REF!</v>
      </c>
      <c r="J1149" s="58" t="e">
        <f>#REF!</f>
        <v>#REF!</v>
      </c>
      <c r="K1149" s="51" t="e">
        <f>IF(OR(#REF!="管理者",#REF!="サービス管理責任者"),0,#REF!)</f>
        <v>#REF!</v>
      </c>
    </row>
    <row r="1150" spans="2:11">
      <c r="B1150" s="73">
        <v>1148</v>
      </c>
      <c r="C1150" s="74" t="e">
        <f t="shared" si="68"/>
        <v>#N/A</v>
      </c>
      <c r="D1150" s="74" t="e">
        <f t="shared" si="69"/>
        <v>#N/A</v>
      </c>
      <c r="E1150" s="75" t="e">
        <f t="shared" si="70"/>
        <v>#N/A</v>
      </c>
      <c r="F1150" s="79"/>
      <c r="H1150" s="59"/>
      <c r="I1150" s="58" t="e">
        <f t="shared" si="71"/>
        <v>#REF!</v>
      </c>
      <c r="J1150" s="58" t="e">
        <f>#REF!</f>
        <v>#REF!</v>
      </c>
      <c r="K1150" s="51" t="e">
        <f>IF(OR(#REF!="管理者",#REF!="サービス管理責任者"),0,#REF!)</f>
        <v>#REF!</v>
      </c>
    </row>
    <row r="1151" spans="2:11">
      <c r="B1151" s="73">
        <v>1149</v>
      </c>
      <c r="C1151" s="74" t="e">
        <f t="shared" si="68"/>
        <v>#N/A</v>
      </c>
      <c r="D1151" s="74" t="e">
        <f t="shared" si="69"/>
        <v>#N/A</v>
      </c>
      <c r="E1151" s="75" t="e">
        <f t="shared" si="70"/>
        <v>#N/A</v>
      </c>
      <c r="F1151" s="79"/>
      <c r="H1151" s="59"/>
      <c r="I1151" s="58" t="e">
        <f t="shared" si="71"/>
        <v>#REF!</v>
      </c>
      <c r="J1151" s="58" t="e">
        <f>#REF!</f>
        <v>#REF!</v>
      </c>
      <c r="K1151" s="51" t="e">
        <f>IF(OR(#REF!="管理者",#REF!="サービス管理責任者"),0,#REF!)</f>
        <v>#REF!</v>
      </c>
    </row>
    <row r="1152" spans="2:11">
      <c r="B1152" s="73">
        <v>1150</v>
      </c>
      <c r="C1152" s="74" t="e">
        <f t="shared" si="68"/>
        <v>#N/A</v>
      </c>
      <c r="D1152" s="74" t="e">
        <f t="shared" si="69"/>
        <v>#N/A</v>
      </c>
      <c r="E1152" s="75" t="e">
        <f t="shared" si="70"/>
        <v>#N/A</v>
      </c>
      <c r="F1152" s="79"/>
      <c r="H1152" s="59"/>
      <c r="I1152" s="58" t="e">
        <f t="shared" si="71"/>
        <v>#REF!</v>
      </c>
      <c r="J1152" s="58" t="e">
        <f>#REF!</f>
        <v>#REF!</v>
      </c>
      <c r="K1152" s="51" t="e">
        <f>IF(OR(#REF!="管理者",#REF!="サービス管理責任者"),0,#REF!)</f>
        <v>#REF!</v>
      </c>
    </row>
    <row r="1153" spans="2:11">
      <c r="B1153" s="73">
        <v>1151</v>
      </c>
      <c r="C1153" s="74" t="e">
        <f t="shared" si="68"/>
        <v>#N/A</v>
      </c>
      <c r="D1153" s="74" t="e">
        <f t="shared" si="69"/>
        <v>#N/A</v>
      </c>
      <c r="E1153" s="75" t="e">
        <f t="shared" si="70"/>
        <v>#N/A</v>
      </c>
      <c r="F1153" s="79"/>
      <c r="H1153" s="59"/>
      <c r="I1153" s="58" t="e">
        <f t="shared" si="71"/>
        <v>#REF!</v>
      </c>
      <c r="J1153" s="58" t="e">
        <f>#REF!</f>
        <v>#REF!</v>
      </c>
      <c r="K1153" s="51" t="e">
        <f>IF(OR(#REF!="管理者",#REF!="サービス管理責任者"),0,#REF!)</f>
        <v>#REF!</v>
      </c>
    </row>
    <row r="1154" spans="2:11">
      <c r="B1154" s="73">
        <v>1152</v>
      </c>
      <c r="C1154" s="74" t="e">
        <f t="shared" si="68"/>
        <v>#N/A</v>
      </c>
      <c r="D1154" s="74" t="e">
        <f t="shared" si="69"/>
        <v>#N/A</v>
      </c>
      <c r="E1154" s="75" t="e">
        <f t="shared" si="70"/>
        <v>#N/A</v>
      </c>
      <c r="F1154" s="79"/>
      <c r="H1154" s="59"/>
      <c r="I1154" s="58" t="e">
        <f t="shared" si="71"/>
        <v>#REF!</v>
      </c>
      <c r="J1154" s="58" t="e">
        <f>#REF!</f>
        <v>#REF!</v>
      </c>
      <c r="K1154" s="51" t="e">
        <f>IF(OR(#REF!="管理者",#REF!="サービス管理責任者"),0,#REF!)</f>
        <v>#REF!</v>
      </c>
    </row>
    <row r="1155" spans="2:11">
      <c r="B1155" s="73">
        <v>1153</v>
      </c>
      <c r="C1155" s="74" t="e">
        <f t="shared" ref="C1155:C1218" si="72">VLOOKUP(B1155,$I:$K,2,FALSE)</f>
        <v>#N/A</v>
      </c>
      <c r="D1155" s="74" t="e">
        <f t="shared" ref="D1155:D1218" si="73">VLOOKUP(B1155,$I:$K,3,FALSE)</f>
        <v>#N/A</v>
      </c>
      <c r="E1155" s="75" t="e">
        <f t="shared" si="70"/>
        <v>#N/A</v>
      </c>
      <c r="F1155" s="79"/>
      <c r="H1155" s="59"/>
      <c r="I1155" s="58" t="e">
        <f t="shared" si="71"/>
        <v>#REF!</v>
      </c>
      <c r="J1155" s="58" t="e">
        <f>#REF!</f>
        <v>#REF!</v>
      </c>
      <c r="K1155" s="51" t="e">
        <f>IF(OR(#REF!="管理者",#REF!="サービス管理責任者"),0,#REF!)</f>
        <v>#REF!</v>
      </c>
    </row>
    <row r="1156" spans="2:11">
      <c r="B1156" s="73">
        <v>1154</v>
      </c>
      <c r="C1156" s="74" t="e">
        <f t="shared" si="72"/>
        <v>#N/A</v>
      </c>
      <c r="D1156" s="74" t="e">
        <f t="shared" si="73"/>
        <v>#N/A</v>
      </c>
      <c r="E1156" s="75" t="e">
        <f t="shared" ref="E1156:E1219" si="74">SUMIF($C:$C,C1156,$D:$D)</f>
        <v>#N/A</v>
      </c>
      <c r="F1156" s="79"/>
      <c r="H1156" s="59"/>
      <c r="I1156" s="58" t="e">
        <f t="shared" si="71"/>
        <v>#REF!</v>
      </c>
      <c r="J1156" s="58" t="e">
        <f>#REF!</f>
        <v>#REF!</v>
      </c>
      <c r="K1156" s="51" t="e">
        <f>IF(OR(#REF!="管理者",#REF!="サービス管理責任者"),0,#REF!)</f>
        <v>#REF!</v>
      </c>
    </row>
    <row r="1157" spans="2:11">
      <c r="B1157" s="73">
        <v>1155</v>
      </c>
      <c r="C1157" s="74" t="e">
        <f t="shared" si="72"/>
        <v>#N/A</v>
      </c>
      <c r="D1157" s="74" t="e">
        <f t="shared" si="73"/>
        <v>#N/A</v>
      </c>
      <c r="E1157" s="75" t="e">
        <f t="shared" si="74"/>
        <v>#N/A</v>
      </c>
      <c r="F1157" s="79"/>
      <c r="H1157" s="59"/>
      <c r="I1157" s="58" t="e">
        <f t="shared" ref="I1157:I1220" si="75">IF(J1157=0,I1156,I1156+1)</f>
        <v>#REF!</v>
      </c>
      <c r="J1157" s="58" t="e">
        <f>#REF!</f>
        <v>#REF!</v>
      </c>
      <c r="K1157" s="51" t="e">
        <f>IF(OR(#REF!="管理者",#REF!="サービス管理責任者"),0,#REF!)</f>
        <v>#REF!</v>
      </c>
    </row>
    <row r="1158" spans="2:11">
      <c r="B1158" s="73">
        <v>1156</v>
      </c>
      <c r="C1158" s="74" t="e">
        <f t="shared" si="72"/>
        <v>#N/A</v>
      </c>
      <c r="D1158" s="74" t="e">
        <f t="shared" si="73"/>
        <v>#N/A</v>
      </c>
      <c r="E1158" s="75" t="e">
        <f t="shared" si="74"/>
        <v>#N/A</v>
      </c>
      <c r="F1158" s="79"/>
      <c r="H1158" s="59"/>
      <c r="I1158" s="58" t="e">
        <f t="shared" si="75"/>
        <v>#REF!</v>
      </c>
      <c r="J1158" s="58" t="e">
        <f>#REF!</f>
        <v>#REF!</v>
      </c>
      <c r="K1158" s="51" t="e">
        <f>IF(OR(#REF!="管理者",#REF!="サービス管理責任者"),0,#REF!)</f>
        <v>#REF!</v>
      </c>
    </row>
    <row r="1159" spans="2:11">
      <c r="B1159" s="73">
        <v>1157</v>
      </c>
      <c r="C1159" s="74" t="e">
        <f t="shared" si="72"/>
        <v>#N/A</v>
      </c>
      <c r="D1159" s="74" t="e">
        <f t="shared" si="73"/>
        <v>#N/A</v>
      </c>
      <c r="E1159" s="75" t="e">
        <f t="shared" si="74"/>
        <v>#N/A</v>
      </c>
      <c r="F1159" s="79"/>
      <c r="H1159" s="59"/>
      <c r="I1159" s="58" t="e">
        <f t="shared" si="75"/>
        <v>#REF!</v>
      </c>
      <c r="J1159" s="58" t="e">
        <f>#REF!</f>
        <v>#REF!</v>
      </c>
      <c r="K1159" s="51" t="e">
        <f>IF(OR(#REF!="管理者",#REF!="サービス管理責任者"),0,#REF!)</f>
        <v>#REF!</v>
      </c>
    </row>
    <row r="1160" spans="2:11">
      <c r="B1160" s="73">
        <v>1158</v>
      </c>
      <c r="C1160" s="74" t="e">
        <f t="shared" si="72"/>
        <v>#N/A</v>
      </c>
      <c r="D1160" s="74" t="e">
        <f t="shared" si="73"/>
        <v>#N/A</v>
      </c>
      <c r="E1160" s="75" t="e">
        <f t="shared" si="74"/>
        <v>#N/A</v>
      </c>
      <c r="F1160" s="79"/>
      <c r="H1160" s="59"/>
      <c r="I1160" s="58" t="e">
        <f t="shared" si="75"/>
        <v>#REF!</v>
      </c>
      <c r="J1160" s="58" t="e">
        <f>#REF!</f>
        <v>#REF!</v>
      </c>
      <c r="K1160" s="51" t="e">
        <f>IF(OR(#REF!="管理者",#REF!="サービス管理責任者"),0,#REF!)</f>
        <v>#REF!</v>
      </c>
    </row>
    <row r="1161" spans="2:11">
      <c r="B1161" s="73">
        <v>1159</v>
      </c>
      <c r="C1161" s="74" t="e">
        <f t="shared" si="72"/>
        <v>#N/A</v>
      </c>
      <c r="D1161" s="74" t="e">
        <f t="shared" si="73"/>
        <v>#N/A</v>
      </c>
      <c r="E1161" s="75" t="e">
        <f t="shared" si="74"/>
        <v>#N/A</v>
      </c>
      <c r="F1161" s="79"/>
      <c r="H1161" s="59"/>
      <c r="I1161" s="58" t="e">
        <f t="shared" si="75"/>
        <v>#REF!</v>
      </c>
      <c r="J1161" s="58" t="e">
        <f>#REF!</f>
        <v>#REF!</v>
      </c>
      <c r="K1161" s="51" t="e">
        <f>IF(OR(#REF!="管理者",#REF!="サービス管理責任者"),0,#REF!)</f>
        <v>#REF!</v>
      </c>
    </row>
    <row r="1162" spans="2:11">
      <c r="B1162" s="73">
        <v>1160</v>
      </c>
      <c r="C1162" s="74" t="e">
        <f t="shared" si="72"/>
        <v>#N/A</v>
      </c>
      <c r="D1162" s="74" t="e">
        <f t="shared" si="73"/>
        <v>#N/A</v>
      </c>
      <c r="E1162" s="75" t="e">
        <f t="shared" si="74"/>
        <v>#N/A</v>
      </c>
      <c r="F1162" s="79"/>
      <c r="H1162" s="59"/>
      <c r="I1162" s="58" t="e">
        <f t="shared" si="75"/>
        <v>#REF!</v>
      </c>
      <c r="J1162" s="58" t="e">
        <f>#REF!</f>
        <v>#REF!</v>
      </c>
      <c r="K1162" s="51" t="e">
        <f>IF(OR(#REF!="管理者",#REF!="サービス管理責任者"),0,#REF!)</f>
        <v>#REF!</v>
      </c>
    </row>
    <row r="1163" spans="2:11">
      <c r="B1163" s="73">
        <v>1161</v>
      </c>
      <c r="C1163" s="74" t="e">
        <f t="shared" si="72"/>
        <v>#N/A</v>
      </c>
      <c r="D1163" s="74" t="e">
        <f t="shared" si="73"/>
        <v>#N/A</v>
      </c>
      <c r="E1163" s="75" t="e">
        <f t="shared" si="74"/>
        <v>#N/A</v>
      </c>
      <c r="F1163" s="79"/>
      <c r="H1163" s="59"/>
      <c r="I1163" s="58" t="e">
        <f t="shared" si="75"/>
        <v>#REF!</v>
      </c>
      <c r="J1163" s="58" t="e">
        <f>#REF!</f>
        <v>#REF!</v>
      </c>
      <c r="K1163" s="51" t="e">
        <f>IF(OR(#REF!="管理者",#REF!="サービス管理責任者"),0,#REF!)</f>
        <v>#REF!</v>
      </c>
    </row>
    <row r="1164" spans="2:11">
      <c r="B1164" s="73">
        <v>1162</v>
      </c>
      <c r="C1164" s="74" t="e">
        <f t="shared" si="72"/>
        <v>#N/A</v>
      </c>
      <c r="D1164" s="74" t="e">
        <f t="shared" si="73"/>
        <v>#N/A</v>
      </c>
      <c r="E1164" s="75" t="e">
        <f t="shared" si="74"/>
        <v>#N/A</v>
      </c>
      <c r="F1164" s="79"/>
      <c r="H1164" s="59"/>
      <c r="I1164" s="58" t="e">
        <f t="shared" si="75"/>
        <v>#REF!</v>
      </c>
      <c r="J1164" s="58" t="e">
        <f>#REF!</f>
        <v>#REF!</v>
      </c>
      <c r="K1164" s="51" t="e">
        <f>IF(OR(#REF!="管理者",#REF!="サービス管理責任者"),0,#REF!)</f>
        <v>#REF!</v>
      </c>
    </row>
    <row r="1165" spans="2:11">
      <c r="B1165" s="73">
        <v>1163</v>
      </c>
      <c r="C1165" s="74" t="e">
        <f t="shared" si="72"/>
        <v>#N/A</v>
      </c>
      <c r="D1165" s="74" t="e">
        <f t="shared" si="73"/>
        <v>#N/A</v>
      </c>
      <c r="E1165" s="75" t="e">
        <f t="shared" si="74"/>
        <v>#N/A</v>
      </c>
      <c r="F1165" s="79"/>
      <c r="H1165" s="59"/>
      <c r="I1165" s="58" t="e">
        <f t="shared" si="75"/>
        <v>#REF!</v>
      </c>
      <c r="J1165" s="58" t="e">
        <f>#REF!</f>
        <v>#REF!</v>
      </c>
      <c r="K1165" s="51" t="e">
        <f>IF(OR(#REF!="管理者",#REF!="サービス管理責任者"),0,#REF!)</f>
        <v>#REF!</v>
      </c>
    </row>
    <row r="1166" spans="2:11">
      <c r="B1166" s="73">
        <v>1164</v>
      </c>
      <c r="C1166" s="74" t="e">
        <f t="shared" si="72"/>
        <v>#N/A</v>
      </c>
      <c r="D1166" s="74" t="e">
        <f t="shared" si="73"/>
        <v>#N/A</v>
      </c>
      <c r="E1166" s="75" t="e">
        <f t="shared" si="74"/>
        <v>#N/A</v>
      </c>
      <c r="F1166" s="79"/>
      <c r="H1166" s="59"/>
      <c r="I1166" s="58" t="e">
        <f t="shared" si="75"/>
        <v>#REF!</v>
      </c>
      <c r="J1166" s="58" t="e">
        <f>#REF!</f>
        <v>#REF!</v>
      </c>
      <c r="K1166" s="51" t="e">
        <f>IF(OR(#REF!="管理者",#REF!="サービス管理責任者"),0,#REF!)</f>
        <v>#REF!</v>
      </c>
    </row>
    <row r="1167" spans="2:11">
      <c r="B1167" s="73">
        <v>1165</v>
      </c>
      <c r="C1167" s="74" t="e">
        <f t="shared" si="72"/>
        <v>#N/A</v>
      </c>
      <c r="D1167" s="74" t="e">
        <f t="shared" si="73"/>
        <v>#N/A</v>
      </c>
      <c r="E1167" s="75" t="e">
        <f t="shared" si="74"/>
        <v>#N/A</v>
      </c>
      <c r="F1167" s="79"/>
      <c r="H1167" s="59"/>
      <c r="I1167" s="58" t="e">
        <f t="shared" si="75"/>
        <v>#REF!</v>
      </c>
      <c r="J1167" s="58" t="e">
        <f>#REF!</f>
        <v>#REF!</v>
      </c>
      <c r="K1167" s="51" t="e">
        <f>IF(OR(#REF!="管理者",#REF!="サービス管理責任者"),0,#REF!)</f>
        <v>#REF!</v>
      </c>
    </row>
    <row r="1168" spans="2:11">
      <c r="B1168" s="73">
        <v>1166</v>
      </c>
      <c r="C1168" s="74" t="e">
        <f t="shared" si="72"/>
        <v>#N/A</v>
      </c>
      <c r="D1168" s="74" t="e">
        <f t="shared" si="73"/>
        <v>#N/A</v>
      </c>
      <c r="E1168" s="75" t="e">
        <f t="shared" si="74"/>
        <v>#N/A</v>
      </c>
      <c r="F1168" s="79"/>
      <c r="H1168" s="59"/>
      <c r="I1168" s="58" t="e">
        <f t="shared" si="75"/>
        <v>#REF!</v>
      </c>
      <c r="J1168" s="58" t="e">
        <f>#REF!</f>
        <v>#REF!</v>
      </c>
      <c r="K1168" s="51" t="e">
        <f>IF(OR(#REF!="管理者",#REF!="サービス管理責任者"),0,#REF!)</f>
        <v>#REF!</v>
      </c>
    </row>
    <row r="1169" spans="2:11">
      <c r="B1169" s="73">
        <v>1167</v>
      </c>
      <c r="C1169" s="74" t="e">
        <f t="shared" si="72"/>
        <v>#N/A</v>
      </c>
      <c r="D1169" s="74" t="e">
        <f t="shared" si="73"/>
        <v>#N/A</v>
      </c>
      <c r="E1169" s="75" t="e">
        <f t="shared" si="74"/>
        <v>#N/A</v>
      </c>
      <c r="F1169" s="79"/>
      <c r="H1169" s="59"/>
      <c r="I1169" s="58" t="e">
        <f t="shared" si="75"/>
        <v>#REF!</v>
      </c>
      <c r="J1169" s="58" t="e">
        <f>#REF!</f>
        <v>#REF!</v>
      </c>
      <c r="K1169" s="51" t="e">
        <f>IF(OR(#REF!="管理者",#REF!="サービス管理責任者"),0,#REF!)</f>
        <v>#REF!</v>
      </c>
    </row>
    <row r="1170" spans="2:11">
      <c r="B1170" s="73">
        <v>1168</v>
      </c>
      <c r="C1170" s="74" t="e">
        <f t="shared" si="72"/>
        <v>#N/A</v>
      </c>
      <c r="D1170" s="74" t="e">
        <f t="shared" si="73"/>
        <v>#N/A</v>
      </c>
      <c r="E1170" s="75" t="e">
        <f t="shared" si="74"/>
        <v>#N/A</v>
      </c>
      <c r="F1170" s="79"/>
      <c r="H1170" s="59"/>
      <c r="I1170" s="58" t="e">
        <f t="shared" si="75"/>
        <v>#REF!</v>
      </c>
      <c r="J1170" s="58" t="e">
        <f>#REF!</f>
        <v>#REF!</v>
      </c>
      <c r="K1170" s="51" t="e">
        <f>IF(OR(#REF!="管理者",#REF!="サービス管理責任者"),0,#REF!)</f>
        <v>#REF!</v>
      </c>
    </row>
    <row r="1171" spans="2:11">
      <c r="B1171" s="73">
        <v>1169</v>
      </c>
      <c r="C1171" s="74" t="e">
        <f t="shared" si="72"/>
        <v>#N/A</v>
      </c>
      <c r="D1171" s="74" t="e">
        <f t="shared" si="73"/>
        <v>#N/A</v>
      </c>
      <c r="E1171" s="75" t="e">
        <f t="shared" si="74"/>
        <v>#N/A</v>
      </c>
      <c r="F1171" s="79"/>
      <c r="H1171" s="59"/>
      <c r="I1171" s="58" t="e">
        <f t="shared" si="75"/>
        <v>#REF!</v>
      </c>
      <c r="J1171" s="58" t="e">
        <f>#REF!</f>
        <v>#REF!</v>
      </c>
      <c r="K1171" s="51" t="e">
        <f>IF(OR(#REF!="管理者",#REF!="サービス管理責任者"),0,#REF!)</f>
        <v>#REF!</v>
      </c>
    </row>
    <row r="1172" spans="2:11">
      <c r="B1172" s="73">
        <v>1170</v>
      </c>
      <c r="C1172" s="74" t="e">
        <f t="shared" si="72"/>
        <v>#N/A</v>
      </c>
      <c r="D1172" s="74" t="e">
        <f t="shared" si="73"/>
        <v>#N/A</v>
      </c>
      <c r="E1172" s="75" t="e">
        <f t="shared" si="74"/>
        <v>#N/A</v>
      </c>
      <c r="F1172" s="79"/>
      <c r="H1172" s="59"/>
      <c r="I1172" s="58" t="e">
        <f t="shared" si="75"/>
        <v>#REF!</v>
      </c>
      <c r="J1172" s="58" t="e">
        <f>#REF!</f>
        <v>#REF!</v>
      </c>
      <c r="K1172" s="51" t="e">
        <f>IF(OR(#REF!="管理者",#REF!="サービス管理責任者"),0,#REF!)</f>
        <v>#REF!</v>
      </c>
    </row>
    <row r="1173" spans="2:11">
      <c r="B1173" s="73">
        <v>1171</v>
      </c>
      <c r="C1173" s="74" t="e">
        <f t="shared" si="72"/>
        <v>#N/A</v>
      </c>
      <c r="D1173" s="74" t="e">
        <f t="shared" si="73"/>
        <v>#N/A</v>
      </c>
      <c r="E1173" s="75" t="e">
        <f t="shared" si="74"/>
        <v>#N/A</v>
      </c>
      <c r="F1173" s="79"/>
      <c r="H1173" s="59"/>
      <c r="I1173" s="58" t="e">
        <f t="shared" si="75"/>
        <v>#REF!</v>
      </c>
      <c r="J1173" s="58" t="e">
        <f>#REF!</f>
        <v>#REF!</v>
      </c>
      <c r="K1173" s="51" t="e">
        <f>IF(OR(#REF!="管理者",#REF!="サービス管理責任者"),0,#REF!)</f>
        <v>#REF!</v>
      </c>
    </row>
    <row r="1174" spans="2:11">
      <c r="B1174" s="73">
        <v>1172</v>
      </c>
      <c r="C1174" s="74" t="e">
        <f t="shared" si="72"/>
        <v>#N/A</v>
      </c>
      <c r="D1174" s="74" t="e">
        <f t="shared" si="73"/>
        <v>#N/A</v>
      </c>
      <c r="E1174" s="75" t="e">
        <f t="shared" si="74"/>
        <v>#N/A</v>
      </c>
      <c r="F1174" s="79"/>
      <c r="H1174" s="59"/>
      <c r="I1174" s="58" t="e">
        <f t="shared" si="75"/>
        <v>#REF!</v>
      </c>
      <c r="J1174" s="58" t="e">
        <f>#REF!</f>
        <v>#REF!</v>
      </c>
      <c r="K1174" s="51" t="e">
        <f>IF(OR(#REF!="管理者",#REF!="サービス管理責任者"),0,#REF!)</f>
        <v>#REF!</v>
      </c>
    </row>
    <row r="1175" spans="2:11">
      <c r="B1175" s="73">
        <v>1173</v>
      </c>
      <c r="C1175" s="74" t="e">
        <f t="shared" si="72"/>
        <v>#N/A</v>
      </c>
      <c r="D1175" s="74" t="e">
        <f t="shared" si="73"/>
        <v>#N/A</v>
      </c>
      <c r="E1175" s="75" t="e">
        <f t="shared" si="74"/>
        <v>#N/A</v>
      </c>
      <c r="F1175" s="79"/>
      <c r="H1175" s="59"/>
      <c r="I1175" s="58" t="e">
        <f t="shared" si="75"/>
        <v>#REF!</v>
      </c>
      <c r="J1175" s="58" t="e">
        <f>#REF!</f>
        <v>#REF!</v>
      </c>
      <c r="K1175" s="51" t="e">
        <f>IF(OR(#REF!="管理者",#REF!="サービス管理責任者"),0,#REF!)</f>
        <v>#REF!</v>
      </c>
    </row>
    <row r="1176" spans="2:11">
      <c r="B1176" s="73">
        <v>1174</v>
      </c>
      <c r="C1176" s="74" t="e">
        <f t="shared" si="72"/>
        <v>#N/A</v>
      </c>
      <c r="D1176" s="74" t="e">
        <f t="shared" si="73"/>
        <v>#N/A</v>
      </c>
      <c r="E1176" s="75" t="e">
        <f t="shared" si="74"/>
        <v>#N/A</v>
      </c>
      <c r="F1176" s="79"/>
      <c r="H1176" s="59"/>
      <c r="I1176" s="58" t="e">
        <f t="shared" si="75"/>
        <v>#REF!</v>
      </c>
      <c r="J1176" s="58" t="e">
        <f>#REF!</f>
        <v>#REF!</v>
      </c>
      <c r="K1176" s="51" t="e">
        <f>IF(OR(#REF!="管理者",#REF!="サービス管理責任者"),0,#REF!)</f>
        <v>#REF!</v>
      </c>
    </row>
    <row r="1177" spans="2:11">
      <c r="B1177" s="73">
        <v>1175</v>
      </c>
      <c r="C1177" s="74" t="e">
        <f t="shared" si="72"/>
        <v>#N/A</v>
      </c>
      <c r="D1177" s="74" t="e">
        <f t="shared" si="73"/>
        <v>#N/A</v>
      </c>
      <c r="E1177" s="75" t="e">
        <f t="shared" si="74"/>
        <v>#N/A</v>
      </c>
      <c r="F1177" s="79"/>
      <c r="H1177" s="59"/>
      <c r="I1177" s="58" t="e">
        <f t="shared" si="75"/>
        <v>#REF!</v>
      </c>
      <c r="J1177" s="58" t="e">
        <f>#REF!</f>
        <v>#REF!</v>
      </c>
      <c r="K1177" s="51" t="e">
        <f>IF(OR(#REF!="管理者",#REF!="サービス管理責任者"),0,#REF!)</f>
        <v>#REF!</v>
      </c>
    </row>
    <row r="1178" spans="2:11">
      <c r="B1178" s="73">
        <v>1176</v>
      </c>
      <c r="C1178" s="74" t="e">
        <f t="shared" si="72"/>
        <v>#N/A</v>
      </c>
      <c r="D1178" s="74" t="e">
        <f t="shared" si="73"/>
        <v>#N/A</v>
      </c>
      <c r="E1178" s="75" t="e">
        <f t="shared" si="74"/>
        <v>#N/A</v>
      </c>
      <c r="F1178" s="79"/>
      <c r="H1178" s="59"/>
      <c r="I1178" s="58" t="e">
        <f t="shared" si="75"/>
        <v>#REF!</v>
      </c>
      <c r="J1178" s="58" t="e">
        <f>#REF!</f>
        <v>#REF!</v>
      </c>
      <c r="K1178" s="51" t="e">
        <f>IF(OR(#REF!="管理者",#REF!="サービス管理責任者"),0,#REF!)</f>
        <v>#REF!</v>
      </c>
    </row>
    <row r="1179" spans="2:11">
      <c r="B1179" s="73">
        <v>1177</v>
      </c>
      <c r="C1179" s="74" t="e">
        <f t="shared" si="72"/>
        <v>#N/A</v>
      </c>
      <c r="D1179" s="74" t="e">
        <f t="shared" si="73"/>
        <v>#N/A</v>
      </c>
      <c r="E1179" s="75" t="e">
        <f t="shared" si="74"/>
        <v>#N/A</v>
      </c>
      <c r="F1179" s="79"/>
      <c r="H1179" s="59"/>
      <c r="I1179" s="58" t="e">
        <f t="shared" si="75"/>
        <v>#REF!</v>
      </c>
      <c r="J1179" s="58" t="e">
        <f>#REF!</f>
        <v>#REF!</v>
      </c>
      <c r="K1179" s="51" t="e">
        <f>IF(OR(#REF!="管理者",#REF!="サービス管理責任者"),0,#REF!)</f>
        <v>#REF!</v>
      </c>
    </row>
    <row r="1180" spans="2:11">
      <c r="B1180" s="73">
        <v>1178</v>
      </c>
      <c r="C1180" s="74" t="e">
        <f t="shared" si="72"/>
        <v>#N/A</v>
      </c>
      <c r="D1180" s="74" t="e">
        <f t="shared" si="73"/>
        <v>#N/A</v>
      </c>
      <c r="E1180" s="75" t="e">
        <f t="shared" si="74"/>
        <v>#N/A</v>
      </c>
      <c r="F1180" s="79"/>
      <c r="H1180" s="59"/>
      <c r="I1180" s="58" t="e">
        <f t="shared" si="75"/>
        <v>#REF!</v>
      </c>
      <c r="J1180" s="58" t="e">
        <f>#REF!</f>
        <v>#REF!</v>
      </c>
      <c r="K1180" s="51" t="e">
        <f>IF(OR(#REF!="管理者",#REF!="サービス管理責任者"),0,#REF!)</f>
        <v>#REF!</v>
      </c>
    </row>
    <row r="1181" spans="2:11">
      <c r="B1181" s="73">
        <v>1179</v>
      </c>
      <c r="C1181" s="74" t="e">
        <f t="shared" si="72"/>
        <v>#N/A</v>
      </c>
      <c r="D1181" s="74" t="e">
        <f t="shared" si="73"/>
        <v>#N/A</v>
      </c>
      <c r="E1181" s="75" t="e">
        <f t="shared" si="74"/>
        <v>#N/A</v>
      </c>
      <c r="F1181" s="79"/>
      <c r="H1181" s="59"/>
      <c r="I1181" s="58" t="e">
        <f t="shared" si="75"/>
        <v>#REF!</v>
      </c>
      <c r="J1181" s="58" t="e">
        <f>#REF!</f>
        <v>#REF!</v>
      </c>
      <c r="K1181" s="51" t="e">
        <f>IF(OR(#REF!="管理者",#REF!="サービス管理責任者"),0,#REF!)</f>
        <v>#REF!</v>
      </c>
    </row>
    <row r="1182" spans="2:11">
      <c r="B1182" s="73">
        <v>1180</v>
      </c>
      <c r="C1182" s="74" t="e">
        <f t="shared" si="72"/>
        <v>#N/A</v>
      </c>
      <c r="D1182" s="74" t="e">
        <f t="shared" si="73"/>
        <v>#N/A</v>
      </c>
      <c r="E1182" s="75" t="e">
        <f t="shared" si="74"/>
        <v>#N/A</v>
      </c>
      <c r="F1182" s="79"/>
      <c r="H1182" s="59"/>
      <c r="I1182" s="58" t="e">
        <f t="shared" si="75"/>
        <v>#REF!</v>
      </c>
      <c r="J1182" s="58" t="e">
        <f>#REF!</f>
        <v>#REF!</v>
      </c>
      <c r="K1182" s="51" t="e">
        <f>IF(OR(#REF!="管理者",#REF!="サービス管理責任者"),0,#REF!)</f>
        <v>#REF!</v>
      </c>
    </row>
    <row r="1183" spans="2:11">
      <c r="B1183" s="73">
        <v>1181</v>
      </c>
      <c r="C1183" s="74" t="e">
        <f t="shared" si="72"/>
        <v>#N/A</v>
      </c>
      <c r="D1183" s="74" t="e">
        <f t="shared" si="73"/>
        <v>#N/A</v>
      </c>
      <c r="E1183" s="75" t="e">
        <f t="shared" si="74"/>
        <v>#N/A</v>
      </c>
      <c r="F1183" s="79"/>
      <c r="H1183" s="59"/>
      <c r="I1183" s="58" t="e">
        <f t="shared" si="75"/>
        <v>#REF!</v>
      </c>
      <c r="J1183" s="58" t="e">
        <f>#REF!</f>
        <v>#REF!</v>
      </c>
      <c r="K1183" s="51" t="e">
        <f>IF(OR(#REF!="管理者",#REF!="サービス管理責任者"),0,#REF!)</f>
        <v>#REF!</v>
      </c>
    </row>
    <row r="1184" spans="2:11">
      <c r="B1184" s="73">
        <v>1182</v>
      </c>
      <c r="C1184" s="74" t="e">
        <f t="shared" si="72"/>
        <v>#N/A</v>
      </c>
      <c r="D1184" s="74" t="e">
        <f t="shared" si="73"/>
        <v>#N/A</v>
      </c>
      <c r="E1184" s="75" t="e">
        <f t="shared" si="74"/>
        <v>#N/A</v>
      </c>
      <c r="F1184" s="79"/>
      <c r="H1184" s="59"/>
      <c r="I1184" s="58" t="e">
        <f t="shared" si="75"/>
        <v>#REF!</v>
      </c>
      <c r="J1184" s="58" t="e">
        <f>#REF!</f>
        <v>#REF!</v>
      </c>
      <c r="K1184" s="51" t="e">
        <f>IF(OR(#REF!="管理者",#REF!="サービス管理責任者"),0,#REF!)</f>
        <v>#REF!</v>
      </c>
    </row>
    <row r="1185" spans="2:11">
      <c r="B1185" s="73">
        <v>1183</v>
      </c>
      <c r="C1185" s="74" t="e">
        <f t="shared" si="72"/>
        <v>#N/A</v>
      </c>
      <c r="D1185" s="74" t="e">
        <f t="shared" si="73"/>
        <v>#N/A</v>
      </c>
      <c r="E1185" s="75" t="e">
        <f t="shared" si="74"/>
        <v>#N/A</v>
      </c>
      <c r="F1185" s="79"/>
      <c r="H1185" s="59"/>
      <c r="I1185" s="58" t="e">
        <f t="shared" si="75"/>
        <v>#REF!</v>
      </c>
      <c r="J1185" s="58" t="e">
        <f>#REF!</f>
        <v>#REF!</v>
      </c>
      <c r="K1185" s="51" t="e">
        <f>IF(OR(#REF!="管理者",#REF!="サービス管理責任者"),0,#REF!)</f>
        <v>#REF!</v>
      </c>
    </row>
    <row r="1186" spans="2:11">
      <c r="B1186" s="73">
        <v>1184</v>
      </c>
      <c r="C1186" s="74" t="e">
        <f t="shared" si="72"/>
        <v>#N/A</v>
      </c>
      <c r="D1186" s="74" t="e">
        <f t="shared" si="73"/>
        <v>#N/A</v>
      </c>
      <c r="E1186" s="75" t="e">
        <f t="shared" si="74"/>
        <v>#N/A</v>
      </c>
      <c r="F1186" s="79"/>
      <c r="H1186" s="59"/>
      <c r="I1186" s="58" t="e">
        <f t="shared" si="75"/>
        <v>#REF!</v>
      </c>
      <c r="J1186" s="58" t="e">
        <f>#REF!</f>
        <v>#REF!</v>
      </c>
      <c r="K1186" s="51" t="e">
        <f>IF(OR(#REF!="管理者",#REF!="サービス管理責任者"),0,#REF!)</f>
        <v>#REF!</v>
      </c>
    </row>
    <row r="1187" spans="2:11">
      <c r="B1187" s="73">
        <v>1185</v>
      </c>
      <c r="C1187" s="74" t="e">
        <f t="shared" si="72"/>
        <v>#N/A</v>
      </c>
      <c r="D1187" s="74" t="e">
        <f t="shared" si="73"/>
        <v>#N/A</v>
      </c>
      <c r="E1187" s="75" t="e">
        <f t="shared" si="74"/>
        <v>#N/A</v>
      </c>
      <c r="F1187" s="79"/>
      <c r="H1187" s="59"/>
      <c r="I1187" s="58" t="e">
        <f t="shared" si="75"/>
        <v>#REF!</v>
      </c>
      <c r="J1187" s="58" t="e">
        <f>#REF!</f>
        <v>#REF!</v>
      </c>
      <c r="K1187" s="51" t="e">
        <f>IF(OR(#REF!="管理者",#REF!="サービス管理責任者"),0,#REF!)</f>
        <v>#REF!</v>
      </c>
    </row>
    <row r="1188" spans="2:11">
      <c r="B1188" s="73">
        <v>1186</v>
      </c>
      <c r="C1188" s="74" t="e">
        <f t="shared" si="72"/>
        <v>#N/A</v>
      </c>
      <c r="D1188" s="74" t="e">
        <f t="shared" si="73"/>
        <v>#N/A</v>
      </c>
      <c r="E1188" s="75" t="e">
        <f t="shared" si="74"/>
        <v>#N/A</v>
      </c>
      <c r="F1188" s="79"/>
      <c r="H1188" s="59"/>
      <c r="I1188" s="58" t="e">
        <f t="shared" si="75"/>
        <v>#REF!</v>
      </c>
      <c r="J1188" s="58" t="e">
        <f>#REF!</f>
        <v>#REF!</v>
      </c>
      <c r="K1188" s="51" t="e">
        <f>IF(OR(#REF!="管理者",#REF!="サービス管理責任者"),0,#REF!)</f>
        <v>#REF!</v>
      </c>
    </row>
    <row r="1189" spans="2:11">
      <c r="B1189" s="73">
        <v>1187</v>
      </c>
      <c r="C1189" s="74" t="e">
        <f t="shared" si="72"/>
        <v>#N/A</v>
      </c>
      <c r="D1189" s="74" t="e">
        <f t="shared" si="73"/>
        <v>#N/A</v>
      </c>
      <c r="E1189" s="75" t="e">
        <f t="shared" si="74"/>
        <v>#N/A</v>
      </c>
      <c r="F1189" s="79"/>
      <c r="H1189" s="59"/>
      <c r="I1189" s="58" t="e">
        <f t="shared" si="75"/>
        <v>#REF!</v>
      </c>
      <c r="J1189" s="58" t="e">
        <f>#REF!</f>
        <v>#REF!</v>
      </c>
      <c r="K1189" s="51" t="e">
        <f>IF(OR(#REF!="管理者",#REF!="サービス管理責任者"),0,#REF!)</f>
        <v>#REF!</v>
      </c>
    </row>
    <row r="1190" spans="2:11">
      <c r="B1190" s="73">
        <v>1188</v>
      </c>
      <c r="C1190" s="74" t="e">
        <f t="shared" si="72"/>
        <v>#N/A</v>
      </c>
      <c r="D1190" s="74" t="e">
        <f t="shared" si="73"/>
        <v>#N/A</v>
      </c>
      <c r="E1190" s="75" t="e">
        <f t="shared" si="74"/>
        <v>#N/A</v>
      </c>
      <c r="F1190" s="79"/>
      <c r="H1190" s="59"/>
      <c r="I1190" s="58" t="e">
        <f t="shared" si="75"/>
        <v>#REF!</v>
      </c>
      <c r="J1190" s="58" t="e">
        <f>#REF!</f>
        <v>#REF!</v>
      </c>
      <c r="K1190" s="51" t="e">
        <f>IF(OR(#REF!="管理者",#REF!="サービス管理責任者"),0,#REF!)</f>
        <v>#REF!</v>
      </c>
    </row>
    <row r="1191" spans="2:11">
      <c r="B1191" s="73">
        <v>1189</v>
      </c>
      <c r="C1191" s="74" t="e">
        <f t="shared" si="72"/>
        <v>#N/A</v>
      </c>
      <c r="D1191" s="74" t="e">
        <f t="shared" si="73"/>
        <v>#N/A</v>
      </c>
      <c r="E1191" s="75" t="e">
        <f t="shared" si="74"/>
        <v>#N/A</v>
      </c>
      <c r="F1191" s="79"/>
      <c r="H1191" s="59"/>
      <c r="I1191" s="58" t="e">
        <f t="shared" si="75"/>
        <v>#REF!</v>
      </c>
      <c r="J1191" s="58" t="e">
        <f>#REF!</f>
        <v>#REF!</v>
      </c>
      <c r="K1191" s="51" t="e">
        <f>IF(OR(#REF!="管理者",#REF!="サービス管理責任者"),0,#REF!)</f>
        <v>#REF!</v>
      </c>
    </row>
    <row r="1192" spans="2:11">
      <c r="B1192" s="73">
        <v>1190</v>
      </c>
      <c r="C1192" s="74" t="e">
        <f t="shared" si="72"/>
        <v>#N/A</v>
      </c>
      <c r="D1192" s="74" t="e">
        <f t="shared" si="73"/>
        <v>#N/A</v>
      </c>
      <c r="E1192" s="75" t="e">
        <f t="shared" si="74"/>
        <v>#N/A</v>
      </c>
      <c r="F1192" s="79"/>
      <c r="H1192" s="59"/>
      <c r="I1192" s="58" t="e">
        <f t="shared" si="75"/>
        <v>#REF!</v>
      </c>
      <c r="J1192" s="58" t="e">
        <f>#REF!</f>
        <v>#REF!</v>
      </c>
      <c r="K1192" s="51" t="e">
        <f>IF(OR(#REF!="管理者",#REF!="サービス管理責任者"),0,#REF!)</f>
        <v>#REF!</v>
      </c>
    </row>
    <row r="1193" spans="2:11">
      <c r="B1193" s="73">
        <v>1191</v>
      </c>
      <c r="C1193" s="74" t="e">
        <f t="shared" si="72"/>
        <v>#N/A</v>
      </c>
      <c r="D1193" s="74" t="e">
        <f t="shared" si="73"/>
        <v>#N/A</v>
      </c>
      <c r="E1193" s="75" t="e">
        <f t="shared" si="74"/>
        <v>#N/A</v>
      </c>
      <c r="F1193" s="79"/>
      <c r="H1193" s="59"/>
      <c r="I1193" s="58" t="e">
        <f t="shared" si="75"/>
        <v>#REF!</v>
      </c>
      <c r="J1193" s="58" t="e">
        <f>#REF!</f>
        <v>#REF!</v>
      </c>
      <c r="K1193" s="51" t="e">
        <f>IF(OR(#REF!="管理者",#REF!="サービス管理責任者"),0,#REF!)</f>
        <v>#REF!</v>
      </c>
    </row>
    <row r="1194" spans="2:11">
      <c r="B1194" s="73">
        <v>1192</v>
      </c>
      <c r="C1194" s="74" t="e">
        <f t="shared" si="72"/>
        <v>#N/A</v>
      </c>
      <c r="D1194" s="74" t="e">
        <f t="shared" si="73"/>
        <v>#N/A</v>
      </c>
      <c r="E1194" s="75" t="e">
        <f t="shared" si="74"/>
        <v>#N/A</v>
      </c>
      <c r="F1194" s="79"/>
      <c r="H1194" s="59"/>
      <c r="I1194" s="58" t="e">
        <f t="shared" si="75"/>
        <v>#REF!</v>
      </c>
      <c r="J1194" s="58" t="e">
        <f>#REF!</f>
        <v>#REF!</v>
      </c>
      <c r="K1194" s="51" t="e">
        <f>IF(OR(#REF!="管理者",#REF!="サービス管理責任者"),0,#REF!)</f>
        <v>#REF!</v>
      </c>
    </row>
    <row r="1195" spans="2:11">
      <c r="B1195" s="73">
        <v>1193</v>
      </c>
      <c r="C1195" s="74" t="e">
        <f t="shared" si="72"/>
        <v>#N/A</v>
      </c>
      <c r="D1195" s="74" t="e">
        <f t="shared" si="73"/>
        <v>#N/A</v>
      </c>
      <c r="E1195" s="75" t="e">
        <f t="shared" si="74"/>
        <v>#N/A</v>
      </c>
      <c r="F1195" s="79"/>
      <c r="H1195" s="59"/>
      <c r="I1195" s="58" t="e">
        <f t="shared" si="75"/>
        <v>#REF!</v>
      </c>
      <c r="J1195" s="58" t="e">
        <f>#REF!</f>
        <v>#REF!</v>
      </c>
      <c r="K1195" s="51" t="e">
        <f>IF(OR(#REF!="管理者",#REF!="サービス管理責任者"),0,#REF!)</f>
        <v>#REF!</v>
      </c>
    </row>
    <row r="1196" spans="2:11">
      <c r="B1196" s="73">
        <v>1194</v>
      </c>
      <c r="C1196" s="74" t="e">
        <f t="shared" si="72"/>
        <v>#N/A</v>
      </c>
      <c r="D1196" s="74" t="e">
        <f t="shared" si="73"/>
        <v>#N/A</v>
      </c>
      <c r="E1196" s="75" t="e">
        <f t="shared" si="74"/>
        <v>#N/A</v>
      </c>
      <c r="F1196" s="79"/>
      <c r="H1196" s="59"/>
      <c r="I1196" s="58" t="e">
        <f t="shared" si="75"/>
        <v>#REF!</v>
      </c>
      <c r="J1196" s="58" t="e">
        <f>#REF!</f>
        <v>#REF!</v>
      </c>
      <c r="K1196" s="51" t="e">
        <f>IF(OR(#REF!="管理者",#REF!="サービス管理責任者"),0,#REF!)</f>
        <v>#REF!</v>
      </c>
    </row>
    <row r="1197" spans="2:11">
      <c r="B1197" s="73">
        <v>1195</v>
      </c>
      <c r="C1197" s="74" t="e">
        <f t="shared" si="72"/>
        <v>#N/A</v>
      </c>
      <c r="D1197" s="74" t="e">
        <f t="shared" si="73"/>
        <v>#N/A</v>
      </c>
      <c r="E1197" s="75" t="e">
        <f t="shared" si="74"/>
        <v>#N/A</v>
      </c>
      <c r="F1197" s="79"/>
      <c r="H1197" s="59"/>
      <c r="I1197" s="58" t="e">
        <f t="shared" si="75"/>
        <v>#REF!</v>
      </c>
      <c r="J1197" s="58" t="e">
        <f>#REF!</f>
        <v>#REF!</v>
      </c>
      <c r="K1197" s="51" t="e">
        <f>IF(OR(#REF!="管理者",#REF!="サービス管理責任者"),0,#REF!)</f>
        <v>#REF!</v>
      </c>
    </row>
    <row r="1198" spans="2:11">
      <c r="B1198" s="73">
        <v>1196</v>
      </c>
      <c r="C1198" s="74" t="e">
        <f t="shared" si="72"/>
        <v>#N/A</v>
      </c>
      <c r="D1198" s="74" t="e">
        <f t="shared" si="73"/>
        <v>#N/A</v>
      </c>
      <c r="E1198" s="75" t="e">
        <f t="shared" si="74"/>
        <v>#N/A</v>
      </c>
      <c r="F1198" s="79"/>
      <c r="H1198" s="59"/>
      <c r="I1198" s="58" t="e">
        <f t="shared" si="75"/>
        <v>#REF!</v>
      </c>
      <c r="J1198" s="58" t="e">
        <f>#REF!</f>
        <v>#REF!</v>
      </c>
      <c r="K1198" s="51" t="e">
        <f>IF(OR(#REF!="管理者",#REF!="サービス管理責任者"),0,#REF!)</f>
        <v>#REF!</v>
      </c>
    </row>
    <row r="1199" spans="2:11">
      <c r="B1199" s="73">
        <v>1197</v>
      </c>
      <c r="C1199" s="74" t="e">
        <f t="shared" si="72"/>
        <v>#N/A</v>
      </c>
      <c r="D1199" s="74" t="e">
        <f t="shared" si="73"/>
        <v>#N/A</v>
      </c>
      <c r="E1199" s="75" t="e">
        <f t="shared" si="74"/>
        <v>#N/A</v>
      </c>
      <c r="F1199" s="79"/>
      <c r="H1199" s="59"/>
      <c r="I1199" s="58" t="e">
        <f t="shared" si="75"/>
        <v>#REF!</v>
      </c>
      <c r="J1199" s="58" t="e">
        <f>#REF!</f>
        <v>#REF!</v>
      </c>
      <c r="K1199" s="51" t="e">
        <f>IF(OR(#REF!="管理者",#REF!="サービス管理責任者"),0,#REF!)</f>
        <v>#REF!</v>
      </c>
    </row>
    <row r="1200" spans="2:11">
      <c r="B1200" s="73">
        <v>1198</v>
      </c>
      <c r="C1200" s="74" t="e">
        <f t="shared" si="72"/>
        <v>#N/A</v>
      </c>
      <c r="D1200" s="74" t="e">
        <f t="shared" si="73"/>
        <v>#N/A</v>
      </c>
      <c r="E1200" s="75" t="e">
        <f t="shared" si="74"/>
        <v>#N/A</v>
      </c>
      <c r="F1200" s="79"/>
      <c r="H1200" s="59"/>
      <c r="I1200" s="58" t="e">
        <f t="shared" si="75"/>
        <v>#REF!</v>
      </c>
      <c r="J1200" s="58" t="e">
        <f>#REF!</f>
        <v>#REF!</v>
      </c>
      <c r="K1200" s="51" t="e">
        <f>IF(OR(#REF!="管理者",#REF!="サービス管理責任者"),0,#REF!)</f>
        <v>#REF!</v>
      </c>
    </row>
    <row r="1201" spans="2:12">
      <c r="B1201" s="73">
        <v>1199</v>
      </c>
      <c r="C1201" s="74" t="e">
        <f t="shared" si="72"/>
        <v>#N/A</v>
      </c>
      <c r="D1201" s="74" t="e">
        <f t="shared" si="73"/>
        <v>#N/A</v>
      </c>
      <c r="E1201" s="75" t="e">
        <f t="shared" si="74"/>
        <v>#N/A</v>
      </c>
      <c r="F1201" s="79"/>
      <c r="H1201" s="59"/>
      <c r="I1201" s="58" t="e">
        <f t="shared" si="75"/>
        <v>#REF!</v>
      </c>
      <c r="J1201" s="58" t="e">
        <f>#REF!</f>
        <v>#REF!</v>
      </c>
      <c r="K1201" s="51" t="e">
        <f>IF(OR(#REF!="管理者",#REF!="サービス管理責任者"),0,#REF!)</f>
        <v>#REF!</v>
      </c>
    </row>
    <row r="1202" spans="2:12">
      <c r="B1202" s="73">
        <v>1200</v>
      </c>
      <c r="C1202" s="74" t="e">
        <f t="shared" si="72"/>
        <v>#N/A</v>
      </c>
      <c r="D1202" s="74" t="e">
        <f t="shared" si="73"/>
        <v>#N/A</v>
      </c>
      <c r="E1202" s="75" t="e">
        <f t="shared" si="74"/>
        <v>#N/A</v>
      </c>
      <c r="F1202" s="79"/>
      <c r="H1202" s="59"/>
      <c r="I1202" s="58" t="e">
        <f t="shared" si="75"/>
        <v>#REF!</v>
      </c>
      <c r="J1202" s="58" t="e">
        <f>#REF!</f>
        <v>#REF!</v>
      </c>
      <c r="K1202" s="51" t="e">
        <f>IF(OR(#REF!="管理者",#REF!="サービス管理責任者"),0,#REF!)</f>
        <v>#REF!</v>
      </c>
    </row>
    <row r="1203" spans="2:12">
      <c r="B1203" s="73">
        <v>1201</v>
      </c>
      <c r="C1203" s="74" t="e">
        <f t="shared" si="72"/>
        <v>#N/A</v>
      </c>
      <c r="D1203" s="74" t="e">
        <f t="shared" si="73"/>
        <v>#N/A</v>
      </c>
      <c r="E1203" s="75" t="e">
        <f t="shared" si="74"/>
        <v>#N/A</v>
      </c>
      <c r="F1203" s="79"/>
      <c r="H1203" s="60"/>
      <c r="I1203" s="58" t="e">
        <f t="shared" si="75"/>
        <v>#REF!</v>
      </c>
      <c r="J1203" s="58" t="e">
        <f>#REF!</f>
        <v>#REF!</v>
      </c>
      <c r="K1203" s="51" t="e">
        <f>IF(OR(#REF!="管理者",#REF!="サービス管理責任者"),0,#REF!)</f>
        <v>#REF!</v>
      </c>
    </row>
    <row r="1204" spans="2:12">
      <c r="B1204" s="73">
        <v>1202</v>
      </c>
      <c r="C1204" s="74" t="e">
        <f t="shared" si="72"/>
        <v>#N/A</v>
      </c>
      <c r="D1204" s="74" t="e">
        <f t="shared" si="73"/>
        <v>#N/A</v>
      </c>
      <c r="E1204" s="75" t="e">
        <f t="shared" si="74"/>
        <v>#N/A</v>
      </c>
      <c r="F1204" s="79"/>
      <c r="H1204" s="54" t="s">
        <v>119</v>
      </c>
      <c r="I1204" s="54" t="e">
        <f t="shared" si="75"/>
        <v>#REF!</v>
      </c>
      <c r="J1204" s="54" t="e">
        <f>#REF!</f>
        <v>#REF!</v>
      </c>
      <c r="K1204" s="51" t="e">
        <f>IF(OR(#REF!="管理者",#REF!="サービス管理責任者"),0,#REF!)</f>
        <v>#REF!</v>
      </c>
    </row>
    <row r="1205" spans="2:12">
      <c r="B1205" s="73">
        <v>1203</v>
      </c>
      <c r="C1205" s="74" t="e">
        <f t="shared" si="72"/>
        <v>#N/A</v>
      </c>
      <c r="D1205" s="74" t="e">
        <f t="shared" si="73"/>
        <v>#N/A</v>
      </c>
      <c r="E1205" s="75" t="e">
        <f t="shared" si="74"/>
        <v>#N/A</v>
      </c>
      <c r="F1205" s="79"/>
      <c r="H1205" s="55"/>
      <c r="I1205" s="54" t="e">
        <f t="shared" si="75"/>
        <v>#REF!</v>
      </c>
      <c r="J1205" s="54" t="e">
        <f>#REF!</f>
        <v>#REF!</v>
      </c>
      <c r="K1205" s="51" t="e">
        <f>IF(OR(#REF!="管理者",#REF!="サービス管理責任者"),0,#REF!)</f>
        <v>#REF!</v>
      </c>
    </row>
    <row r="1206" spans="2:12">
      <c r="B1206" s="73">
        <v>1204</v>
      </c>
      <c r="C1206" s="74" t="e">
        <f t="shared" si="72"/>
        <v>#N/A</v>
      </c>
      <c r="D1206" s="74" t="e">
        <f t="shared" si="73"/>
        <v>#N/A</v>
      </c>
      <c r="E1206" s="75" t="e">
        <f t="shared" si="74"/>
        <v>#N/A</v>
      </c>
      <c r="F1206" s="79"/>
      <c r="H1206" s="55"/>
      <c r="I1206" s="54" t="e">
        <f t="shared" si="75"/>
        <v>#REF!</v>
      </c>
      <c r="J1206" s="54" t="e">
        <f>#REF!</f>
        <v>#REF!</v>
      </c>
      <c r="K1206" s="51" t="e">
        <f>IF(OR(#REF!="管理者",#REF!="サービス管理責任者"),0,#REF!)</f>
        <v>#REF!</v>
      </c>
      <c r="L1206" s="49"/>
    </row>
    <row r="1207" spans="2:12">
      <c r="B1207" s="73">
        <v>1205</v>
      </c>
      <c r="C1207" s="74" t="e">
        <f t="shared" si="72"/>
        <v>#N/A</v>
      </c>
      <c r="D1207" s="74" t="e">
        <f t="shared" si="73"/>
        <v>#N/A</v>
      </c>
      <c r="E1207" s="75" t="e">
        <f t="shared" si="74"/>
        <v>#N/A</v>
      </c>
      <c r="F1207" s="79"/>
      <c r="H1207" s="55"/>
      <c r="I1207" s="54" t="e">
        <f t="shared" si="75"/>
        <v>#REF!</v>
      </c>
      <c r="J1207" s="54" t="e">
        <f>#REF!</f>
        <v>#REF!</v>
      </c>
      <c r="K1207" s="51" t="e">
        <f>IF(OR(#REF!="管理者",#REF!="サービス管理責任者"),0,#REF!)</f>
        <v>#REF!</v>
      </c>
    </row>
    <row r="1208" spans="2:12">
      <c r="B1208" s="73">
        <v>1206</v>
      </c>
      <c r="C1208" s="74" t="e">
        <f t="shared" si="72"/>
        <v>#N/A</v>
      </c>
      <c r="D1208" s="74" t="e">
        <f t="shared" si="73"/>
        <v>#N/A</v>
      </c>
      <c r="E1208" s="75" t="e">
        <f t="shared" si="74"/>
        <v>#N/A</v>
      </c>
      <c r="F1208" s="79"/>
      <c r="H1208" s="55"/>
      <c r="I1208" s="54" t="e">
        <f t="shared" si="75"/>
        <v>#REF!</v>
      </c>
      <c r="J1208" s="54" t="e">
        <f>#REF!</f>
        <v>#REF!</v>
      </c>
      <c r="K1208" s="51" t="e">
        <f>IF(OR(#REF!="管理者",#REF!="サービス管理責任者"),0,#REF!)</f>
        <v>#REF!</v>
      </c>
    </row>
    <row r="1209" spans="2:12">
      <c r="B1209" s="73">
        <v>1207</v>
      </c>
      <c r="C1209" s="74" t="e">
        <f t="shared" si="72"/>
        <v>#N/A</v>
      </c>
      <c r="D1209" s="74" t="e">
        <f t="shared" si="73"/>
        <v>#N/A</v>
      </c>
      <c r="E1209" s="75" t="e">
        <f t="shared" si="74"/>
        <v>#N/A</v>
      </c>
      <c r="F1209" s="79"/>
      <c r="H1209" s="55"/>
      <c r="I1209" s="54" t="e">
        <f t="shared" si="75"/>
        <v>#REF!</v>
      </c>
      <c r="J1209" s="54" t="e">
        <f>#REF!</f>
        <v>#REF!</v>
      </c>
      <c r="K1209" s="51" t="e">
        <f>IF(OR(#REF!="管理者",#REF!="サービス管理責任者"),0,#REF!)</f>
        <v>#REF!</v>
      </c>
    </row>
    <row r="1210" spans="2:12">
      <c r="B1210" s="73">
        <v>1208</v>
      </c>
      <c r="C1210" s="74" t="e">
        <f t="shared" si="72"/>
        <v>#N/A</v>
      </c>
      <c r="D1210" s="74" t="e">
        <f t="shared" si="73"/>
        <v>#N/A</v>
      </c>
      <c r="E1210" s="75" t="e">
        <f t="shared" si="74"/>
        <v>#N/A</v>
      </c>
      <c r="F1210" s="79"/>
      <c r="H1210" s="55"/>
      <c r="I1210" s="54" t="e">
        <f t="shared" si="75"/>
        <v>#REF!</v>
      </c>
      <c r="J1210" s="54" t="e">
        <f>#REF!</f>
        <v>#REF!</v>
      </c>
      <c r="K1210" s="51" t="e">
        <f>IF(OR(#REF!="管理者",#REF!="サービス管理責任者"),0,#REF!)</f>
        <v>#REF!</v>
      </c>
    </row>
    <row r="1211" spans="2:12">
      <c r="B1211" s="73">
        <v>1209</v>
      </c>
      <c r="C1211" s="74" t="e">
        <f t="shared" si="72"/>
        <v>#N/A</v>
      </c>
      <c r="D1211" s="74" t="e">
        <f t="shared" si="73"/>
        <v>#N/A</v>
      </c>
      <c r="E1211" s="75" t="e">
        <f t="shared" si="74"/>
        <v>#N/A</v>
      </c>
      <c r="F1211" s="79"/>
      <c r="H1211" s="55"/>
      <c r="I1211" s="54" t="e">
        <f t="shared" si="75"/>
        <v>#REF!</v>
      </c>
      <c r="J1211" s="54" t="e">
        <f>#REF!</f>
        <v>#REF!</v>
      </c>
      <c r="K1211" s="51" t="e">
        <f>IF(OR(#REF!="管理者",#REF!="サービス管理責任者"),0,#REF!)</f>
        <v>#REF!</v>
      </c>
    </row>
    <row r="1212" spans="2:12">
      <c r="B1212" s="73">
        <v>1210</v>
      </c>
      <c r="C1212" s="74" t="e">
        <f t="shared" si="72"/>
        <v>#N/A</v>
      </c>
      <c r="D1212" s="74" t="e">
        <f t="shared" si="73"/>
        <v>#N/A</v>
      </c>
      <c r="E1212" s="75" t="e">
        <f t="shared" si="74"/>
        <v>#N/A</v>
      </c>
      <c r="F1212" s="79"/>
      <c r="H1212" s="55"/>
      <c r="I1212" s="54" t="e">
        <f t="shared" si="75"/>
        <v>#REF!</v>
      </c>
      <c r="J1212" s="54" t="e">
        <f>#REF!</f>
        <v>#REF!</v>
      </c>
      <c r="K1212" s="51" t="e">
        <f>IF(OR(#REF!="管理者",#REF!="サービス管理責任者"),0,#REF!)</f>
        <v>#REF!</v>
      </c>
    </row>
    <row r="1213" spans="2:12">
      <c r="B1213" s="73">
        <v>1211</v>
      </c>
      <c r="C1213" s="74" t="e">
        <f t="shared" si="72"/>
        <v>#N/A</v>
      </c>
      <c r="D1213" s="74" t="e">
        <f t="shared" si="73"/>
        <v>#N/A</v>
      </c>
      <c r="E1213" s="75" t="e">
        <f t="shared" si="74"/>
        <v>#N/A</v>
      </c>
      <c r="F1213" s="79"/>
      <c r="H1213" s="55"/>
      <c r="I1213" s="54" t="e">
        <f t="shared" si="75"/>
        <v>#REF!</v>
      </c>
      <c r="J1213" s="54" t="e">
        <f>#REF!</f>
        <v>#REF!</v>
      </c>
      <c r="K1213" s="51" t="e">
        <f>IF(OR(#REF!="管理者",#REF!="サービス管理責任者"),0,#REF!)</f>
        <v>#REF!</v>
      </c>
    </row>
    <row r="1214" spans="2:12">
      <c r="B1214" s="73">
        <v>1212</v>
      </c>
      <c r="C1214" s="74" t="e">
        <f t="shared" si="72"/>
        <v>#N/A</v>
      </c>
      <c r="D1214" s="74" t="e">
        <f t="shared" si="73"/>
        <v>#N/A</v>
      </c>
      <c r="E1214" s="75" t="e">
        <f t="shared" si="74"/>
        <v>#N/A</v>
      </c>
      <c r="F1214" s="79"/>
      <c r="H1214" s="55"/>
      <c r="I1214" s="54" t="e">
        <f t="shared" si="75"/>
        <v>#REF!</v>
      </c>
      <c r="J1214" s="54" t="e">
        <f>#REF!</f>
        <v>#REF!</v>
      </c>
      <c r="K1214" s="51" t="e">
        <f>IF(OR(#REF!="管理者",#REF!="サービス管理責任者"),0,#REF!)</f>
        <v>#REF!</v>
      </c>
    </row>
    <row r="1215" spans="2:12">
      <c r="B1215" s="73">
        <v>1213</v>
      </c>
      <c r="C1215" s="74" t="e">
        <f t="shared" si="72"/>
        <v>#N/A</v>
      </c>
      <c r="D1215" s="74" t="e">
        <f t="shared" si="73"/>
        <v>#N/A</v>
      </c>
      <c r="E1215" s="75" t="e">
        <f t="shared" si="74"/>
        <v>#N/A</v>
      </c>
      <c r="F1215" s="79"/>
      <c r="H1215" s="55"/>
      <c r="I1215" s="54" t="e">
        <f t="shared" si="75"/>
        <v>#REF!</v>
      </c>
      <c r="J1215" s="54" t="e">
        <f>#REF!</f>
        <v>#REF!</v>
      </c>
      <c r="K1215" s="51" t="e">
        <f>IF(OR(#REF!="管理者",#REF!="サービス管理責任者"),0,#REF!)</f>
        <v>#REF!</v>
      </c>
    </row>
    <row r="1216" spans="2:12">
      <c r="B1216" s="73">
        <v>1214</v>
      </c>
      <c r="C1216" s="74" t="e">
        <f t="shared" si="72"/>
        <v>#N/A</v>
      </c>
      <c r="D1216" s="74" t="e">
        <f t="shared" si="73"/>
        <v>#N/A</v>
      </c>
      <c r="E1216" s="75" t="e">
        <f t="shared" si="74"/>
        <v>#N/A</v>
      </c>
      <c r="F1216" s="79"/>
      <c r="H1216" s="55"/>
      <c r="I1216" s="54" t="e">
        <f t="shared" si="75"/>
        <v>#REF!</v>
      </c>
      <c r="J1216" s="54" t="e">
        <f>#REF!</f>
        <v>#REF!</v>
      </c>
      <c r="K1216" s="51" t="e">
        <f>IF(OR(#REF!="管理者",#REF!="サービス管理責任者"),0,#REF!)</f>
        <v>#REF!</v>
      </c>
    </row>
    <row r="1217" spans="2:11">
      <c r="B1217" s="73">
        <v>1215</v>
      </c>
      <c r="C1217" s="74" t="e">
        <f t="shared" si="72"/>
        <v>#N/A</v>
      </c>
      <c r="D1217" s="74" t="e">
        <f t="shared" si="73"/>
        <v>#N/A</v>
      </c>
      <c r="E1217" s="75" t="e">
        <f t="shared" si="74"/>
        <v>#N/A</v>
      </c>
      <c r="F1217" s="79"/>
      <c r="H1217" s="55"/>
      <c r="I1217" s="54" t="e">
        <f t="shared" si="75"/>
        <v>#REF!</v>
      </c>
      <c r="J1217" s="54" t="e">
        <f>#REF!</f>
        <v>#REF!</v>
      </c>
      <c r="K1217" s="51" t="e">
        <f>IF(OR(#REF!="管理者",#REF!="サービス管理責任者"),0,#REF!)</f>
        <v>#REF!</v>
      </c>
    </row>
    <row r="1218" spans="2:11">
      <c r="B1218" s="73">
        <v>1216</v>
      </c>
      <c r="C1218" s="74" t="e">
        <f t="shared" si="72"/>
        <v>#N/A</v>
      </c>
      <c r="D1218" s="74" t="e">
        <f t="shared" si="73"/>
        <v>#N/A</v>
      </c>
      <c r="E1218" s="75" t="e">
        <f t="shared" si="74"/>
        <v>#N/A</v>
      </c>
      <c r="F1218" s="79"/>
      <c r="H1218" s="55"/>
      <c r="I1218" s="54" t="e">
        <f t="shared" si="75"/>
        <v>#REF!</v>
      </c>
      <c r="J1218" s="54" t="e">
        <f>#REF!</f>
        <v>#REF!</v>
      </c>
      <c r="K1218" s="51" t="e">
        <f>IF(OR(#REF!="管理者",#REF!="サービス管理責任者"),0,#REF!)</f>
        <v>#REF!</v>
      </c>
    </row>
    <row r="1219" spans="2:11">
      <c r="B1219" s="73">
        <v>1217</v>
      </c>
      <c r="C1219" s="74" t="e">
        <f t="shared" ref="C1219:C1282" si="76">VLOOKUP(B1219,$I:$K,2,FALSE)</f>
        <v>#N/A</v>
      </c>
      <c r="D1219" s="74" t="e">
        <f t="shared" ref="D1219:D1282" si="77">VLOOKUP(B1219,$I:$K,3,FALSE)</f>
        <v>#N/A</v>
      </c>
      <c r="E1219" s="75" t="e">
        <f t="shared" si="74"/>
        <v>#N/A</v>
      </c>
      <c r="F1219" s="79"/>
      <c r="H1219" s="55"/>
      <c r="I1219" s="54" t="e">
        <f t="shared" si="75"/>
        <v>#REF!</v>
      </c>
      <c r="J1219" s="54" t="e">
        <f>#REF!</f>
        <v>#REF!</v>
      </c>
      <c r="K1219" s="51" t="e">
        <f>IF(OR(#REF!="管理者",#REF!="サービス管理責任者"),0,#REF!)</f>
        <v>#REF!</v>
      </c>
    </row>
    <row r="1220" spans="2:11">
      <c r="B1220" s="73">
        <v>1218</v>
      </c>
      <c r="C1220" s="74" t="e">
        <f t="shared" si="76"/>
        <v>#N/A</v>
      </c>
      <c r="D1220" s="74" t="e">
        <f t="shared" si="77"/>
        <v>#N/A</v>
      </c>
      <c r="E1220" s="75" t="e">
        <f t="shared" ref="E1220:E1283" si="78">SUMIF($C:$C,C1220,$D:$D)</f>
        <v>#N/A</v>
      </c>
      <c r="F1220" s="79"/>
      <c r="H1220" s="55"/>
      <c r="I1220" s="54" t="e">
        <f t="shared" si="75"/>
        <v>#REF!</v>
      </c>
      <c r="J1220" s="54" t="e">
        <f>#REF!</f>
        <v>#REF!</v>
      </c>
      <c r="K1220" s="51" t="e">
        <f>IF(OR(#REF!="管理者",#REF!="サービス管理責任者"),0,#REF!)</f>
        <v>#REF!</v>
      </c>
    </row>
    <row r="1221" spans="2:11">
      <c r="B1221" s="73">
        <v>1219</v>
      </c>
      <c r="C1221" s="74" t="e">
        <f t="shared" si="76"/>
        <v>#N/A</v>
      </c>
      <c r="D1221" s="74" t="e">
        <f t="shared" si="77"/>
        <v>#N/A</v>
      </c>
      <c r="E1221" s="75" t="e">
        <f t="shared" si="78"/>
        <v>#N/A</v>
      </c>
      <c r="F1221" s="79"/>
      <c r="H1221" s="55"/>
      <c r="I1221" s="54" t="e">
        <f t="shared" ref="I1221:I1284" si="79">IF(J1221=0,I1220,I1220+1)</f>
        <v>#REF!</v>
      </c>
      <c r="J1221" s="54" t="e">
        <f>#REF!</f>
        <v>#REF!</v>
      </c>
      <c r="K1221" s="51" t="e">
        <f>IF(OR(#REF!="管理者",#REF!="サービス管理責任者"),0,#REF!)</f>
        <v>#REF!</v>
      </c>
    </row>
    <row r="1222" spans="2:11">
      <c r="B1222" s="73">
        <v>1220</v>
      </c>
      <c r="C1222" s="74" t="e">
        <f t="shared" si="76"/>
        <v>#N/A</v>
      </c>
      <c r="D1222" s="74" t="e">
        <f t="shared" si="77"/>
        <v>#N/A</v>
      </c>
      <c r="E1222" s="75" t="e">
        <f t="shared" si="78"/>
        <v>#N/A</v>
      </c>
      <c r="F1222" s="79"/>
      <c r="H1222" s="55"/>
      <c r="I1222" s="54" t="e">
        <f t="shared" si="79"/>
        <v>#REF!</v>
      </c>
      <c r="J1222" s="54" t="e">
        <f>#REF!</f>
        <v>#REF!</v>
      </c>
      <c r="K1222" s="51" t="e">
        <f>IF(OR(#REF!="管理者",#REF!="サービス管理責任者"),0,#REF!)</f>
        <v>#REF!</v>
      </c>
    </row>
    <row r="1223" spans="2:11">
      <c r="B1223" s="73">
        <v>1221</v>
      </c>
      <c r="C1223" s="74" t="e">
        <f t="shared" si="76"/>
        <v>#N/A</v>
      </c>
      <c r="D1223" s="74" t="e">
        <f t="shared" si="77"/>
        <v>#N/A</v>
      </c>
      <c r="E1223" s="75" t="e">
        <f t="shared" si="78"/>
        <v>#N/A</v>
      </c>
      <c r="F1223" s="79"/>
      <c r="H1223" s="55"/>
      <c r="I1223" s="54" t="e">
        <f t="shared" si="79"/>
        <v>#REF!</v>
      </c>
      <c r="J1223" s="54" t="e">
        <f>#REF!</f>
        <v>#REF!</v>
      </c>
      <c r="K1223" s="51" t="e">
        <f>IF(OR(#REF!="管理者",#REF!="サービス管理責任者"),0,#REF!)</f>
        <v>#REF!</v>
      </c>
    </row>
    <row r="1224" spans="2:11">
      <c r="B1224" s="73">
        <v>1222</v>
      </c>
      <c r="C1224" s="74" t="e">
        <f t="shared" si="76"/>
        <v>#N/A</v>
      </c>
      <c r="D1224" s="74" t="e">
        <f t="shared" si="77"/>
        <v>#N/A</v>
      </c>
      <c r="E1224" s="75" t="e">
        <f t="shared" si="78"/>
        <v>#N/A</v>
      </c>
      <c r="F1224" s="79"/>
      <c r="H1224" s="55"/>
      <c r="I1224" s="54" t="e">
        <f t="shared" si="79"/>
        <v>#REF!</v>
      </c>
      <c r="J1224" s="54" t="e">
        <f>#REF!</f>
        <v>#REF!</v>
      </c>
      <c r="K1224" s="51" t="e">
        <f>IF(OR(#REF!="管理者",#REF!="サービス管理責任者"),0,#REF!)</f>
        <v>#REF!</v>
      </c>
    </row>
    <row r="1225" spans="2:11">
      <c r="B1225" s="73">
        <v>1223</v>
      </c>
      <c r="C1225" s="74" t="e">
        <f t="shared" si="76"/>
        <v>#N/A</v>
      </c>
      <c r="D1225" s="74" t="e">
        <f t="shared" si="77"/>
        <v>#N/A</v>
      </c>
      <c r="E1225" s="75" t="e">
        <f t="shared" si="78"/>
        <v>#N/A</v>
      </c>
      <c r="F1225" s="79"/>
      <c r="H1225" s="55"/>
      <c r="I1225" s="54" t="e">
        <f t="shared" si="79"/>
        <v>#REF!</v>
      </c>
      <c r="J1225" s="54" t="e">
        <f>#REF!</f>
        <v>#REF!</v>
      </c>
      <c r="K1225" s="51" t="e">
        <f>IF(OR(#REF!="管理者",#REF!="サービス管理責任者"),0,#REF!)</f>
        <v>#REF!</v>
      </c>
    </row>
    <row r="1226" spans="2:11">
      <c r="B1226" s="73">
        <v>1224</v>
      </c>
      <c r="C1226" s="74" t="e">
        <f t="shared" si="76"/>
        <v>#N/A</v>
      </c>
      <c r="D1226" s="74" t="e">
        <f t="shared" si="77"/>
        <v>#N/A</v>
      </c>
      <c r="E1226" s="75" t="e">
        <f t="shared" si="78"/>
        <v>#N/A</v>
      </c>
      <c r="F1226" s="79"/>
      <c r="H1226" s="55"/>
      <c r="I1226" s="54" t="e">
        <f t="shared" si="79"/>
        <v>#REF!</v>
      </c>
      <c r="J1226" s="54" t="e">
        <f>#REF!</f>
        <v>#REF!</v>
      </c>
      <c r="K1226" s="51" t="e">
        <f>IF(OR(#REF!="管理者",#REF!="サービス管理責任者"),0,#REF!)</f>
        <v>#REF!</v>
      </c>
    </row>
    <row r="1227" spans="2:11">
      <c r="B1227" s="73">
        <v>1225</v>
      </c>
      <c r="C1227" s="74" t="e">
        <f t="shared" si="76"/>
        <v>#N/A</v>
      </c>
      <c r="D1227" s="74" t="e">
        <f t="shared" si="77"/>
        <v>#N/A</v>
      </c>
      <c r="E1227" s="75" t="e">
        <f t="shared" si="78"/>
        <v>#N/A</v>
      </c>
      <c r="F1227" s="79"/>
      <c r="H1227" s="55"/>
      <c r="I1227" s="54" t="e">
        <f t="shared" si="79"/>
        <v>#REF!</v>
      </c>
      <c r="J1227" s="54" t="e">
        <f>#REF!</f>
        <v>#REF!</v>
      </c>
      <c r="K1227" s="51" t="e">
        <f>IF(OR(#REF!="管理者",#REF!="サービス管理責任者"),0,#REF!)</f>
        <v>#REF!</v>
      </c>
    </row>
    <row r="1228" spans="2:11">
      <c r="B1228" s="73">
        <v>1226</v>
      </c>
      <c r="C1228" s="74" t="e">
        <f t="shared" si="76"/>
        <v>#N/A</v>
      </c>
      <c r="D1228" s="74" t="e">
        <f t="shared" si="77"/>
        <v>#N/A</v>
      </c>
      <c r="E1228" s="75" t="e">
        <f t="shared" si="78"/>
        <v>#N/A</v>
      </c>
      <c r="F1228" s="79"/>
      <c r="H1228" s="55"/>
      <c r="I1228" s="54" t="e">
        <f t="shared" si="79"/>
        <v>#REF!</v>
      </c>
      <c r="J1228" s="54" t="e">
        <f>#REF!</f>
        <v>#REF!</v>
      </c>
      <c r="K1228" s="51" t="e">
        <f>IF(OR(#REF!="管理者",#REF!="サービス管理責任者"),0,#REF!)</f>
        <v>#REF!</v>
      </c>
    </row>
    <row r="1229" spans="2:11">
      <c r="B1229" s="73">
        <v>1227</v>
      </c>
      <c r="C1229" s="74" t="e">
        <f t="shared" si="76"/>
        <v>#N/A</v>
      </c>
      <c r="D1229" s="74" t="e">
        <f t="shared" si="77"/>
        <v>#N/A</v>
      </c>
      <c r="E1229" s="75" t="e">
        <f t="shared" si="78"/>
        <v>#N/A</v>
      </c>
      <c r="F1229" s="79"/>
      <c r="H1229" s="55"/>
      <c r="I1229" s="54" t="e">
        <f t="shared" si="79"/>
        <v>#REF!</v>
      </c>
      <c r="J1229" s="54" t="e">
        <f>#REF!</f>
        <v>#REF!</v>
      </c>
      <c r="K1229" s="51" t="e">
        <f>IF(OR(#REF!="管理者",#REF!="サービス管理責任者"),0,#REF!)</f>
        <v>#REF!</v>
      </c>
    </row>
    <row r="1230" spans="2:11">
      <c r="B1230" s="73">
        <v>1228</v>
      </c>
      <c r="C1230" s="74" t="e">
        <f t="shared" si="76"/>
        <v>#N/A</v>
      </c>
      <c r="D1230" s="74" t="e">
        <f t="shared" si="77"/>
        <v>#N/A</v>
      </c>
      <c r="E1230" s="75" t="e">
        <f t="shared" si="78"/>
        <v>#N/A</v>
      </c>
      <c r="F1230" s="79"/>
      <c r="H1230" s="55"/>
      <c r="I1230" s="54" t="e">
        <f t="shared" si="79"/>
        <v>#REF!</v>
      </c>
      <c r="J1230" s="54" t="e">
        <f>#REF!</f>
        <v>#REF!</v>
      </c>
      <c r="K1230" s="51" t="e">
        <f>IF(OR(#REF!="管理者",#REF!="サービス管理責任者"),0,#REF!)</f>
        <v>#REF!</v>
      </c>
    </row>
    <row r="1231" spans="2:11">
      <c r="B1231" s="73">
        <v>1229</v>
      </c>
      <c r="C1231" s="74" t="e">
        <f t="shared" si="76"/>
        <v>#N/A</v>
      </c>
      <c r="D1231" s="74" t="e">
        <f t="shared" si="77"/>
        <v>#N/A</v>
      </c>
      <c r="E1231" s="75" t="e">
        <f t="shared" si="78"/>
        <v>#N/A</v>
      </c>
      <c r="F1231" s="79"/>
      <c r="H1231" s="55"/>
      <c r="I1231" s="54" t="e">
        <f t="shared" si="79"/>
        <v>#REF!</v>
      </c>
      <c r="J1231" s="54" t="e">
        <f>#REF!</f>
        <v>#REF!</v>
      </c>
      <c r="K1231" s="51" t="e">
        <f>IF(OR(#REF!="管理者",#REF!="サービス管理責任者"),0,#REF!)</f>
        <v>#REF!</v>
      </c>
    </row>
    <row r="1232" spans="2:11">
      <c r="B1232" s="73">
        <v>1230</v>
      </c>
      <c r="C1232" s="74" t="e">
        <f t="shared" si="76"/>
        <v>#N/A</v>
      </c>
      <c r="D1232" s="74" t="e">
        <f t="shared" si="77"/>
        <v>#N/A</v>
      </c>
      <c r="E1232" s="75" t="e">
        <f t="shared" si="78"/>
        <v>#N/A</v>
      </c>
      <c r="F1232" s="79"/>
      <c r="H1232" s="55"/>
      <c r="I1232" s="54" t="e">
        <f t="shared" si="79"/>
        <v>#REF!</v>
      </c>
      <c r="J1232" s="54" t="e">
        <f>#REF!</f>
        <v>#REF!</v>
      </c>
      <c r="K1232" s="51" t="e">
        <f>IF(OR(#REF!="管理者",#REF!="サービス管理責任者"),0,#REF!)</f>
        <v>#REF!</v>
      </c>
    </row>
    <row r="1233" spans="2:11">
      <c r="B1233" s="73">
        <v>1231</v>
      </c>
      <c r="C1233" s="74" t="e">
        <f t="shared" si="76"/>
        <v>#N/A</v>
      </c>
      <c r="D1233" s="74" t="e">
        <f t="shared" si="77"/>
        <v>#N/A</v>
      </c>
      <c r="E1233" s="75" t="e">
        <f t="shared" si="78"/>
        <v>#N/A</v>
      </c>
      <c r="F1233" s="79"/>
      <c r="H1233" s="55"/>
      <c r="I1233" s="54" t="e">
        <f t="shared" si="79"/>
        <v>#REF!</v>
      </c>
      <c r="J1233" s="54" t="e">
        <f>#REF!</f>
        <v>#REF!</v>
      </c>
      <c r="K1233" s="51" t="e">
        <f>IF(OR(#REF!="管理者",#REF!="サービス管理責任者"),0,#REF!)</f>
        <v>#REF!</v>
      </c>
    </row>
    <row r="1234" spans="2:11">
      <c r="B1234" s="73">
        <v>1232</v>
      </c>
      <c r="C1234" s="74" t="e">
        <f t="shared" si="76"/>
        <v>#N/A</v>
      </c>
      <c r="D1234" s="74" t="e">
        <f t="shared" si="77"/>
        <v>#N/A</v>
      </c>
      <c r="E1234" s="75" t="e">
        <f t="shared" si="78"/>
        <v>#N/A</v>
      </c>
      <c r="F1234" s="79"/>
      <c r="H1234" s="55"/>
      <c r="I1234" s="54" t="e">
        <f t="shared" si="79"/>
        <v>#REF!</v>
      </c>
      <c r="J1234" s="54" t="e">
        <f>#REF!</f>
        <v>#REF!</v>
      </c>
      <c r="K1234" s="51" t="e">
        <f>IF(OR(#REF!="管理者",#REF!="サービス管理責任者"),0,#REF!)</f>
        <v>#REF!</v>
      </c>
    </row>
    <row r="1235" spans="2:11">
      <c r="B1235" s="73">
        <v>1233</v>
      </c>
      <c r="C1235" s="74" t="e">
        <f t="shared" si="76"/>
        <v>#N/A</v>
      </c>
      <c r="D1235" s="74" t="e">
        <f t="shared" si="77"/>
        <v>#N/A</v>
      </c>
      <c r="E1235" s="75" t="e">
        <f t="shared" si="78"/>
        <v>#N/A</v>
      </c>
      <c r="F1235" s="79"/>
      <c r="H1235" s="55"/>
      <c r="I1235" s="54" t="e">
        <f t="shared" si="79"/>
        <v>#REF!</v>
      </c>
      <c r="J1235" s="54" t="e">
        <f>#REF!</f>
        <v>#REF!</v>
      </c>
      <c r="K1235" s="51" t="e">
        <f>IF(OR(#REF!="管理者",#REF!="サービス管理責任者"),0,#REF!)</f>
        <v>#REF!</v>
      </c>
    </row>
    <row r="1236" spans="2:11">
      <c r="B1236" s="73">
        <v>1234</v>
      </c>
      <c r="C1236" s="74" t="e">
        <f t="shared" si="76"/>
        <v>#N/A</v>
      </c>
      <c r="D1236" s="74" t="e">
        <f t="shared" si="77"/>
        <v>#N/A</v>
      </c>
      <c r="E1236" s="75" t="e">
        <f t="shared" si="78"/>
        <v>#N/A</v>
      </c>
      <c r="F1236" s="79"/>
      <c r="H1236" s="55"/>
      <c r="I1236" s="54" t="e">
        <f t="shared" si="79"/>
        <v>#REF!</v>
      </c>
      <c r="J1236" s="54" t="e">
        <f>#REF!</f>
        <v>#REF!</v>
      </c>
      <c r="K1236" s="51" t="e">
        <f>IF(OR(#REF!="管理者",#REF!="サービス管理責任者"),0,#REF!)</f>
        <v>#REF!</v>
      </c>
    </row>
    <row r="1237" spans="2:11">
      <c r="B1237" s="73">
        <v>1235</v>
      </c>
      <c r="C1237" s="74" t="e">
        <f t="shared" si="76"/>
        <v>#N/A</v>
      </c>
      <c r="D1237" s="74" t="e">
        <f t="shared" si="77"/>
        <v>#N/A</v>
      </c>
      <c r="E1237" s="75" t="e">
        <f t="shared" si="78"/>
        <v>#N/A</v>
      </c>
      <c r="F1237" s="79"/>
      <c r="H1237" s="55"/>
      <c r="I1237" s="54" t="e">
        <f t="shared" si="79"/>
        <v>#REF!</v>
      </c>
      <c r="J1237" s="54" t="e">
        <f>#REF!</f>
        <v>#REF!</v>
      </c>
      <c r="K1237" s="51" t="e">
        <f>IF(OR(#REF!="管理者",#REF!="サービス管理責任者"),0,#REF!)</f>
        <v>#REF!</v>
      </c>
    </row>
    <row r="1238" spans="2:11">
      <c r="B1238" s="73">
        <v>1236</v>
      </c>
      <c r="C1238" s="74" t="e">
        <f t="shared" si="76"/>
        <v>#N/A</v>
      </c>
      <c r="D1238" s="74" t="e">
        <f t="shared" si="77"/>
        <v>#N/A</v>
      </c>
      <c r="E1238" s="75" t="e">
        <f t="shared" si="78"/>
        <v>#N/A</v>
      </c>
      <c r="F1238" s="79"/>
      <c r="H1238" s="55"/>
      <c r="I1238" s="54" t="e">
        <f t="shared" si="79"/>
        <v>#REF!</v>
      </c>
      <c r="J1238" s="54" t="e">
        <f>#REF!</f>
        <v>#REF!</v>
      </c>
      <c r="K1238" s="51" t="e">
        <f>IF(OR(#REF!="管理者",#REF!="サービス管理責任者"),0,#REF!)</f>
        <v>#REF!</v>
      </c>
    </row>
    <row r="1239" spans="2:11">
      <c r="B1239" s="73">
        <v>1237</v>
      </c>
      <c r="C1239" s="74" t="e">
        <f t="shared" si="76"/>
        <v>#N/A</v>
      </c>
      <c r="D1239" s="74" t="e">
        <f t="shared" si="77"/>
        <v>#N/A</v>
      </c>
      <c r="E1239" s="75" t="e">
        <f t="shared" si="78"/>
        <v>#N/A</v>
      </c>
      <c r="F1239" s="79"/>
      <c r="H1239" s="55"/>
      <c r="I1239" s="54" t="e">
        <f t="shared" si="79"/>
        <v>#REF!</v>
      </c>
      <c r="J1239" s="54" t="e">
        <f>#REF!</f>
        <v>#REF!</v>
      </c>
      <c r="K1239" s="51" t="e">
        <f>IF(OR(#REF!="管理者",#REF!="サービス管理責任者"),0,#REF!)</f>
        <v>#REF!</v>
      </c>
    </row>
    <row r="1240" spans="2:11">
      <c r="B1240" s="73">
        <v>1238</v>
      </c>
      <c r="C1240" s="74" t="e">
        <f t="shared" si="76"/>
        <v>#N/A</v>
      </c>
      <c r="D1240" s="74" t="e">
        <f t="shared" si="77"/>
        <v>#N/A</v>
      </c>
      <c r="E1240" s="75" t="e">
        <f t="shared" si="78"/>
        <v>#N/A</v>
      </c>
      <c r="F1240" s="79"/>
      <c r="H1240" s="55"/>
      <c r="I1240" s="54" t="e">
        <f t="shared" si="79"/>
        <v>#REF!</v>
      </c>
      <c r="J1240" s="54" t="e">
        <f>#REF!</f>
        <v>#REF!</v>
      </c>
      <c r="K1240" s="51" t="e">
        <f>IF(OR(#REF!="管理者",#REF!="サービス管理責任者"),0,#REF!)</f>
        <v>#REF!</v>
      </c>
    </row>
    <row r="1241" spans="2:11">
      <c r="B1241" s="73">
        <v>1239</v>
      </c>
      <c r="C1241" s="74" t="e">
        <f t="shared" si="76"/>
        <v>#N/A</v>
      </c>
      <c r="D1241" s="74" t="e">
        <f t="shared" si="77"/>
        <v>#N/A</v>
      </c>
      <c r="E1241" s="75" t="e">
        <f t="shared" si="78"/>
        <v>#N/A</v>
      </c>
      <c r="F1241" s="79"/>
      <c r="H1241" s="55"/>
      <c r="I1241" s="54" t="e">
        <f t="shared" si="79"/>
        <v>#REF!</v>
      </c>
      <c r="J1241" s="54" t="e">
        <f>#REF!</f>
        <v>#REF!</v>
      </c>
      <c r="K1241" s="51" t="e">
        <f>IF(OR(#REF!="管理者",#REF!="サービス管理責任者"),0,#REF!)</f>
        <v>#REF!</v>
      </c>
    </row>
    <row r="1242" spans="2:11">
      <c r="B1242" s="73">
        <v>1240</v>
      </c>
      <c r="C1242" s="74" t="e">
        <f t="shared" si="76"/>
        <v>#N/A</v>
      </c>
      <c r="D1242" s="74" t="e">
        <f t="shared" si="77"/>
        <v>#N/A</v>
      </c>
      <c r="E1242" s="75" t="e">
        <f t="shared" si="78"/>
        <v>#N/A</v>
      </c>
      <c r="F1242" s="79"/>
      <c r="H1242" s="55"/>
      <c r="I1242" s="54" t="e">
        <f t="shared" si="79"/>
        <v>#REF!</v>
      </c>
      <c r="J1242" s="54" t="e">
        <f>#REF!</f>
        <v>#REF!</v>
      </c>
      <c r="K1242" s="51" t="e">
        <f>IF(OR(#REF!="管理者",#REF!="サービス管理責任者"),0,#REF!)</f>
        <v>#REF!</v>
      </c>
    </row>
    <row r="1243" spans="2:11">
      <c r="B1243" s="73">
        <v>1241</v>
      </c>
      <c r="C1243" s="74" t="e">
        <f t="shared" si="76"/>
        <v>#N/A</v>
      </c>
      <c r="D1243" s="74" t="e">
        <f t="shared" si="77"/>
        <v>#N/A</v>
      </c>
      <c r="E1243" s="75" t="e">
        <f t="shared" si="78"/>
        <v>#N/A</v>
      </c>
      <c r="F1243" s="79"/>
      <c r="H1243" s="55"/>
      <c r="I1243" s="54" t="e">
        <f t="shared" si="79"/>
        <v>#REF!</v>
      </c>
      <c r="J1243" s="54" t="e">
        <f>#REF!</f>
        <v>#REF!</v>
      </c>
      <c r="K1243" s="51" t="e">
        <f>IF(OR(#REF!="管理者",#REF!="サービス管理責任者"),0,#REF!)</f>
        <v>#REF!</v>
      </c>
    </row>
    <row r="1244" spans="2:11">
      <c r="B1244" s="73">
        <v>1242</v>
      </c>
      <c r="C1244" s="74" t="e">
        <f t="shared" si="76"/>
        <v>#N/A</v>
      </c>
      <c r="D1244" s="74" t="e">
        <f t="shared" si="77"/>
        <v>#N/A</v>
      </c>
      <c r="E1244" s="75" t="e">
        <f t="shared" si="78"/>
        <v>#N/A</v>
      </c>
      <c r="F1244" s="79"/>
      <c r="H1244" s="55"/>
      <c r="I1244" s="54" t="e">
        <f t="shared" si="79"/>
        <v>#REF!</v>
      </c>
      <c r="J1244" s="54" t="e">
        <f>#REF!</f>
        <v>#REF!</v>
      </c>
      <c r="K1244" s="51" t="e">
        <f>IF(OR(#REF!="管理者",#REF!="サービス管理責任者"),0,#REF!)</f>
        <v>#REF!</v>
      </c>
    </row>
    <row r="1245" spans="2:11">
      <c r="B1245" s="73">
        <v>1243</v>
      </c>
      <c r="C1245" s="74" t="e">
        <f t="shared" si="76"/>
        <v>#N/A</v>
      </c>
      <c r="D1245" s="74" t="e">
        <f t="shared" si="77"/>
        <v>#N/A</v>
      </c>
      <c r="E1245" s="75" t="e">
        <f t="shared" si="78"/>
        <v>#N/A</v>
      </c>
      <c r="F1245" s="79"/>
      <c r="H1245" s="55"/>
      <c r="I1245" s="54" t="e">
        <f t="shared" si="79"/>
        <v>#REF!</v>
      </c>
      <c r="J1245" s="54" t="e">
        <f>#REF!</f>
        <v>#REF!</v>
      </c>
      <c r="K1245" s="51" t="e">
        <f>IF(OR(#REF!="管理者",#REF!="サービス管理責任者"),0,#REF!)</f>
        <v>#REF!</v>
      </c>
    </row>
    <row r="1246" spans="2:11">
      <c r="B1246" s="73">
        <v>1244</v>
      </c>
      <c r="C1246" s="74" t="e">
        <f t="shared" si="76"/>
        <v>#N/A</v>
      </c>
      <c r="D1246" s="74" t="e">
        <f t="shared" si="77"/>
        <v>#N/A</v>
      </c>
      <c r="E1246" s="75" t="e">
        <f t="shared" si="78"/>
        <v>#N/A</v>
      </c>
      <c r="F1246" s="79"/>
      <c r="H1246" s="55"/>
      <c r="I1246" s="54" t="e">
        <f t="shared" si="79"/>
        <v>#REF!</v>
      </c>
      <c r="J1246" s="54" t="e">
        <f>#REF!</f>
        <v>#REF!</v>
      </c>
      <c r="K1246" s="51" t="e">
        <f>IF(OR(#REF!="管理者",#REF!="サービス管理責任者"),0,#REF!)</f>
        <v>#REF!</v>
      </c>
    </row>
    <row r="1247" spans="2:11">
      <c r="B1247" s="73">
        <v>1245</v>
      </c>
      <c r="C1247" s="74" t="e">
        <f t="shared" si="76"/>
        <v>#N/A</v>
      </c>
      <c r="D1247" s="74" t="e">
        <f t="shared" si="77"/>
        <v>#N/A</v>
      </c>
      <c r="E1247" s="75" t="e">
        <f t="shared" si="78"/>
        <v>#N/A</v>
      </c>
      <c r="F1247" s="79"/>
      <c r="H1247" s="55"/>
      <c r="I1247" s="54" t="e">
        <f t="shared" si="79"/>
        <v>#REF!</v>
      </c>
      <c r="J1247" s="54" t="e">
        <f>#REF!</f>
        <v>#REF!</v>
      </c>
      <c r="K1247" s="51" t="e">
        <f>IF(OR(#REF!="管理者",#REF!="サービス管理責任者"),0,#REF!)</f>
        <v>#REF!</v>
      </c>
    </row>
    <row r="1248" spans="2:11">
      <c r="B1248" s="73">
        <v>1246</v>
      </c>
      <c r="C1248" s="74" t="e">
        <f t="shared" si="76"/>
        <v>#N/A</v>
      </c>
      <c r="D1248" s="74" t="e">
        <f t="shared" si="77"/>
        <v>#N/A</v>
      </c>
      <c r="E1248" s="75" t="e">
        <f t="shared" si="78"/>
        <v>#N/A</v>
      </c>
      <c r="F1248" s="79"/>
      <c r="H1248" s="55"/>
      <c r="I1248" s="54" t="e">
        <f t="shared" si="79"/>
        <v>#REF!</v>
      </c>
      <c r="J1248" s="54" t="e">
        <f>#REF!</f>
        <v>#REF!</v>
      </c>
      <c r="K1248" s="51" t="e">
        <f>IF(OR(#REF!="管理者",#REF!="サービス管理責任者"),0,#REF!)</f>
        <v>#REF!</v>
      </c>
    </row>
    <row r="1249" spans="2:11">
      <c r="B1249" s="73">
        <v>1247</v>
      </c>
      <c r="C1249" s="74" t="e">
        <f t="shared" si="76"/>
        <v>#N/A</v>
      </c>
      <c r="D1249" s="74" t="e">
        <f t="shared" si="77"/>
        <v>#N/A</v>
      </c>
      <c r="E1249" s="75" t="e">
        <f t="shared" si="78"/>
        <v>#N/A</v>
      </c>
      <c r="F1249" s="79"/>
      <c r="H1249" s="55"/>
      <c r="I1249" s="54" t="e">
        <f t="shared" si="79"/>
        <v>#REF!</v>
      </c>
      <c r="J1249" s="54" t="e">
        <f>#REF!</f>
        <v>#REF!</v>
      </c>
      <c r="K1249" s="51" t="e">
        <f>IF(OR(#REF!="管理者",#REF!="サービス管理責任者"),0,#REF!)</f>
        <v>#REF!</v>
      </c>
    </row>
    <row r="1250" spans="2:11">
      <c r="B1250" s="73">
        <v>1248</v>
      </c>
      <c r="C1250" s="74" t="e">
        <f t="shared" si="76"/>
        <v>#N/A</v>
      </c>
      <c r="D1250" s="74" t="e">
        <f t="shared" si="77"/>
        <v>#N/A</v>
      </c>
      <c r="E1250" s="75" t="e">
        <f t="shared" si="78"/>
        <v>#N/A</v>
      </c>
      <c r="F1250" s="79"/>
      <c r="H1250" s="55"/>
      <c r="I1250" s="54" t="e">
        <f t="shared" si="79"/>
        <v>#REF!</v>
      </c>
      <c r="J1250" s="54" t="e">
        <f>#REF!</f>
        <v>#REF!</v>
      </c>
      <c r="K1250" s="51" t="e">
        <f>IF(OR(#REF!="管理者",#REF!="サービス管理責任者"),0,#REF!)</f>
        <v>#REF!</v>
      </c>
    </row>
    <row r="1251" spans="2:11">
      <c r="B1251" s="73">
        <v>1249</v>
      </c>
      <c r="C1251" s="74" t="e">
        <f t="shared" si="76"/>
        <v>#N/A</v>
      </c>
      <c r="D1251" s="74" t="e">
        <f t="shared" si="77"/>
        <v>#N/A</v>
      </c>
      <c r="E1251" s="75" t="e">
        <f t="shared" si="78"/>
        <v>#N/A</v>
      </c>
      <c r="F1251" s="79"/>
      <c r="H1251" s="55"/>
      <c r="I1251" s="54" t="e">
        <f t="shared" si="79"/>
        <v>#REF!</v>
      </c>
      <c r="J1251" s="54" t="e">
        <f>#REF!</f>
        <v>#REF!</v>
      </c>
      <c r="K1251" s="51" t="e">
        <f>IF(OR(#REF!="管理者",#REF!="サービス管理責任者"),0,#REF!)</f>
        <v>#REF!</v>
      </c>
    </row>
    <row r="1252" spans="2:11">
      <c r="B1252" s="73">
        <v>1250</v>
      </c>
      <c r="C1252" s="74" t="e">
        <f t="shared" si="76"/>
        <v>#N/A</v>
      </c>
      <c r="D1252" s="74" t="e">
        <f t="shared" si="77"/>
        <v>#N/A</v>
      </c>
      <c r="E1252" s="75" t="e">
        <f t="shared" si="78"/>
        <v>#N/A</v>
      </c>
      <c r="F1252" s="79"/>
      <c r="H1252" s="55"/>
      <c r="I1252" s="54" t="e">
        <f t="shared" si="79"/>
        <v>#REF!</v>
      </c>
      <c r="J1252" s="54" t="e">
        <f>#REF!</f>
        <v>#REF!</v>
      </c>
      <c r="K1252" s="51" t="e">
        <f>IF(OR(#REF!="管理者",#REF!="サービス管理責任者"),0,#REF!)</f>
        <v>#REF!</v>
      </c>
    </row>
    <row r="1253" spans="2:11">
      <c r="B1253" s="73">
        <v>1251</v>
      </c>
      <c r="C1253" s="74" t="e">
        <f t="shared" si="76"/>
        <v>#N/A</v>
      </c>
      <c r="D1253" s="74" t="e">
        <f t="shared" si="77"/>
        <v>#N/A</v>
      </c>
      <c r="E1253" s="75" t="e">
        <f t="shared" si="78"/>
        <v>#N/A</v>
      </c>
      <c r="F1253" s="79"/>
      <c r="H1253" s="55"/>
      <c r="I1253" s="54" t="e">
        <f t="shared" si="79"/>
        <v>#REF!</v>
      </c>
      <c r="J1253" s="54" t="e">
        <f>#REF!</f>
        <v>#REF!</v>
      </c>
      <c r="K1253" s="51" t="e">
        <f>IF(OR(#REF!="管理者",#REF!="サービス管理責任者"),0,#REF!)</f>
        <v>#REF!</v>
      </c>
    </row>
    <row r="1254" spans="2:11">
      <c r="B1254" s="73">
        <v>1252</v>
      </c>
      <c r="C1254" s="74" t="e">
        <f t="shared" si="76"/>
        <v>#N/A</v>
      </c>
      <c r="D1254" s="74" t="e">
        <f t="shared" si="77"/>
        <v>#N/A</v>
      </c>
      <c r="E1254" s="75" t="e">
        <f t="shared" si="78"/>
        <v>#N/A</v>
      </c>
      <c r="F1254" s="79"/>
      <c r="H1254" s="55"/>
      <c r="I1254" s="54" t="e">
        <f t="shared" si="79"/>
        <v>#REF!</v>
      </c>
      <c r="J1254" s="54" t="e">
        <f>#REF!</f>
        <v>#REF!</v>
      </c>
      <c r="K1254" s="51" t="e">
        <f>IF(OR(#REF!="管理者",#REF!="サービス管理責任者"),0,#REF!)</f>
        <v>#REF!</v>
      </c>
    </row>
    <row r="1255" spans="2:11">
      <c r="B1255" s="73">
        <v>1253</v>
      </c>
      <c r="C1255" s="74" t="e">
        <f t="shared" si="76"/>
        <v>#N/A</v>
      </c>
      <c r="D1255" s="74" t="e">
        <f t="shared" si="77"/>
        <v>#N/A</v>
      </c>
      <c r="E1255" s="75" t="e">
        <f t="shared" si="78"/>
        <v>#N/A</v>
      </c>
      <c r="F1255" s="79"/>
      <c r="H1255" s="55"/>
      <c r="I1255" s="54" t="e">
        <f t="shared" si="79"/>
        <v>#REF!</v>
      </c>
      <c r="J1255" s="54" t="e">
        <f>#REF!</f>
        <v>#REF!</v>
      </c>
      <c r="K1255" s="51" t="e">
        <f>IF(OR(#REF!="管理者",#REF!="サービス管理責任者"),0,#REF!)</f>
        <v>#REF!</v>
      </c>
    </row>
    <row r="1256" spans="2:11">
      <c r="B1256" s="73">
        <v>1254</v>
      </c>
      <c r="C1256" s="74" t="e">
        <f t="shared" si="76"/>
        <v>#N/A</v>
      </c>
      <c r="D1256" s="74" t="e">
        <f t="shared" si="77"/>
        <v>#N/A</v>
      </c>
      <c r="E1256" s="75" t="e">
        <f t="shared" si="78"/>
        <v>#N/A</v>
      </c>
      <c r="F1256" s="79"/>
      <c r="H1256" s="55"/>
      <c r="I1256" s="54" t="e">
        <f t="shared" si="79"/>
        <v>#REF!</v>
      </c>
      <c r="J1256" s="54" t="e">
        <f>#REF!</f>
        <v>#REF!</v>
      </c>
      <c r="K1256" s="51" t="e">
        <f>IF(OR(#REF!="管理者",#REF!="サービス管理責任者"),0,#REF!)</f>
        <v>#REF!</v>
      </c>
    </row>
    <row r="1257" spans="2:11">
      <c r="B1257" s="73">
        <v>1255</v>
      </c>
      <c r="C1257" s="74" t="e">
        <f t="shared" si="76"/>
        <v>#N/A</v>
      </c>
      <c r="D1257" s="74" t="e">
        <f t="shared" si="77"/>
        <v>#N/A</v>
      </c>
      <c r="E1257" s="75" t="e">
        <f t="shared" si="78"/>
        <v>#N/A</v>
      </c>
      <c r="F1257" s="79"/>
      <c r="H1257" s="55"/>
      <c r="I1257" s="54" t="e">
        <f t="shared" si="79"/>
        <v>#REF!</v>
      </c>
      <c r="J1257" s="54" t="e">
        <f>#REF!</f>
        <v>#REF!</v>
      </c>
      <c r="K1257" s="51" t="e">
        <f>IF(OR(#REF!="管理者",#REF!="サービス管理責任者"),0,#REF!)</f>
        <v>#REF!</v>
      </c>
    </row>
    <row r="1258" spans="2:11">
      <c r="B1258" s="73">
        <v>1256</v>
      </c>
      <c r="C1258" s="74" t="e">
        <f t="shared" si="76"/>
        <v>#N/A</v>
      </c>
      <c r="D1258" s="74" t="e">
        <f t="shared" si="77"/>
        <v>#N/A</v>
      </c>
      <c r="E1258" s="75" t="e">
        <f t="shared" si="78"/>
        <v>#N/A</v>
      </c>
      <c r="F1258" s="79"/>
      <c r="H1258" s="55"/>
      <c r="I1258" s="54" t="e">
        <f t="shared" si="79"/>
        <v>#REF!</v>
      </c>
      <c r="J1258" s="54" t="e">
        <f>#REF!</f>
        <v>#REF!</v>
      </c>
      <c r="K1258" s="51" t="e">
        <f>IF(OR(#REF!="管理者",#REF!="サービス管理責任者"),0,#REF!)</f>
        <v>#REF!</v>
      </c>
    </row>
    <row r="1259" spans="2:11">
      <c r="B1259" s="73">
        <v>1257</v>
      </c>
      <c r="C1259" s="74" t="e">
        <f t="shared" si="76"/>
        <v>#N/A</v>
      </c>
      <c r="D1259" s="74" t="e">
        <f t="shared" si="77"/>
        <v>#N/A</v>
      </c>
      <c r="E1259" s="75" t="e">
        <f t="shared" si="78"/>
        <v>#N/A</v>
      </c>
      <c r="F1259" s="79"/>
      <c r="H1259" s="55"/>
      <c r="I1259" s="54" t="e">
        <f t="shared" si="79"/>
        <v>#REF!</v>
      </c>
      <c r="J1259" s="54" t="e">
        <f>#REF!</f>
        <v>#REF!</v>
      </c>
      <c r="K1259" s="51" t="e">
        <f>IF(OR(#REF!="管理者",#REF!="サービス管理責任者"),0,#REF!)</f>
        <v>#REF!</v>
      </c>
    </row>
    <row r="1260" spans="2:11">
      <c r="B1260" s="73">
        <v>1258</v>
      </c>
      <c r="C1260" s="74" t="e">
        <f t="shared" si="76"/>
        <v>#N/A</v>
      </c>
      <c r="D1260" s="74" t="e">
        <f t="shared" si="77"/>
        <v>#N/A</v>
      </c>
      <c r="E1260" s="75" t="e">
        <f t="shared" si="78"/>
        <v>#N/A</v>
      </c>
      <c r="F1260" s="79"/>
      <c r="H1260" s="55"/>
      <c r="I1260" s="54" t="e">
        <f t="shared" si="79"/>
        <v>#REF!</v>
      </c>
      <c r="J1260" s="54" t="e">
        <f>#REF!</f>
        <v>#REF!</v>
      </c>
      <c r="K1260" s="51" t="e">
        <f>IF(OR(#REF!="管理者",#REF!="サービス管理責任者"),0,#REF!)</f>
        <v>#REF!</v>
      </c>
    </row>
    <row r="1261" spans="2:11">
      <c r="B1261" s="73">
        <v>1259</v>
      </c>
      <c r="C1261" s="74" t="e">
        <f t="shared" si="76"/>
        <v>#N/A</v>
      </c>
      <c r="D1261" s="74" t="e">
        <f t="shared" si="77"/>
        <v>#N/A</v>
      </c>
      <c r="E1261" s="75" t="e">
        <f t="shared" si="78"/>
        <v>#N/A</v>
      </c>
      <c r="F1261" s="79"/>
      <c r="H1261" s="55"/>
      <c r="I1261" s="54" t="e">
        <f t="shared" si="79"/>
        <v>#REF!</v>
      </c>
      <c r="J1261" s="54" t="e">
        <f>#REF!</f>
        <v>#REF!</v>
      </c>
      <c r="K1261" s="51" t="e">
        <f>IF(OR(#REF!="管理者",#REF!="サービス管理責任者"),0,#REF!)</f>
        <v>#REF!</v>
      </c>
    </row>
    <row r="1262" spans="2:11">
      <c r="B1262" s="73">
        <v>1260</v>
      </c>
      <c r="C1262" s="74" t="e">
        <f t="shared" si="76"/>
        <v>#N/A</v>
      </c>
      <c r="D1262" s="74" t="e">
        <f t="shared" si="77"/>
        <v>#N/A</v>
      </c>
      <c r="E1262" s="75" t="e">
        <f t="shared" si="78"/>
        <v>#N/A</v>
      </c>
      <c r="F1262" s="79"/>
      <c r="H1262" s="55"/>
      <c r="I1262" s="54" t="e">
        <f t="shared" si="79"/>
        <v>#REF!</v>
      </c>
      <c r="J1262" s="54" t="e">
        <f>#REF!</f>
        <v>#REF!</v>
      </c>
      <c r="K1262" s="51" t="e">
        <f>IF(OR(#REF!="管理者",#REF!="サービス管理責任者"),0,#REF!)</f>
        <v>#REF!</v>
      </c>
    </row>
    <row r="1263" spans="2:11">
      <c r="B1263" s="73">
        <v>1261</v>
      </c>
      <c r="C1263" s="74" t="e">
        <f t="shared" si="76"/>
        <v>#N/A</v>
      </c>
      <c r="D1263" s="74" t="e">
        <f t="shared" si="77"/>
        <v>#N/A</v>
      </c>
      <c r="E1263" s="75" t="e">
        <f t="shared" si="78"/>
        <v>#N/A</v>
      </c>
      <c r="F1263" s="79"/>
      <c r="H1263" s="55"/>
      <c r="I1263" s="54" t="e">
        <f t="shared" si="79"/>
        <v>#REF!</v>
      </c>
      <c r="J1263" s="54" t="e">
        <f>#REF!</f>
        <v>#REF!</v>
      </c>
      <c r="K1263" s="51" t="e">
        <f>IF(OR(#REF!="管理者",#REF!="サービス管理責任者"),0,#REF!)</f>
        <v>#REF!</v>
      </c>
    </row>
    <row r="1264" spans="2:11">
      <c r="B1264" s="73">
        <v>1262</v>
      </c>
      <c r="C1264" s="74" t="e">
        <f t="shared" si="76"/>
        <v>#N/A</v>
      </c>
      <c r="D1264" s="74" t="e">
        <f t="shared" si="77"/>
        <v>#N/A</v>
      </c>
      <c r="E1264" s="75" t="e">
        <f t="shared" si="78"/>
        <v>#N/A</v>
      </c>
      <c r="F1264" s="79"/>
      <c r="H1264" s="55"/>
      <c r="I1264" s="54" t="e">
        <f t="shared" si="79"/>
        <v>#REF!</v>
      </c>
      <c r="J1264" s="54" t="e">
        <f>#REF!</f>
        <v>#REF!</v>
      </c>
      <c r="K1264" s="51" t="e">
        <f>IF(OR(#REF!="管理者",#REF!="サービス管理責任者"),0,#REF!)</f>
        <v>#REF!</v>
      </c>
    </row>
    <row r="1265" spans="2:11">
      <c r="B1265" s="73">
        <v>1263</v>
      </c>
      <c r="C1265" s="74" t="e">
        <f t="shared" si="76"/>
        <v>#N/A</v>
      </c>
      <c r="D1265" s="74" t="e">
        <f t="shared" si="77"/>
        <v>#N/A</v>
      </c>
      <c r="E1265" s="75" t="e">
        <f t="shared" si="78"/>
        <v>#N/A</v>
      </c>
      <c r="F1265" s="79"/>
      <c r="H1265" s="55"/>
      <c r="I1265" s="54" t="e">
        <f t="shared" si="79"/>
        <v>#REF!</v>
      </c>
      <c r="J1265" s="54" t="e">
        <f>#REF!</f>
        <v>#REF!</v>
      </c>
      <c r="K1265" s="51" t="e">
        <f>IF(OR(#REF!="管理者",#REF!="サービス管理責任者"),0,#REF!)</f>
        <v>#REF!</v>
      </c>
    </row>
    <row r="1266" spans="2:11">
      <c r="B1266" s="73">
        <v>1264</v>
      </c>
      <c r="C1266" s="74" t="e">
        <f t="shared" si="76"/>
        <v>#N/A</v>
      </c>
      <c r="D1266" s="74" t="e">
        <f t="shared" si="77"/>
        <v>#N/A</v>
      </c>
      <c r="E1266" s="75" t="e">
        <f t="shared" si="78"/>
        <v>#N/A</v>
      </c>
      <c r="F1266" s="79"/>
      <c r="H1266" s="55"/>
      <c r="I1266" s="54" t="e">
        <f t="shared" si="79"/>
        <v>#REF!</v>
      </c>
      <c r="J1266" s="54" t="e">
        <f>#REF!</f>
        <v>#REF!</v>
      </c>
      <c r="K1266" s="51" t="e">
        <f>IF(OR(#REF!="管理者",#REF!="サービス管理責任者"),0,#REF!)</f>
        <v>#REF!</v>
      </c>
    </row>
    <row r="1267" spans="2:11">
      <c r="B1267" s="73">
        <v>1265</v>
      </c>
      <c r="C1267" s="74" t="e">
        <f t="shared" si="76"/>
        <v>#N/A</v>
      </c>
      <c r="D1267" s="74" t="e">
        <f t="shared" si="77"/>
        <v>#N/A</v>
      </c>
      <c r="E1267" s="75" t="e">
        <f t="shared" si="78"/>
        <v>#N/A</v>
      </c>
      <c r="F1267" s="79"/>
      <c r="H1267" s="55"/>
      <c r="I1267" s="54" t="e">
        <f t="shared" si="79"/>
        <v>#REF!</v>
      </c>
      <c r="J1267" s="54" t="e">
        <f>#REF!</f>
        <v>#REF!</v>
      </c>
      <c r="K1267" s="51" t="e">
        <f>IF(OR(#REF!="管理者",#REF!="サービス管理責任者"),0,#REF!)</f>
        <v>#REF!</v>
      </c>
    </row>
    <row r="1268" spans="2:11">
      <c r="B1268" s="73">
        <v>1266</v>
      </c>
      <c r="C1268" s="74" t="e">
        <f t="shared" si="76"/>
        <v>#N/A</v>
      </c>
      <c r="D1268" s="74" t="e">
        <f t="shared" si="77"/>
        <v>#N/A</v>
      </c>
      <c r="E1268" s="75" t="e">
        <f t="shared" si="78"/>
        <v>#N/A</v>
      </c>
      <c r="F1268" s="79"/>
      <c r="H1268" s="55"/>
      <c r="I1268" s="54" t="e">
        <f t="shared" si="79"/>
        <v>#REF!</v>
      </c>
      <c r="J1268" s="54" t="e">
        <f>#REF!</f>
        <v>#REF!</v>
      </c>
      <c r="K1268" s="51" t="e">
        <f>IF(OR(#REF!="管理者",#REF!="サービス管理責任者"),0,#REF!)</f>
        <v>#REF!</v>
      </c>
    </row>
    <row r="1269" spans="2:11">
      <c r="B1269" s="73">
        <v>1267</v>
      </c>
      <c r="C1269" s="74" t="e">
        <f t="shared" si="76"/>
        <v>#N/A</v>
      </c>
      <c r="D1269" s="74" t="e">
        <f t="shared" si="77"/>
        <v>#N/A</v>
      </c>
      <c r="E1269" s="75" t="e">
        <f t="shared" si="78"/>
        <v>#N/A</v>
      </c>
      <c r="F1269" s="79"/>
      <c r="H1269" s="55"/>
      <c r="I1269" s="54" t="e">
        <f t="shared" si="79"/>
        <v>#REF!</v>
      </c>
      <c r="J1269" s="54" t="e">
        <f>#REF!</f>
        <v>#REF!</v>
      </c>
      <c r="K1269" s="51" t="e">
        <f>IF(OR(#REF!="管理者",#REF!="サービス管理責任者"),0,#REF!)</f>
        <v>#REF!</v>
      </c>
    </row>
    <row r="1270" spans="2:11">
      <c r="B1270" s="73">
        <v>1268</v>
      </c>
      <c r="C1270" s="74" t="e">
        <f t="shared" si="76"/>
        <v>#N/A</v>
      </c>
      <c r="D1270" s="74" t="e">
        <f t="shared" si="77"/>
        <v>#N/A</v>
      </c>
      <c r="E1270" s="75" t="e">
        <f t="shared" si="78"/>
        <v>#N/A</v>
      </c>
      <c r="F1270" s="79"/>
      <c r="H1270" s="55"/>
      <c r="I1270" s="54" t="e">
        <f t="shared" si="79"/>
        <v>#REF!</v>
      </c>
      <c r="J1270" s="54" t="e">
        <f>#REF!</f>
        <v>#REF!</v>
      </c>
      <c r="K1270" s="51" t="e">
        <f>IF(OR(#REF!="管理者",#REF!="サービス管理責任者"),0,#REF!)</f>
        <v>#REF!</v>
      </c>
    </row>
    <row r="1271" spans="2:11">
      <c r="B1271" s="73">
        <v>1269</v>
      </c>
      <c r="C1271" s="74" t="e">
        <f t="shared" si="76"/>
        <v>#N/A</v>
      </c>
      <c r="D1271" s="74" t="e">
        <f t="shared" si="77"/>
        <v>#N/A</v>
      </c>
      <c r="E1271" s="75" t="e">
        <f t="shared" si="78"/>
        <v>#N/A</v>
      </c>
      <c r="F1271" s="79"/>
      <c r="H1271" s="55"/>
      <c r="I1271" s="54" t="e">
        <f t="shared" si="79"/>
        <v>#REF!</v>
      </c>
      <c r="J1271" s="54" t="e">
        <f>#REF!</f>
        <v>#REF!</v>
      </c>
      <c r="K1271" s="51" t="e">
        <f>IF(OR(#REF!="管理者",#REF!="サービス管理責任者"),0,#REF!)</f>
        <v>#REF!</v>
      </c>
    </row>
    <row r="1272" spans="2:11">
      <c r="B1272" s="73">
        <v>1270</v>
      </c>
      <c r="C1272" s="74" t="e">
        <f t="shared" si="76"/>
        <v>#N/A</v>
      </c>
      <c r="D1272" s="74" t="e">
        <f t="shared" si="77"/>
        <v>#N/A</v>
      </c>
      <c r="E1272" s="75" t="e">
        <f t="shared" si="78"/>
        <v>#N/A</v>
      </c>
      <c r="F1272" s="79"/>
      <c r="H1272" s="55"/>
      <c r="I1272" s="54" t="e">
        <f t="shared" si="79"/>
        <v>#REF!</v>
      </c>
      <c r="J1272" s="54" t="e">
        <f>#REF!</f>
        <v>#REF!</v>
      </c>
      <c r="K1272" s="51" t="e">
        <f>IF(OR(#REF!="管理者",#REF!="サービス管理責任者"),0,#REF!)</f>
        <v>#REF!</v>
      </c>
    </row>
    <row r="1273" spans="2:11">
      <c r="B1273" s="73">
        <v>1271</v>
      </c>
      <c r="C1273" s="74" t="e">
        <f t="shared" si="76"/>
        <v>#N/A</v>
      </c>
      <c r="D1273" s="74" t="e">
        <f t="shared" si="77"/>
        <v>#N/A</v>
      </c>
      <c r="E1273" s="75" t="e">
        <f t="shared" si="78"/>
        <v>#N/A</v>
      </c>
      <c r="F1273" s="79"/>
      <c r="H1273" s="55"/>
      <c r="I1273" s="54" t="e">
        <f t="shared" si="79"/>
        <v>#REF!</v>
      </c>
      <c r="J1273" s="54" t="e">
        <f>#REF!</f>
        <v>#REF!</v>
      </c>
      <c r="K1273" s="51" t="e">
        <f>IF(OR(#REF!="管理者",#REF!="サービス管理責任者"),0,#REF!)</f>
        <v>#REF!</v>
      </c>
    </row>
    <row r="1274" spans="2:11">
      <c r="B1274" s="73">
        <v>1272</v>
      </c>
      <c r="C1274" s="74" t="e">
        <f t="shared" si="76"/>
        <v>#N/A</v>
      </c>
      <c r="D1274" s="74" t="e">
        <f t="shared" si="77"/>
        <v>#N/A</v>
      </c>
      <c r="E1274" s="75" t="e">
        <f t="shared" si="78"/>
        <v>#N/A</v>
      </c>
      <c r="F1274" s="79"/>
      <c r="H1274" s="55"/>
      <c r="I1274" s="54" t="e">
        <f t="shared" si="79"/>
        <v>#REF!</v>
      </c>
      <c r="J1274" s="54" t="e">
        <f>#REF!</f>
        <v>#REF!</v>
      </c>
      <c r="K1274" s="51" t="e">
        <f>IF(OR(#REF!="管理者",#REF!="サービス管理責任者"),0,#REF!)</f>
        <v>#REF!</v>
      </c>
    </row>
    <row r="1275" spans="2:11">
      <c r="B1275" s="73">
        <v>1273</v>
      </c>
      <c r="C1275" s="74" t="e">
        <f t="shared" si="76"/>
        <v>#N/A</v>
      </c>
      <c r="D1275" s="74" t="e">
        <f t="shared" si="77"/>
        <v>#N/A</v>
      </c>
      <c r="E1275" s="75" t="e">
        <f t="shared" si="78"/>
        <v>#N/A</v>
      </c>
      <c r="F1275" s="79"/>
      <c r="H1275" s="55"/>
      <c r="I1275" s="54" t="e">
        <f t="shared" si="79"/>
        <v>#REF!</v>
      </c>
      <c r="J1275" s="54" t="e">
        <f>#REF!</f>
        <v>#REF!</v>
      </c>
      <c r="K1275" s="51" t="e">
        <f>IF(OR(#REF!="管理者",#REF!="サービス管理責任者"),0,#REF!)</f>
        <v>#REF!</v>
      </c>
    </row>
    <row r="1276" spans="2:11">
      <c r="B1276" s="73">
        <v>1274</v>
      </c>
      <c r="C1276" s="74" t="e">
        <f t="shared" si="76"/>
        <v>#N/A</v>
      </c>
      <c r="D1276" s="74" t="e">
        <f t="shared" si="77"/>
        <v>#N/A</v>
      </c>
      <c r="E1276" s="75" t="e">
        <f t="shared" si="78"/>
        <v>#N/A</v>
      </c>
      <c r="F1276" s="79"/>
      <c r="H1276" s="55"/>
      <c r="I1276" s="54" t="e">
        <f t="shared" si="79"/>
        <v>#REF!</v>
      </c>
      <c r="J1276" s="54" t="e">
        <f>#REF!</f>
        <v>#REF!</v>
      </c>
      <c r="K1276" s="51" t="e">
        <f>IF(OR(#REF!="管理者",#REF!="サービス管理責任者"),0,#REF!)</f>
        <v>#REF!</v>
      </c>
    </row>
    <row r="1277" spans="2:11">
      <c r="B1277" s="73">
        <v>1275</v>
      </c>
      <c r="C1277" s="74" t="e">
        <f t="shared" si="76"/>
        <v>#N/A</v>
      </c>
      <c r="D1277" s="74" t="e">
        <f t="shared" si="77"/>
        <v>#N/A</v>
      </c>
      <c r="E1277" s="75" t="e">
        <f t="shared" si="78"/>
        <v>#N/A</v>
      </c>
      <c r="F1277" s="79"/>
      <c r="H1277" s="55"/>
      <c r="I1277" s="54" t="e">
        <f t="shared" si="79"/>
        <v>#REF!</v>
      </c>
      <c r="J1277" s="54" t="e">
        <f>#REF!</f>
        <v>#REF!</v>
      </c>
      <c r="K1277" s="51" t="e">
        <f>IF(OR(#REF!="管理者",#REF!="サービス管理責任者"),0,#REF!)</f>
        <v>#REF!</v>
      </c>
    </row>
    <row r="1278" spans="2:11">
      <c r="B1278" s="73">
        <v>1276</v>
      </c>
      <c r="C1278" s="74" t="e">
        <f t="shared" si="76"/>
        <v>#N/A</v>
      </c>
      <c r="D1278" s="74" t="e">
        <f t="shared" si="77"/>
        <v>#N/A</v>
      </c>
      <c r="E1278" s="75" t="e">
        <f t="shared" si="78"/>
        <v>#N/A</v>
      </c>
      <c r="F1278" s="79"/>
      <c r="H1278" s="55"/>
      <c r="I1278" s="54" t="e">
        <f t="shared" si="79"/>
        <v>#REF!</v>
      </c>
      <c r="J1278" s="54" t="e">
        <f>#REF!</f>
        <v>#REF!</v>
      </c>
      <c r="K1278" s="51" t="e">
        <f>IF(OR(#REF!="管理者",#REF!="サービス管理責任者"),0,#REF!)</f>
        <v>#REF!</v>
      </c>
    </row>
    <row r="1279" spans="2:11">
      <c r="B1279" s="73">
        <v>1277</v>
      </c>
      <c r="C1279" s="74" t="e">
        <f t="shared" si="76"/>
        <v>#N/A</v>
      </c>
      <c r="D1279" s="74" t="e">
        <f t="shared" si="77"/>
        <v>#N/A</v>
      </c>
      <c r="E1279" s="75" t="e">
        <f t="shared" si="78"/>
        <v>#N/A</v>
      </c>
      <c r="F1279" s="79"/>
      <c r="H1279" s="55"/>
      <c r="I1279" s="54" t="e">
        <f t="shared" si="79"/>
        <v>#REF!</v>
      </c>
      <c r="J1279" s="54" t="e">
        <f>#REF!</f>
        <v>#REF!</v>
      </c>
      <c r="K1279" s="51" t="e">
        <f>IF(OR(#REF!="管理者",#REF!="サービス管理責任者"),0,#REF!)</f>
        <v>#REF!</v>
      </c>
    </row>
    <row r="1280" spans="2:11">
      <c r="B1280" s="73">
        <v>1278</v>
      </c>
      <c r="C1280" s="74" t="e">
        <f t="shared" si="76"/>
        <v>#N/A</v>
      </c>
      <c r="D1280" s="74" t="e">
        <f t="shared" si="77"/>
        <v>#N/A</v>
      </c>
      <c r="E1280" s="75" t="e">
        <f t="shared" si="78"/>
        <v>#N/A</v>
      </c>
      <c r="F1280" s="79"/>
      <c r="H1280" s="55"/>
      <c r="I1280" s="54" t="e">
        <f t="shared" si="79"/>
        <v>#REF!</v>
      </c>
      <c r="J1280" s="54" t="e">
        <f>#REF!</f>
        <v>#REF!</v>
      </c>
      <c r="K1280" s="51" t="e">
        <f>IF(OR(#REF!="管理者",#REF!="サービス管理責任者"),0,#REF!)</f>
        <v>#REF!</v>
      </c>
    </row>
    <row r="1281" spans="2:11">
      <c r="B1281" s="73">
        <v>1279</v>
      </c>
      <c r="C1281" s="74" t="e">
        <f t="shared" si="76"/>
        <v>#N/A</v>
      </c>
      <c r="D1281" s="74" t="e">
        <f t="shared" si="77"/>
        <v>#N/A</v>
      </c>
      <c r="E1281" s="75" t="e">
        <f t="shared" si="78"/>
        <v>#N/A</v>
      </c>
      <c r="F1281" s="79"/>
      <c r="H1281" s="55"/>
      <c r="I1281" s="54" t="e">
        <f t="shared" si="79"/>
        <v>#REF!</v>
      </c>
      <c r="J1281" s="54" t="e">
        <f>#REF!</f>
        <v>#REF!</v>
      </c>
      <c r="K1281" s="51" t="e">
        <f>IF(OR(#REF!="管理者",#REF!="サービス管理責任者"),0,#REF!)</f>
        <v>#REF!</v>
      </c>
    </row>
    <row r="1282" spans="2:11">
      <c r="B1282" s="73">
        <v>1280</v>
      </c>
      <c r="C1282" s="74" t="e">
        <f t="shared" si="76"/>
        <v>#N/A</v>
      </c>
      <c r="D1282" s="74" t="e">
        <f t="shared" si="77"/>
        <v>#N/A</v>
      </c>
      <c r="E1282" s="75" t="e">
        <f t="shared" si="78"/>
        <v>#N/A</v>
      </c>
      <c r="F1282" s="79"/>
      <c r="H1282" s="55"/>
      <c r="I1282" s="54" t="e">
        <f t="shared" si="79"/>
        <v>#REF!</v>
      </c>
      <c r="J1282" s="54" t="e">
        <f>#REF!</f>
        <v>#REF!</v>
      </c>
      <c r="K1282" s="51" t="e">
        <f>IF(OR(#REF!="管理者",#REF!="サービス管理責任者"),0,#REF!)</f>
        <v>#REF!</v>
      </c>
    </row>
    <row r="1283" spans="2:11">
      <c r="B1283" s="73">
        <v>1281</v>
      </c>
      <c r="C1283" s="74" t="e">
        <f t="shared" ref="C1283:C1346" si="80">VLOOKUP(B1283,$I:$K,2,FALSE)</f>
        <v>#N/A</v>
      </c>
      <c r="D1283" s="74" t="e">
        <f t="shared" ref="D1283:D1346" si="81">VLOOKUP(B1283,$I:$K,3,FALSE)</f>
        <v>#N/A</v>
      </c>
      <c r="E1283" s="75" t="e">
        <f t="shared" si="78"/>
        <v>#N/A</v>
      </c>
      <c r="F1283" s="79"/>
      <c r="H1283" s="55"/>
      <c r="I1283" s="54" t="e">
        <f t="shared" si="79"/>
        <v>#REF!</v>
      </c>
      <c r="J1283" s="54" t="e">
        <f>#REF!</f>
        <v>#REF!</v>
      </c>
      <c r="K1283" s="51" t="e">
        <f>IF(OR(#REF!="管理者",#REF!="サービス管理責任者"),0,#REF!)</f>
        <v>#REF!</v>
      </c>
    </row>
    <row r="1284" spans="2:11">
      <c r="B1284" s="73">
        <v>1282</v>
      </c>
      <c r="C1284" s="74" t="e">
        <f t="shared" si="80"/>
        <v>#N/A</v>
      </c>
      <c r="D1284" s="74" t="e">
        <f t="shared" si="81"/>
        <v>#N/A</v>
      </c>
      <c r="E1284" s="75" t="e">
        <f t="shared" ref="E1284:E1347" si="82">SUMIF($C:$C,C1284,$D:$D)</f>
        <v>#N/A</v>
      </c>
      <c r="F1284" s="79"/>
      <c r="H1284" s="55"/>
      <c r="I1284" s="54" t="e">
        <f t="shared" si="79"/>
        <v>#REF!</v>
      </c>
      <c r="J1284" s="54" t="e">
        <f>#REF!</f>
        <v>#REF!</v>
      </c>
      <c r="K1284" s="51" t="e">
        <f>IF(OR(#REF!="管理者",#REF!="サービス管理責任者"),0,#REF!)</f>
        <v>#REF!</v>
      </c>
    </row>
    <row r="1285" spans="2:11">
      <c r="B1285" s="73">
        <v>1283</v>
      </c>
      <c r="C1285" s="74" t="e">
        <f t="shared" si="80"/>
        <v>#N/A</v>
      </c>
      <c r="D1285" s="74" t="e">
        <f t="shared" si="81"/>
        <v>#N/A</v>
      </c>
      <c r="E1285" s="75" t="e">
        <f t="shared" si="82"/>
        <v>#N/A</v>
      </c>
      <c r="F1285" s="79"/>
      <c r="H1285" s="55"/>
      <c r="I1285" s="54" t="e">
        <f t="shared" ref="I1285:I1348" si="83">IF(J1285=0,I1284,I1284+1)</f>
        <v>#REF!</v>
      </c>
      <c r="J1285" s="54" t="e">
        <f>#REF!</f>
        <v>#REF!</v>
      </c>
      <c r="K1285" s="51" t="e">
        <f>IF(OR(#REF!="管理者",#REF!="サービス管理責任者"),0,#REF!)</f>
        <v>#REF!</v>
      </c>
    </row>
    <row r="1286" spans="2:11">
      <c r="B1286" s="73">
        <v>1284</v>
      </c>
      <c r="C1286" s="74" t="e">
        <f t="shared" si="80"/>
        <v>#N/A</v>
      </c>
      <c r="D1286" s="74" t="e">
        <f t="shared" si="81"/>
        <v>#N/A</v>
      </c>
      <c r="E1286" s="75" t="e">
        <f t="shared" si="82"/>
        <v>#N/A</v>
      </c>
      <c r="F1286" s="79"/>
      <c r="H1286" s="55"/>
      <c r="I1286" s="54" t="e">
        <f t="shared" si="83"/>
        <v>#REF!</v>
      </c>
      <c r="J1286" s="54" t="e">
        <f>#REF!</f>
        <v>#REF!</v>
      </c>
      <c r="K1286" s="51" t="e">
        <f>IF(OR(#REF!="管理者",#REF!="サービス管理責任者"),0,#REF!)</f>
        <v>#REF!</v>
      </c>
    </row>
    <row r="1287" spans="2:11">
      <c r="B1287" s="73">
        <v>1285</v>
      </c>
      <c r="C1287" s="74" t="e">
        <f t="shared" si="80"/>
        <v>#N/A</v>
      </c>
      <c r="D1287" s="74" t="e">
        <f t="shared" si="81"/>
        <v>#N/A</v>
      </c>
      <c r="E1287" s="75" t="e">
        <f t="shared" si="82"/>
        <v>#N/A</v>
      </c>
      <c r="F1287" s="79"/>
      <c r="H1287" s="55"/>
      <c r="I1287" s="54" t="e">
        <f t="shared" si="83"/>
        <v>#REF!</v>
      </c>
      <c r="J1287" s="54" t="e">
        <f>#REF!</f>
        <v>#REF!</v>
      </c>
      <c r="K1287" s="51" t="e">
        <f>IF(OR(#REF!="管理者",#REF!="サービス管理責任者"),0,#REF!)</f>
        <v>#REF!</v>
      </c>
    </row>
    <row r="1288" spans="2:11">
      <c r="B1288" s="73">
        <v>1286</v>
      </c>
      <c r="C1288" s="74" t="e">
        <f t="shared" si="80"/>
        <v>#N/A</v>
      </c>
      <c r="D1288" s="74" t="e">
        <f t="shared" si="81"/>
        <v>#N/A</v>
      </c>
      <c r="E1288" s="75" t="e">
        <f t="shared" si="82"/>
        <v>#N/A</v>
      </c>
      <c r="F1288" s="79"/>
      <c r="H1288" s="55"/>
      <c r="I1288" s="54" t="e">
        <f t="shared" si="83"/>
        <v>#REF!</v>
      </c>
      <c r="J1288" s="54" t="e">
        <f>#REF!</f>
        <v>#REF!</v>
      </c>
      <c r="K1288" s="51" t="e">
        <f>IF(OR(#REF!="管理者",#REF!="サービス管理責任者"),0,#REF!)</f>
        <v>#REF!</v>
      </c>
    </row>
    <row r="1289" spans="2:11">
      <c r="B1289" s="73">
        <v>1287</v>
      </c>
      <c r="C1289" s="74" t="e">
        <f t="shared" si="80"/>
        <v>#N/A</v>
      </c>
      <c r="D1289" s="74" t="e">
        <f t="shared" si="81"/>
        <v>#N/A</v>
      </c>
      <c r="E1289" s="75" t="e">
        <f t="shared" si="82"/>
        <v>#N/A</v>
      </c>
      <c r="F1289" s="79"/>
      <c r="H1289" s="55"/>
      <c r="I1289" s="54" t="e">
        <f t="shared" si="83"/>
        <v>#REF!</v>
      </c>
      <c r="J1289" s="54" t="e">
        <f>#REF!</f>
        <v>#REF!</v>
      </c>
      <c r="K1289" s="51" t="e">
        <f>IF(OR(#REF!="管理者",#REF!="サービス管理責任者"),0,#REF!)</f>
        <v>#REF!</v>
      </c>
    </row>
    <row r="1290" spans="2:11">
      <c r="B1290" s="73">
        <v>1288</v>
      </c>
      <c r="C1290" s="74" t="e">
        <f t="shared" si="80"/>
        <v>#N/A</v>
      </c>
      <c r="D1290" s="74" t="e">
        <f t="shared" si="81"/>
        <v>#N/A</v>
      </c>
      <c r="E1290" s="75" t="e">
        <f t="shared" si="82"/>
        <v>#N/A</v>
      </c>
      <c r="F1290" s="79"/>
      <c r="H1290" s="55"/>
      <c r="I1290" s="54" t="e">
        <f t="shared" si="83"/>
        <v>#REF!</v>
      </c>
      <c r="J1290" s="54" t="e">
        <f>#REF!</f>
        <v>#REF!</v>
      </c>
      <c r="K1290" s="51" t="e">
        <f>IF(OR(#REF!="管理者",#REF!="サービス管理責任者"),0,#REF!)</f>
        <v>#REF!</v>
      </c>
    </row>
    <row r="1291" spans="2:11">
      <c r="B1291" s="73">
        <v>1289</v>
      </c>
      <c r="C1291" s="74" t="e">
        <f t="shared" si="80"/>
        <v>#N/A</v>
      </c>
      <c r="D1291" s="74" t="e">
        <f t="shared" si="81"/>
        <v>#N/A</v>
      </c>
      <c r="E1291" s="75" t="e">
        <f t="shared" si="82"/>
        <v>#N/A</v>
      </c>
      <c r="F1291" s="79"/>
      <c r="H1291" s="55"/>
      <c r="I1291" s="54" t="e">
        <f t="shared" si="83"/>
        <v>#REF!</v>
      </c>
      <c r="J1291" s="54" t="e">
        <f>#REF!</f>
        <v>#REF!</v>
      </c>
      <c r="K1291" s="51" t="e">
        <f>IF(OR(#REF!="管理者",#REF!="サービス管理責任者"),0,#REF!)</f>
        <v>#REF!</v>
      </c>
    </row>
    <row r="1292" spans="2:11">
      <c r="B1292" s="73">
        <v>1290</v>
      </c>
      <c r="C1292" s="74" t="e">
        <f t="shared" si="80"/>
        <v>#N/A</v>
      </c>
      <c r="D1292" s="74" t="e">
        <f t="shared" si="81"/>
        <v>#N/A</v>
      </c>
      <c r="E1292" s="75" t="e">
        <f t="shared" si="82"/>
        <v>#N/A</v>
      </c>
      <c r="F1292" s="79"/>
      <c r="H1292" s="55"/>
      <c r="I1292" s="54" t="e">
        <f t="shared" si="83"/>
        <v>#REF!</v>
      </c>
      <c r="J1292" s="54" t="e">
        <f>#REF!</f>
        <v>#REF!</v>
      </c>
      <c r="K1292" s="51" t="e">
        <f>IF(OR(#REF!="管理者",#REF!="サービス管理責任者"),0,#REF!)</f>
        <v>#REF!</v>
      </c>
    </row>
    <row r="1293" spans="2:11">
      <c r="B1293" s="73">
        <v>1291</v>
      </c>
      <c r="C1293" s="74" t="e">
        <f t="shared" si="80"/>
        <v>#N/A</v>
      </c>
      <c r="D1293" s="74" t="e">
        <f t="shared" si="81"/>
        <v>#N/A</v>
      </c>
      <c r="E1293" s="75" t="e">
        <f t="shared" si="82"/>
        <v>#N/A</v>
      </c>
      <c r="F1293" s="79"/>
      <c r="H1293" s="55"/>
      <c r="I1293" s="54" t="e">
        <f t="shared" si="83"/>
        <v>#REF!</v>
      </c>
      <c r="J1293" s="54" t="e">
        <f>#REF!</f>
        <v>#REF!</v>
      </c>
      <c r="K1293" s="51" t="e">
        <f>IF(OR(#REF!="管理者",#REF!="サービス管理責任者"),0,#REF!)</f>
        <v>#REF!</v>
      </c>
    </row>
    <row r="1294" spans="2:11">
      <c r="B1294" s="73">
        <v>1292</v>
      </c>
      <c r="C1294" s="74" t="e">
        <f t="shared" si="80"/>
        <v>#N/A</v>
      </c>
      <c r="D1294" s="74" t="e">
        <f t="shared" si="81"/>
        <v>#N/A</v>
      </c>
      <c r="E1294" s="75" t="e">
        <f t="shared" si="82"/>
        <v>#N/A</v>
      </c>
      <c r="F1294" s="79"/>
      <c r="H1294" s="55"/>
      <c r="I1294" s="54" t="e">
        <f t="shared" si="83"/>
        <v>#REF!</v>
      </c>
      <c r="J1294" s="54" t="e">
        <f>#REF!</f>
        <v>#REF!</v>
      </c>
      <c r="K1294" s="51" t="e">
        <f>IF(OR(#REF!="管理者",#REF!="サービス管理責任者"),0,#REF!)</f>
        <v>#REF!</v>
      </c>
    </row>
    <row r="1295" spans="2:11">
      <c r="B1295" s="73">
        <v>1293</v>
      </c>
      <c r="C1295" s="74" t="e">
        <f t="shared" si="80"/>
        <v>#N/A</v>
      </c>
      <c r="D1295" s="74" t="e">
        <f t="shared" si="81"/>
        <v>#N/A</v>
      </c>
      <c r="E1295" s="75" t="e">
        <f t="shared" si="82"/>
        <v>#N/A</v>
      </c>
      <c r="F1295" s="79"/>
      <c r="H1295" s="55"/>
      <c r="I1295" s="54" t="e">
        <f t="shared" si="83"/>
        <v>#REF!</v>
      </c>
      <c r="J1295" s="54" t="e">
        <f>#REF!</f>
        <v>#REF!</v>
      </c>
      <c r="K1295" s="51" t="e">
        <f>IF(OR(#REF!="管理者",#REF!="サービス管理責任者"),0,#REF!)</f>
        <v>#REF!</v>
      </c>
    </row>
    <row r="1296" spans="2:11">
      <c r="B1296" s="73">
        <v>1294</v>
      </c>
      <c r="C1296" s="74" t="e">
        <f t="shared" si="80"/>
        <v>#N/A</v>
      </c>
      <c r="D1296" s="74" t="e">
        <f t="shared" si="81"/>
        <v>#N/A</v>
      </c>
      <c r="E1296" s="75" t="e">
        <f t="shared" si="82"/>
        <v>#N/A</v>
      </c>
      <c r="F1296" s="79"/>
      <c r="H1296" s="55"/>
      <c r="I1296" s="54" t="e">
        <f t="shared" si="83"/>
        <v>#REF!</v>
      </c>
      <c r="J1296" s="54" t="e">
        <f>#REF!</f>
        <v>#REF!</v>
      </c>
      <c r="K1296" s="51" t="e">
        <f>IF(OR(#REF!="管理者",#REF!="サービス管理責任者"),0,#REF!)</f>
        <v>#REF!</v>
      </c>
    </row>
    <row r="1297" spans="2:11">
      <c r="B1297" s="73">
        <v>1295</v>
      </c>
      <c r="C1297" s="74" t="e">
        <f t="shared" si="80"/>
        <v>#N/A</v>
      </c>
      <c r="D1297" s="74" t="e">
        <f t="shared" si="81"/>
        <v>#N/A</v>
      </c>
      <c r="E1297" s="75" t="e">
        <f t="shared" si="82"/>
        <v>#N/A</v>
      </c>
      <c r="F1297" s="79"/>
      <c r="H1297" s="55"/>
      <c r="I1297" s="54" t="e">
        <f t="shared" si="83"/>
        <v>#REF!</v>
      </c>
      <c r="J1297" s="54" t="e">
        <f>#REF!</f>
        <v>#REF!</v>
      </c>
      <c r="K1297" s="51" t="e">
        <f>IF(OR(#REF!="管理者",#REF!="サービス管理責任者"),0,#REF!)</f>
        <v>#REF!</v>
      </c>
    </row>
    <row r="1298" spans="2:11">
      <c r="B1298" s="73">
        <v>1296</v>
      </c>
      <c r="C1298" s="74" t="e">
        <f t="shared" si="80"/>
        <v>#N/A</v>
      </c>
      <c r="D1298" s="74" t="e">
        <f t="shared" si="81"/>
        <v>#N/A</v>
      </c>
      <c r="E1298" s="75" t="e">
        <f t="shared" si="82"/>
        <v>#N/A</v>
      </c>
      <c r="F1298" s="79"/>
      <c r="H1298" s="55"/>
      <c r="I1298" s="54" t="e">
        <f t="shared" si="83"/>
        <v>#REF!</v>
      </c>
      <c r="J1298" s="54" t="e">
        <f>#REF!</f>
        <v>#REF!</v>
      </c>
      <c r="K1298" s="51" t="e">
        <f>IF(OR(#REF!="管理者",#REF!="サービス管理責任者"),0,#REF!)</f>
        <v>#REF!</v>
      </c>
    </row>
    <row r="1299" spans="2:11">
      <c r="B1299" s="73">
        <v>1297</v>
      </c>
      <c r="C1299" s="74" t="e">
        <f t="shared" si="80"/>
        <v>#N/A</v>
      </c>
      <c r="D1299" s="74" t="e">
        <f t="shared" si="81"/>
        <v>#N/A</v>
      </c>
      <c r="E1299" s="75" t="e">
        <f t="shared" si="82"/>
        <v>#N/A</v>
      </c>
      <c r="F1299" s="79"/>
      <c r="H1299" s="55"/>
      <c r="I1299" s="54" t="e">
        <f t="shared" si="83"/>
        <v>#REF!</v>
      </c>
      <c r="J1299" s="54" t="e">
        <f>#REF!</f>
        <v>#REF!</v>
      </c>
      <c r="K1299" s="51" t="e">
        <f>IF(OR(#REF!="管理者",#REF!="サービス管理責任者"),0,#REF!)</f>
        <v>#REF!</v>
      </c>
    </row>
    <row r="1300" spans="2:11">
      <c r="B1300" s="73">
        <v>1298</v>
      </c>
      <c r="C1300" s="74" t="e">
        <f t="shared" si="80"/>
        <v>#N/A</v>
      </c>
      <c r="D1300" s="74" t="e">
        <f t="shared" si="81"/>
        <v>#N/A</v>
      </c>
      <c r="E1300" s="75" t="e">
        <f t="shared" si="82"/>
        <v>#N/A</v>
      </c>
      <c r="F1300" s="79"/>
      <c r="H1300" s="55"/>
      <c r="I1300" s="54" t="e">
        <f t="shared" si="83"/>
        <v>#REF!</v>
      </c>
      <c r="J1300" s="54" t="e">
        <f>#REF!</f>
        <v>#REF!</v>
      </c>
      <c r="K1300" s="51" t="e">
        <f>IF(OR(#REF!="管理者",#REF!="サービス管理責任者"),0,#REF!)</f>
        <v>#REF!</v>
      </c>
    </row>
    <row r="1301" spans="2:11">
      <c r="B1301" s="73">
        <v>1299</v>
      </c>
      <c r="C1301" s="74" t="e">
        <f t="shared" si="80"/>
        <v>#N/A</v>
      </c>
      <c r="D1301" s="74" t="e">
        <f t="shared" si="81"/>
        <v>#N/A</v>
      </c>
      <c r="E1301" s="75" t="e">
        <f t="shared" si="82"/>
        <v>#N/A</v>
      </c>
      <c r="F1301" s="79"/>
      <c r="H1301" s="55"/>
      <c r="I1301" s="54" t="e">
        <f t="shared" si="83"/>
        <v>#REF!</v>
      </c>
      <c r="J1301" s="54" t="e">
        <f>#REF!</f>
        <v>#REF!</v>
      </c>
      <c r="K1301" s="51" t="e">
        <f>IF(OR(#REF!="管理者",#REF!="サービス管理責任者"),0,#REF!)</f>
        <v>#REF!</v>
      </c>
    </row>
    <row r="1302" spans="2:11">
      <c r="B1302" s="73">
        <v>1300</v>
      </c>
      <c r="C1302" s="74" t="e">
        <f t="shared" si="80"/>
        <v>#N/A</v>
      </c>
      <c r="D1302" s="74" t="e">
        <f t="shared" si="81"/>
        <v>#N/A</v>
      </c>
      <c r="E1302" s="75" t="e">
        <f t="shared" si="82"/>
        <v>#N/A</v>
      </c>
      <c r="F1302" s="79"/>
      <c r="H1302" s="55"/>
      <c r="I1302" s="54" t="e">
        <f t="shared" si="83"/>
        <v>#REF!</v>
      </c>
      <c r="J1302" s="54" t="e">
        <f>#REF!</f>
        <v>#REF!</v>
      </c>
      <c r="K1302" s="51" t="e">
        <f>IF(OR(#REF!="管理者",#REF!="サービス管理責任者"),0,#REF!)</f>
        <v>#REF!</v>
      </c>
    </row>
    <row r="1303" spans="2:11">
      <c r="B1303" s="73">
        <v>1301</v>
      </c>
      <c r="C1303" s="74" t="e">
        <f t="shared" si="80"/>
        <v>#N/A</v>
      </c>
      <c r="D1303" s="74" t="e">
        <f t="shared" si="81"/>
        <v>#N/A</v>
      </c>
      <c r="E1303" s="75" t="e">
        <f t="shared" si="82"/>
        <v>#N/A</v>
      </c>
      <c r="F1303" s="79"/>
      <c r="H1303" s="55"/>
      <c r="I1303" s="54" t="e">
        <f t="shared" si="83"/>
        <v>#REF!</v>
      </c>
      <c r="J1303" s="54" t="e">
        <f>#REF!</f>
        <v>#REF!</v>
      </c>
      <c r="K1303" s="51" t="e">
        <f>IF(OR(#REF!="管理者",#REF!="サービス管理責任者"),0,#REF!)</f>
        <v>#REF!</v>
      </c>
    </row>
    <row r="1304" spans="2:11">
      <c r="B1304" s="73">
        <v>1302</v>
      </c>
      <c r="C1304" s="74" t="e">
        <f t="shared" si="80"/>
        <v>#N/A</v>
      </c>
      <c r="D1304" s="74" t="e">
        <f t="shared" si="81"/>
        <v>#N/A</v>
      </c>
      <c r="E1304" s="75" t="e">
        <f t="shared" si="82"/>
        <v>#N/A</v>
      </c>
      <c r="F1304" s="79"/>
      <c r="H1304" s="55"/>
      <c r="I1304" s="54" t="e">
        <f t="shared" si="83"/>
        <v>#REF!</v>
      </c>
      <c r="J1304" s="54" t="e">
        <f>#REF!</f>
        <v>#REF!</v>
      </c>
      <c r="K1304" s="51" t="e">
        <f>IF(OR(#REF!="管理者",#REF!="サービス管理責任者"),0,#REF!)</f>
        <v>#REF!</v>
      </c>
    </row>
    <row r="1305" spans="2:11">
      <c r="B1305" s="73">
        <v>1303</v>
      </c>
      <c r="C1305" s="74" t="e">
        <f t="shared" si="80"/>
        <v>#N/A</v>
      </c>
      <c r="D1305" s="74" t="e">
        <f t="shared" si="81"/>
        <v>#N/A</v>
      </c>
      <c r="E1305" s="75" t="e">
        <f t="shared" si="82"/>
        <v>#N/A</v>
      </c>
      <c r="F1305" s="79"/>
      <c r="H1305" s="55"/>
      <c r="I1305" s="54" t="e">
        <f t="shared" si="83"/>
        <v>#REF!</v>
      </c>
      <c r="J1305" s="54" t="e">
        <f>#REF!</f>
        <v>#REF!</v>
      </c>
      <c r="K1305" s="51" t="e">
        <f>IF(OR(#REF!="管理者",#REF!="サービス管理責任者"),0,#REF!)</f>
        <v>#REF!</v>
      </c>
    </row>
    <row r="1306" spans="2:11">
      <c r="B1306" s="73">
        <v>1304</v>
      </c>
      <c r="C1306" s="74" t="e">
        <f t="shared" si="80"/>
        <v>#N/A</v>
      </c>
      <c r="D1306" s="74" t="e">
        <f t="shared" si="81"/>
        <v>#N/A</v>
      </c>
      <c r="E1306" s="75" t="e">
        <f t="shared" si="82"/>
        <v>#N/A</v>
      </c>
      <c r="F1306" s="79"/>
      <c r="H1306" s="55"/>
      <c r="I1306" s="54" t="e">
        <f t="shared" si="83"/>
        <v>#REF!</v>
      </c>
      <c r="J1306" s="54" t="e">
        <f>#REF!</f>
        <v>#REF!</v>
      </c>
      <c r="K1306" s="51" t="e">
        <f>IF(OR(#REF!="管理者",#REF!="サービス管理責任者"),0,#REF!)</f>
        <v>#REF!</v>
      </c>
    </row>
    <row r="1307" spans="2:11">
      <c r="B1307" s="73">
        <v>1305</v>
      </c>
      <c r="C1307" s="74" t="e">
        <f t="shared" si="80"/>
        <v>#N/A</v>
      </c>
      <c r="D1307" s="74" t="e">
        <f t="shared" si="81"/>
        <v>#N/A</v>
      </c>
      <c r="E1307" s="75" t="e">
        <f t="shared" si="82"/>
        <v>#N/A</v>
      </c>
      <c r="F1307" s="79"/>
      <c r="H1307" s="55"/>
      <c r="I1307" s="54" t="e">
        <f t="shared" si="83"/>
        <v>#REF!</v>
      </c>
      <c r="J1307" s="54" t="e">
        <f>#REF!</f>
        <v>#REF!</v>
      </c>
      <c r="K1307" s="51" t="e">
        <f>IF(OR(#REF!="管理者",#REF!="サービス管理責任者"),0,#REF!)</f>
        <v>#REF!</v>
      </c>
    </row>
    <row r="1308" spans="2:11">
      <c r="B1308" s="73">
        <v>1306</v>
      </c>
      <c r="C1308" s="74" t="e">
        <f t="shared" si="80"/>
        <v>#N/A</v>
      </c>
      <c r="D1308" s="74" t="e">
        <f t="shared" si="81"/>
        <v>#N/A</v>
      </c>
      <c r="E1308" s="75" t="e">
        <f t="shared" si="82"/>
        <v>#N/A</v>
      </c>
      <c r="F1308" s="79"/>
      <c r="H1308" s="55"/>
      <c r="I1308" s="54" t="e">
        <f t="shared" si="83"/>
        <v>#REF!</v>
      </c>
      <c r="J1308" s="54" t="e">
        <f>#REF!</f>
        <v>#REF!</v>
      </c>
      <c r="K1308" s="51" t="e">
        <f>IF(OR(#REF!="管理者",#REF!="サービス管理責任者"),0,#REF!)</f>
        <v>#REF!</v>
      </c>
    </row>
    <row r="1309" spans="2:11">
      <c r="B1309" s="73">
        <v>1307</v>
      </c>
      <c r="C1309" s="74" t="e">
        <f t="shared" si="80"/>
        <v>#N/A</v>
      </c>
      <c r="D1309" s="74" t="e">
        <f t="shared" si="81"/>
        <v>#N/A</v>
      </c>
      <c r="E1309" s="75" t="e">
        <f t="shared" si="82"/>
        <v>#N/A</v>
      </c>
      <c r="F1309" s="79"/>
      <c r="H1309" s="55"/>
      <c r="I1309" s="54" t="e">
        <f t="shared" si="83"/>
        <v>#REF!</v>
      </c>
      <c r="J1309" s="54" t="e">
        <f>#REF!</f>
        <v>#REF!</v>
      </c>
      <c r="K1309" s="51" t="e">
        <f>IF(OR(#REF!="管理者",#REF!="サービス管理責任者"),0,#REF!)</f>
        <v>#REF!</v>
      </c>
    </row>
    <row r="1310" spans="2:11">
      <c r="B1310" s="73">
        <v>1308</v>
      </c>
      <c r="C1310" s="74" t="e">
        <f t="shared" si="80"/>
        <v>#N/A</v>
      </c>
      <c r="D1310" s="74" t="e">
        <f t="shared" si="81"/>
        <v>#N/A</v>
      </c>
      <c r="E1310" s="75" t="e">
        <f t="shared" si="82"/>
        <v>#N/A</v>
      </c>
      <c r="F1310" s="79"/>
      <c r="H1310" s="55"/>
      <c r="I1310" s="54" t="e">
        <f t="shared" si="83"/>
        <v>#REF!</v>
      </c>
      <c r="J1310" s="54" t="e">
        <f>#REF!</f>
        <v>#REF!</v>
      </c>
      <c r="K1310" s="51" t="e">
        <f>IF(OR(#REF!="管理者",#REF!="サービス管理責任者"),0,#REF!)</f>
        <v>#REF!</v>
      </c>
    </row>
    <row r="1311" spans="2:11">
      <c r="B1311" s="73">
        <v>1309</v>
      </c>
      <c r="C1311" s="74" t="e">
        <f t="shared" si="80"/>
        <v>#N/A</v>
      </c>
      <c r="D1311" s="74" t="e">
        <f t="shared" si="81"/>
        <v>#N/A</v>
      </c>
      <c r="E1311" s="75" t="e">
        <f t="shared" si="82"/>
        <v>#N/A</v>
      </c>
      <c r="F1311" s="79"/>
      <c r="H1311" s="55"/>
      <c r="I1311" s="54" t="e">
        <f t="shared" si="83"/>
        <v>#REF!</v>
      </c>
      <c r="J1311" s="54" t="e">
        <f>#REF!</f>
        <v>#REF!</v>
      </c>
      <c r="K1311" s="51" t="e">
        <f>IF(OR(#REF!="管理者",#REF!="サービス管理責任者"),0,#REF!)</f>
        <v>#REF!</v>
      </c>
    </row>
    <row r="1312" spans="2:11">
      <c r="B1312" s="73">
        <v>1310</v>
      </c>
      <c r="C1312" s="74" t="e">
        <f t="shared" si="80"/>
        <v>#N/A</v>
      </c>
      <c r="D1312" s="74" t="e">
        <f t="shared" si="81"/>
        <v>#N/A</v>
      </c>
      <c r="E1312" s="75" t="e">
        <f t="shared" si="82"/>
        <v>#N/A</v>
      </c>
      <c r="F1312" s="79"/>
      <c r="H1312" s="55"/>
      <c r="I1312" s="54" t="e">
        <f t="shared" si="83"/>
        <v>#REF!</v>
      </c>
      <c r="J1312" s="54" t="e">
        <f>#REF!</f>
        <v>#REF!</v>
      </c>
      <c r="K1312" s="51" t="e">
        <f>IF(OR(#REF!="管理者",#REF!="サービス管理責任者"),0,#REF!)</f>
        <v>#REF!</v>
      </c>
    </row>
    <row r="1313" spans="2:11">
      <c r="B1313" s="73">
        <v>1311</v>
      </c>
      <c r="C1313" s="74" t="e">
        <f t="shared" si="80"/>
        <v>#N/A</v>
      </c>
      <c r="D1313" s="74" t="e">
        <f t="shared" si="81"/>
        <v>#N/A</v>
      </c>
      <c r="E1313" s="75" t="e">
        <f t="shared" si="82"/>
        <v>#N/A</v>
      </c>
      <c r="F1313" s="79"/>
      <c r="H1313" s="55"/>
      <c r="I1313" s="54" t="e">
        <f t="shared" si="83"/>
        <v>#REF!</v>
      </c>
      <c r="J1313" s="54" t="e">
        <f>#REF!</f>
        <v>#REF!</v>
      </c>
      <c r="K1313" s="51" t="e">
        <f>IF(OR(#REF!="管理者",#REF!="サービス管理責任者"),0,#REF!)</f>
        <v>#REF!</v>
      </c>
    </row>
    <row r="1314" spans="2:11">
      <c r="B1314" s="73">
        <v>1312</v>
      </c>
      <c r="C1314" s="74" t="e">
        <f t="shared" si="80"/>
        <v>#N/A</v>
      </c>
      <c r="D1314" s="74" t="e">
        <f t="shared" si="81"/>
        <v>#N/A</v>
      </c>
      <c r="E1314" s="75" t="e">
        <f t="shared" si="82"/>
        <v>#N/A</v>
      </c>
      <c r="F1314" s="79"/>
      <c r="H1314" s="55"/>
      <c r="I1314" s="54" t="e">
        <f t="shared" si="83"/>
        <v>#REF!</v>
      </c>
      <c r="J1314" s="54" t="e">
        <f>#REF!</f>
        <v>#REF!</v>
      </c>
      <c r="K1314" s="51" t="e">
        <f>IF(OR(#REF!="管理者",#REF!="サービス管理責任者"),0,#REF!)</f>
        <v>#REF!</v>
      </c>
    </row>
    <row r="1315" spans="2:11">
      <c r="B1315" s="73">
        <v>1313</v>
      </c>
      <c r="C1315" s="74" t="e">
        <f t="shared" si="80"/>
        <v>#N/A</v>
      </c>
      <c r="D1315" s="74" t="e">
        <f t="shared" si="81"/>
        <v>#N/A</v>
      </c>
      <c r="E1315" s="75" t="e">
        <f t="shared" si="82"/>
        <v>#N/A</v>
      </c>
      <c r="F1315" s="79"/>
      <c r="H1315" s="55"/>
      <c r="I1315" s="54" t="e">
        <f t="shared" si="83"/>
        <v>#REF!</v>
      </c>
      <c r="J1315" s="54" t="e">
        <f>#REF!</f>
        <v>#REF!</v>
      </c>
      <c r="K1315" s="51" t="e">
        <f>IF(OR(#REF!="管理者",#REF!="サービス管理責任者"),0,#REF!)</f>
        <v>#REF!</v>
      </c>
    </row>
    <row r="1316" spans="2:11">
      <c r="B1316" s="73">
        <v>1314</v>
      </c>
      <c r="C1316" s="74" t="e">
        <f t="shared" si="80"/>
        <v>#N/A</v>
      </c>
      <c r="D1316" s="74" t="e">
        <f t="shared" si="81"/>
        <v>#N/A</v>
      </c>
      <c r="E1316" s="75" t="e">
        <f t="shared" si="82"/>
        <v>#N/A</v>
      </c>
      <c r="F1316" s="79"/>
      <c r="H1316" s="55"/>
      <c r="I1316" s="54" t="e">
        <f t="shared" si="83"/>
        <v>#REF!</v>
      </c>
      <c r="J1316" s="54" t="e">
        <f>#REF!</f>
        <v>#REF!</v>
      </c>
      <c r="K1316" s="51" t="e">
        <f>IF(OR(#REF!="管理者",#REF!="サービス管理責任者"),0,#REF!)</f>
        <v>#REF!</v>
      </c>
    </row>
    <row r="1317" spans="2:11">
      <c r="B1317" s="73">
        <v>1315</v>
      </c>
      <c r="C1317" s="74" t="e">
        <f t="shared" si="80"/>
        <v>#N/A</v>
      </c>
      <c r="D1317" s="74" t="e">
        <f t="shared" si="81"/>
        <v>#N/A</v>
      </c>
      <c r="E1317" s="75" t="e">
        <f t="shared" si="82"/>
        <v>#N/A</v>
      </c>
      <c r="F1317" s="79"/>
      <c r="H1317" s="55"/>
      <c r="I1317" s="54" t="e">
        <f t="shared" si="83"/>
        <v>#REF!</v>
      </c>
      <c r="J1317" s="54" t="e">
        <f>#REF!</f>
        <v>#REF!</v>
      </c>
      <c r="K1317" s="51" t="e">
        <f>IF(OR(#REF!="管理者",#REF!="サービス管理責任者"),0,#REF!)</f>
        <v>#REF!</v>
      </c>
    </row>
    <row r="1318" spans="2:11">
      <c r="B1318" s="73">
        <v>1316</v>
      </c>
      <c r="C1318" s="74" t="e">
        <f t="shared" si="80"/>
        <v>#N/A</v>
      </c>
      <c r="D1318" s="74" t="e">
        <f t="shared" si="81"/>
        <v>#N/A</v>
      </c>
      <c r="E1318" s="75" t="e">
        <f t="shared" si="82"/>
        <v>#N/A</v>
      </c>
      <c r="F1318" s="79"/>
      <c r="H1318" s="55"/>
      <c r="I1318" s="54" t="e">
        <f t="shared" si="83"/>
        <v>#REF!</v>
      </c>
      <c r="J1318" s="54" t="e">
        <f>#REF!</f>
        <v>#REF!</v>
      </c>
      <c r="K1318" s="51" t="e">
        <f>IF(OR(#REF!="管理者",#REF!="サービス管理責任者"),0,#REF!)</f>
        <v>#REF!</v>
      </c>
    </row>
    <row r="1319" spans="2:11">
      <c r="B1319" s="73">
        <v>1317</v>
      </c>
      <c r="C1319" s="74" t="e">
        <f t="shared" si="80"/>
        <v>#N/A</v>
      </c>
      <c r="D1319" s="74" t="e">
        <f t="shared" si="81"/>
        <v>#N/A</v>
      </c>
      <c r="E1319" s="75" t="e">
        <f t="shared" si="82"/>
        <v>#N/A</v>
      </c>
      <c r="F1319" s="79"/>
      <c r="H1319" s="55"/>
      <c r="I1319" s="54" t="e">
        <f t="shared" si="83"/>
        <v>#REF!</v>
      </c>
      <c r="J1319" s="54" t="e">
        <f>#REF!</f>
        <v>#REF!</v>
      </c>
      <c r="K1319" s="51" t="e">
        <f>IF(OR(#REF!="管理者",#REF!="サービス管理責任者"),0,#REF!)</f>
        <v>#REF!</v>
      </c>
    </row>
    <row r="1320" spans="2:11">
      <c r="B1320" s="73">
        <v>1318</v>
      </c>
      <c r="C1320" s="74" t="e">
        <f t="shared" si="80"/>
        <v>#N/A</v>
      </c>
      <c r="D1320" s="74" t="e">
        <f t="shared" si="81"/>
        <v>#N/A</v>
      </c>
      <c r="E1320" s="75" t="e">
        <f t="shared" si="82"/>
        <v>#N/A</v>
      </c>
      <c r="F1320" s="79"/>
      <c r="H1320" s="55"/>
      <c r="I1320" s="54" t="e">
        <f t="shared" si="83"/>
        <v>#REF!</v>
      </c>
      <c r="J1320" s="54" t="e">
        <f>#REF!</f>
        <v>#REF!</v>
      </c>
      <c r="K1320" s="51" t="e">
        <f>IF(OR(#REF!="管理者",#REF!="サービス管理責任者"),0,#REF!)</f>
        <v>#REF!</v>
      </c>
    </row>
    <row r="1321" spans="2:11">
      <c r="B1321" s="73">
        <v>1319</v>
      </c>
      <c r="C1321" s="74" t="e">
        <f t="shared" si="80"/>
        <v>#N/A</v>
      </c>
      <c r="D1321" s="74" t="e">
        <f t="shared" si="81"/>
        <v>#N/A</v>
      </c>
      <c r="E1321" s="75" t="e">
        <f t="shared" si="82"/>
        <v>#N/A</v>
      </c>
      <c r="F1321" s="79"/>
      <c r="H1321" s="55"/>
      <c r="I1321" s="54" t="e">
        <f t="shared" si="83"/>
        <v>#REF!</v>
      </c>
      <c r="J1321" s="54" t="e">
        <f>#REF!</f>
        <v>#REF!</v>
      </c>
      <c r="K1321" s="51" t="e">
        <f>IF(OR(#REF!="管理者",#REF!="サービス管理責任者"),0,#REF!)</f>
        <v>#REF!</v>
      </c>
    </row>
    <row r="1322" spans="2:11">
      <c r="B1322" s="73">
        <v>1320</v>
      </c>
      <c r="C1322" s="74" t="e">
        <f t="shared" si="80"/>
        <v>#N/A</v>
      </c>
      <c r="D1322" s="74" t="e">
        <f t="shared" si="81"/>
        <v>#N/A</v>
      </c>
      <c r="E1322" s="75" t="e">
        <f t="shared" si="82"/>
        <v>#N/A</v>
      </c>
      <c r="F1322" s="79"/>
      <c r="H1322" s="55"/>
      <c r="I1322" s="54" t="e">
        <f t="shared" si="83"/>
        <v>#REF!</v>
      </c>
      <c r="J1322" s="54" t="e">
        <f>#REF!</f>
        <v>#REF!</v>
      </c>
      <c r="K1322" s="51" t="e">
        <f>IF(OR(#REF!="管理者",#REF!="サービス管理責任者"),0,#REF!)</f>
        <v>#REF!</v>
      </c>
    </row>
    <row r="1323" spans="2:11">
      <c r="B1323" s="73">
        <v>1321</v>
      </c>
      <c r="C1323" s="74" t="e">
        <f t="shared" si="80"/>
        <v>#N/A</v>
      </c>
      <c r="D1323" s="74" t="e">
        <f t="shared" si="81"/>
        <v>#N/A</v>
      </c>
      <c r="E1323" s="75" t="e">
        <f t="shared" si="82"/>
        <v>#N/A</v>
      </c>
      <c r="F1323" s="79"/>
      <c r="H1323" s="55"/>
      <c r="I1323" s="54" t="e">
        <f t="shared" si="83"/>
        <v>#REF!</v>
      </c>
      <c r="J1323" s="54" t="e">
        <f>#REF!</f>
        <v>#REF!</v>
      </c>
      <c r="K1323" s="51" t="e">
        <f>IF(OR(#REF!="管理者",#REF!="サービス管理責任者"),0,#REF!)</f>
        <v>#REF!</v>
      </c>
    </row>
    <row r="1324" spans="2:11">
      <c r="B1324" s="73">
        <v>1322</v>
      </c>
      <c r="C1324" s="74" t="e">
        <f t="shared" si="80"/>
        <v>#N/A</v>
      </c>
      <c r="D1324" s="74" t="e">
        <f t="shared" si="81"/>
        <v>#N/A</v>
      </c>
      <c r="E1324" s="75" t="e">
        <f t="shared" si="82"/>
        <v>#N/A</v>
      </c>
      <c r="F1324" s="79"/>
      <c r="H1324" s="55"/>
      <c r="I1324" s="54" t="e">
        <f t="shared" si="83"/>
        <v>#REF!</v>
      </c>
      <c r="J1324" s="54" t="e">
        <f>#REF!</f>
        <v>#REF!</v>
      </c>
      <c r="K1324" s="51" t="e">
        <f>IF(OR(#REF!="管理者",#REF!="サービス管理責任者"),0,#REF!)</f>
        <v>#REF!</v>
      </c>
    </row>
    <row r="1325" spans="2:11">
      <c r="B1325" s="73">
        <v>1323</v>
      </c>
      <c r="C1325" s="74" t="e">
        <f t="shared" si="80"/>
        <v>#N/A</v>
      </c>
      <c r="D1325" s="74" t="e">
        <f t="shared" si="81"/>
        <v>#N/A</v>
      </c>
      <c r="E1325" s="75" t="e">
        <f t="shared" si="82"/>
        <v>#N/A</v>
      </c>
      <c r="F1325" s="79"/>
      <c r="H1325" s="55"/>
      <c r="I1325" s="54" t="e">
        <f t="shared" si="83"/>
        <v>#REF!</v>
      </c>
      <c r="J1325" s="54" t="e">
        <f>#REF!</f>
        <v>#REF!</v>
      </c>
      <c r="K1325" s="51" t="e">
        <f>IF(OR(#REF!="管理者",#REF!="サービス管理責任者"),0,#REF!)</f>
        <v>#REF!</v>
      </c>
    </row>
    <row r="1326" spans="2:11">
      <c r="B1326" s="73">
        <v>1324</v>
      </c>
      <c r="C1326" s="74" t="e">
        <f t="shared" si="80"/>
        <v>#N/A</v>
      </c>
      <c r="D1326" s="74" t="e">
        <f t="shared" si="81"/>
        <v>#N/A</v>
      </c>
      <c r="E1326" s="75" t="e">
        <f t="shared" si="82"/>
        <v>#N/A</v>
      </c>
      <c r="F1326" s="79"/>
      <c r="H1326" s="55"/>
      <c r="I1326" s="54" t="e">
        <f t="shared" si="83"/>
        <v>#REF!</v>
      </c>
      <c r="J1326" s="54" t="e">
        <f>#REF!</f>
        <v>#REF!</v>
      </c>
      <c r="K1326" s="51" t="e">
        <f>IF(OR(#REF!="管理者",#REF!="サービス管理責任者"),0,#REF!)</f>
        <v>#REF!</v>
      </c>
    </row>
    <row r="1327" spans="2:11">
      <c r="B1327" s="73">
        <v>1325</v>
      </c>
      <c r="C1327" s="74" t="e">
        <f t="shared" si="80"/>
        <v>#N/A</v>
      </c>
      <c r="D1327" s="74" t="e">
        <f t="shared" si="81"/>
        <v>#N/A</v>
      </c>
      <c r="E1327" s="75" t="e">
        <f t="shared" si="82"/>
        <v>#N/A</v>
      </c>
      <c r="F1327" s="79"/>
      <c r="H1327" s="55"/>
      <c r="I1327" s="54" t="e">
        <f t="shared" si="83"/>
        <v>#REF!</v>
      </c>
      <c r="J1327" s="54" t="e">
        <f>#REF!</f>
        <v>#REF!</v>
      </c>
      <c r="K1327" s="51" t="e">
        <f>IF(OR(#REF!="管理者",#REF!="サービス管理責任者"),0,#REF!)</f>
        <v>#REF!</v>
      </c>
    </row>
    <row r="1328" spans="2:11">
      <c r="B1328" s="73">
        <v>1326</v>
      </c>
      <c r="C1328" s="74" t="e">
        <f t="shared" si="80"/>
        <v>#N/A</v>
      </c>
      <c r="D1328" s="74" t="e">
        <f t="shared" si="81"/>
        <v>#N/A</v>
      </c>
      <c r="E1328" s="75" t="e">
        <f t="shared" si="82"/>
        <v>#N/A</v>
      </c>
      <c r="F1328" s="79"/>
      <c r="H1328" s="55"/>
      <c r="I1328" s="54" t="e">
        <f t="shared" si="83"/>
        <v>#REF!</v>
      </c>
      <c r="J1328" s="54" t="e">
        <f>#REF!</f>
        <v>#REF!</v>
      </c>
      <c r="K1328" s="51" t="e">
        <f>IF(OR(#REF!="管理者",#REF!="サービス管理責任者"),0,#REF!)</f>
        <v>#REF!</v>
      </c>
    </row>
    <row r="1329" spans="2:11">
      <c r="B1329" s="73">
        <v>1327</v>
      </c>
      <c r="C1329" s="74" t="e">
        <f t="shared" si="80"/>
        <v>#N/A</v>
      </c>
      <c r="D1329" s="74" t="e">
        <f t="shared" si="81"/>
        <v>#N/A</v>
      </c>
      <c r="E1329" s="75" t="e">
        <f t="shared" si="82"/>
        <v>#N/A</v>
      </c>
      <c r="F1329" s="79"/>
      <c r="H1329" s="55"/>
      <c r="I1329" s="54" t="e">
        <f t="shared" si="83"/>
        <v>#REF!</v>
      </c>
      <c r="J1329" s="54" t="e">
        <f>#REF!</f>
        <v>#REF!</v>
      </c>
      <c r="K1329" s="51" t="e">
        <f>IF(OR(#REF!="管理者",#REF!="サービス管理責任者"),0,#REF!)</f>
        <v>#REF!</v>
      </c>
    </row>
    <row r="1330" spans="2:11">
      <c r="B1330" s="73">
        <v>1328</v>
      </c>
      <c r="C1330" s="74" t="e">
        <f t="shared" si="80"/>
        <v>#N/A</v>
      </c>
      <c r="D1330" s="74" t="e">
        <f t="shared" si="81"/>
        <v>#N/A</v>
      </c>
      <c r="E1330" s="75" t="e">
        <f t="shared" si="82"/>
        <v>#N/A</v>
      </c>
      <c r="F1330" s="79"/>
      <c r="H1330" s="55"/>
      <c r="I1330" s="54" t="e">
        <f t="shared" si="83"/>
        <v>#REF!</v>
      </c>
      <c r="J1330" s="54" t="e">
        <f>#REF!</f>
        <v>#REF!</v>
      </c>
      <c r="K1330" s="51" t="e">
        <f>IF(OR(#REF!="管理者",#REF!="サービス管理責任者"),0,#REF!)</f>
        <v>#REF!</v>
      </c>
    </row>
    <row r="1331" spans="2:11">
      <c r="B1331" s="73">
        <v>1329</v>
      </c>
      <c r="C1331" s="74" t="e">
        <f t="shared" si="80"/>
        <v>#N/A</v>
      </c>
      <c r="D1331" s="74" t="e">
        <f t="shared" si="81"/>
        <v>#N/A</v>
      </c>
      <c r="E1331" s="75" t="e">
        <f t="shared" si="82"/>
        <v>#N/A</v>
      </c>
      <c r="F1331" s="79"/>
      <c r="H1331" s="55"/>
      <c r="I1331" s="54" t="e">
        <f t="shared" si="83"/>
        <v>#REF!</v>
      </c>
      <c r="J1331" s="54" t="e">
        <f>#REF!</f>
        <v>#REF!</v>
      </c>
      <c r="K1331" s="51" t="e">
        <f>IF(OR(#REF!="管理者",#REF!="サービス管理責任者"),0,#REF!)</f>
        <v>#REF!</v>
      </c>
    </row>
    <row r="1332" spans="2:11">
      <c r="B1332" s="73">
        <v>1330</v>
      </c>
      <c r="C1332" s="74" t="e">
        <f t="shared" si="80"/>
        <v>#N/A</v>
      </c>
      <c r="D1332" s="74" t="e">
        <f t="shared" si="81"/>
        <v>#N/A</v>
      </c>
      <c r="E1332" s="75" t="e">
        <f t="shared" si="82"/>
        <v>#N/A</v>
      </c>
      <c r="F1332" s="79"/>
      <c r="H1332" s="55"/>
      <c r="I1332" s="54" t="e">
        <f t="shared" si="83"/>
        <v>#REF!</v>
      </c>
      <c r="J1332" s="54" t="e">
        <f>#REF!</f>
        <v>#REF!</v>
      </c>
      <c r="K1332" s="51" t="e">
        <f>IF(OR(#REF!="管理者",#REF!="サービス管理責任者"),0,#REF!)</f>
        <v>#REF!</v>
      </c>
    </row>
    <row r="1333" spans="2:11">
      <c r="B1333" s="73">
        <v>1331</v>
      </c>
      <c r="C1333" s="74" t="e">
        <f t="shared" si="80"/>
        <v>#N/A</v>
      </c>
      <c r="D1333" s="74" t="e">
        <f t="shared" si="81"/>
        <v>#N/A</v>
      </c>
      <c r="E1333" s="75" t="e">
        <f t="shared" si="82"/>
        <v>#N/A</v>
      </c>
      <c r="F1333" s="79"/>
      <c r="H1333" s="55"/>
      <c r="I1333" s="54" t="e">
        <f t="shared" si="83"/>
        <v>#REF!</v>
      </c>
      <c r="J1333" s="54" t="e">
        <f>#REF!</f>
        <v>#REF!</v>
      </c>
      <c r="K1333" s="51" t="e">
        <f>IF(OR(#REF!="管理者",#REF!="サービス管理責任者"),0,#REF!)</f>
        <v>#REF!</v>
      </c>
    </row>
    <row r="1334" spans="2:11">
      <c r="B1334" s="73">
        <v>1332</v>
      </c>
      <c r="C1334" s="74" t="e">
        <f t="shared" si="80"/>
        <v>#N/A</v>
      </c>
      <c r="D1334" s="74" t="e">
        <f t="shared" si="81"/>
        <v>#N/A</v>
      </c>
      <c r="E1334" s="75" t="e">
        <f t="shared" si="82"/>
        <v>#N/A</v>
      </c>
      <c r="F1334" s="79"/>
      <c r="H1334" s="55"/>
      <c r="I1334" s="54" t="e">
        <f t="shared" si="83"/>
        <v>#REF!</v>
      </c>
      <c r="J1334" s="54" t="e">
        <f>#REF!</f>
        <v>#REF!</v>
      </c>
      <c r="K1334" s="51" t="e">
        <f>IF(OR(#REF!="管理者",#REF!="サービス管理責任者"),0,#REF!)</f>
        <v>#REF!</v>
      </c>
    </row>
    <row r="1335" spans="2:11">
      <c r="B1335" s="73">
        <v>1333</v>
      </c>
      <c r="C1335" s="74" t="e">
        <f t="shared" si="80"/>
        <v>#N/A</v>
      </c>
      <c r="D1335" s="74" t="e">
        <f t="shared" si="81"/>
        <v>#N/A</v>
      </c>
      <c r="E1335" s="75" t="e">
        <f t="shared" si="82"/>
        <v>#N/A</v>
      </c>
      <c r="F1335" s="79"/>
      <c r="H1335" s="55"/>
      <c r="I1335" s="54" t="e">
        <f t="shared" si="83"/>
        <v>#REF!</v>
      </c>
      <c r="J1335" s="54" t="e">
        <f>#REF!</f>
        <v>#REF!</v>
      </c>
      <c r="K1335" s="51" t="e">
        <f>IF(OR(#REF!="管理者",#REF!="サービス管理責任者"),0,#REF!)</f>
        <v>#REF!</v>
      </c>
    </row>
    <row r="1336" spans="2:11">
      <c r="B1336" s="73">
        <v>1334</v>
      </c>
      <c r="C1336" s="74" t="e">
        <f t="shared" si="80"/>
        <v>#N/A</v>
      </c>
      <c r="D1336" s="74" t="e">
        <f t="shared" si="81"/>
        <v>#N/A</v>
      </c>
      <c r="E1336" s="75" t="e">
        <f t="shared" si="82"/>
        <v>#N/A</v>
      </c>
      <c r="F1336" s="79"/>
      <c r="H1336" s="55"/>
      <c r="I1336" s="54" t="e">
        <f t="shared" si="83"/>
        <v>#REF!</v>
      </c>
      <c r="J1336" s="54" t="e">
        <f>#REF!</f>
        <v>#REF!</v>
      </c>
      <c r="K1336" s="51" t="e">
        <f>IF(OR(#REF!="管理者",#REF!="サービス管理責任者"),0,#REF!)</f>
        <v>#REF!</v>
      </c>
    </row>
    <row r="1337" spans="2:11">
      <c r="B1337" s="73">
        <v>1335</v>
      </c>
      <c r="C1337" s="74" t="e">
        <f t="shared" si="80"/>
        <v>#N/A</v>
      </c>
      <c r="D1337" s="74" t="e">
        <f t="shared" si="81"/>
        <v>#N/A</v>
      </c>
      <c r="E1337" s="75" t="e">
        <f t="shared" si="82"/>
        <v>#N/A</v>
      </c>
      <c r="F1337" s="79"/>
      <c r="H1337" s="55"/>
      <c r="I1337" s="54" t="e">
        <f t="shared" si="83"/>
        <v>#REF!</v>
      </c>
      <c r="J1337" s="54" t="e">
        <f>#REF!</f>
        <v>#REF!</v>
      </c>
      <c r="K1337" s="51" t="e">
        <f>IF(OR(#REF!="管理者",#REF!="サービス管理責任者"),0,#REF!)</f>
        <v>#REF!</v>
      </c>
    </row>
    <row r="1338" spans="2:11">
      <c r="B1338" s="73">
        <v>1336</v>
      </c>
      <c r="C1338" s="74" t="e">
        <f t="shared" si="80"/>
        <v>#N/A</v>
      </c>
      <c r="D1338" s="74" t="e">
        <f t="shared" si="81"/>
        <v>#N/A</v>
      </c>
      <c r="E1338" s="75" t="e">
        <f t="shared" si="82"/>
        <v>#N/A</v>
      </c>
      <c r="F1338" s="79"/>
      <c r="H1338" s="55"/>
      <c r="I1338" s="54" t="e">
        <f t="shared" si="83"/>
        <v>#REF!</v>
      </c>
      <c r="J1338" s="54" t="e">
        <f>#REF!</f>
        <v>#REF!</v>
      </c>
      <c r="K1338" s="51" t="e">
        <f>IF(OR(#REF!="管理者",#REF!="サービス管理責任者"),0,#REF!)</f>
        <v>#REF!</v>
      </c>
    </row>
    <row r="1339" spans="2:11">
      <c r="B1339" s="73">
        <v>1337</v>
      </c>
      <c r="C1339" s="74" t="e">
        <f t="shared" si="80"/>
        <v>#N/A</v>
      </c>
      <c r="D1339" s="74" t="e">
        <f t="shared" si="81"/>
        <v>#N/A</v>
      </c>
      <c r="E1339" s="75" t="e">
        <f t="shared" si="82"/>
        <v>#N/A</v>
      </c>
      <c r="F1339" s="79"/>
      <c r="H1339" s="55"/>
      <c r="I1339" s="54" t="e">
        <f t="shared" si="83"/>
        <v>#REF!</v>
      </c>
      <c r="J1339" s="54" t="e">
        <f>#REF!</f>
        <v>#REF!</v>
      </c>
      <c r="K1339" s="51" t="e">
        <f>IF(OR(#REF!="管理者",#REF!="サービス管理責任者"),0,#REF!)</f>
        <v>#REF!</v>
      </c>
    </row>
    <row r="1340" spans="2:11">
      <c r="B1340" s="73">
        <v>1338</v>
      </c>
      <c r="C1340" s="74" t="e">
        <f t="shared" si="80"/>
        <v>#N/A</v>
      </c>
      <c r="D1340" s="74" t="e">
        <f t="shared" si="81"/>
        <v>#N/A</v>
      </c>
      <c r="E1340" s="75" t="e">
        <f t="shared" si="82"/>
        <v>#N/A</v>
      </c>
      <c r="F1340" s="79"/>
      <c r="H1340" s="55"/>
      <c r="I1340" s="54" t="e">
        <f t="shared" si="83"/>
        <v>#REF!</v>
      </c>
      <c r="J1340" s="54" t="e">
        <f>#REF!</f>
        <v>#REF!</v>
      </c>
      <c r="K1340" s="51" t="e">
        <f>IF(OR(#REF!="管理者",#REF!="サービス管理責任者"),0,#REF!)</f>
        <v>#REF!</v>
      </c>
    </row>
    <row r="1341" spans="2:11">
      <c r="B1341" s="73">
        <v>1339</v>
      </c>
      <c r="C1341" s="74" t="e">
        <f t="shared" si="80"/>
        <v>#N/A</v>
      </c>
      <c r="D1341" s="74" t="e">
        <f t="shared" si="81"/>
        <v>#N/A</v>
      </c>
      <c r="E1341" s="75" t="e">
        <f t="shared" si="82"/>
        <v>#N/A</v>
      </c>
      <c r="F1341" s="79"/>
      <c r="H1341" s="55"/>
      <c r="I1341" s="54" t="e">
        <f t="shared" si="83"/>
        <v>#REF!</v>
      </c>
      <c r="J1341" s="54" t="e">
        <f>#REF!</f>
        <v>#REF!</v>
      </c>
      <c r="K1341" s="51" t="e">
        <f>IF(OR(#REF!="管理者",#REF!="サービス管理責任者"),0,#REF!)</f>
        <v>#REF!</v>
      </c>
    </row>
    <row r="1342" spans="2:11">
      <c r="B1342" s="73">
        <v>1340</v>
      </c>
      <c r="C1342" s="74" t="e">
        <f t="shared" si="80"/>
        <v>#N/A</v>
      </c>
      <c r="D1342" s="74" t="e">
        <f t="shared" si="81"/>
        <v>#N/A</v>
      </c>
      <c r="E1342" s="75" t="e">
        <f t="shared" si="82"/>
        <v>#N/A</v>
      </c>
      <c r="F1342" s="79"/>
      <c r="H1342" s="55"/>
      <c r="I1342" s="54" t="e">
        <f t="shared" si="83"/>
        <v>#REF!</v>
      </c>
      <c r="J1342" s="54" t="e">
        <f>#REF!</f>
        <v>#REF!</v>
      </c>
      <c r="K1342" s="51" t="e">
        <f>IF(OR(#REF!="管理者",#REF!="サービス管理責任者"),0,#REF!)</f>
        <v>#REF!</v>
      </c>
    </row>
    <row r="1343" spans="2:11">
      <c r="B1343" s="73">
        <v>1341</v>
      </c>
      <c r="C1343" s="74" t="e">
        <f t="shared" si="80"/>
        <v>#N/A</v>
      </c>
      <c r="D1343" s="74" t="e">
        <f t="shared" si="81"/>
        <v>#N/A</v>
      </c>
      <c r="E1343" s="75" t="e">
        <f t="shared" si="82"/>
        <v>#N/A</v>
      </c>
      <c r="F1343" s="79"/>
      <c r="H1343" s="55"/>
      <c r="I1343" s="54" t="e">
        <f t="shared" si="83"/>
        <v>#REF!</v>
      </c>
      <c r="J1343" s="54" t="e">
        <f>#REF!</f>
        <v>#REF!</v>
      </c>
      <c r="K1343" s="51" t="e">
        <f>IF(OR(#REF!="管理者",#REF!="サービス管理責任者"),0,#REF!)</f>
        <v>#REF!</v>
      </c>
    </row>
    <row r="1344" spans="2:11">
      <c r="B1344" s="73">
        <v>1342</v>
      </c>
      <c r="C1344" s="74" t="e">
        <f t="shared" si="80"/>
        <v>#N/A</v>
      </c>
      <c r="D1344" s="74" t="e">
        <f t="shared" si="81"/>
        <v>#N/A</v>
      </c>
      <c r="E1344" s="75" t="e">
        <f t="shared" si="82"/>
        <v>#N/A</v>
      </c>
      <c r="F1344" s="79"/>
      <c r="H1344" s="55"/>
      <c r="I1344" s="54" t="e">
        <f t="shared" si="83"/>
        <v>#REF!</v>
      </c>
      <c r="J1344" s="54" t="e">
        <f>#REF!</f>
        <v>#REF!</v>
      </c>
      <c r="K1344" s="51" t="e">
        <f>IF(OR(#REF!="管理者",#REF!="サービス管理責任者"),0,#REF!)</f>
        <v>#REF!</v>
      </c>
    </row>
    <row r="1345" spans="2:11">
      <c r="B1345" s="73">
        <v>1343</v>
      </c>
      <c r="C1345" s="74" t="e">
        <f t="shared" si="80"/>
        <v>#N/A</v>
      </c>
      <c r="D1345" s="74" t="e">
        <f t="shared" si="81"/>
        <v>#N/A</v>
      </c>
      <c r="E1345" s="75" t="e">
        <f t="shared" si="82"/>
        <v>#N/A</v>
      </c>
      <c r="F1345" s="79"/>
      <c r="H1345" s="55"/>
      <c r="I1345" s="54" t="e">
        <f t="shared" si="83"/>
        <v>#REF!</v>
      </c>
      <c r="J1345" s="54" t="e">
        <f>#REF!</f>
        <v>#REF!</v>
      </c>
      <c r="K1345" s="51" t="e">
        <f>IF(OR(#REF!="管理者",#REF!="サービス管理責任者"),0,#REF!)</f>
        <v>#REF!</v>
      </c>
    </row>
    <row r="1346" spans="2:11">
      <c r="B1346" s="73">
        <v>1344</v>
      </c>
      <c r="C1346" s="74" t="e">
        <f t="shared" si="80"/>
        <v>#N/A</v>
      </c>
      <c r="D1346" s="74" t="e">
        <f t="shared" si="81"/>
        <v>#N/A</v>
      </c>
      <c r="E1346" s="75" t="e">
        <f t="shared" si="82"/>
        <v>#N/A</v>
      </c>
      <c r="F1346" s="79"/>
      <c r="H1346" s="55"/>
      <c r="I1346" s="54" t="e">
        <f t="shared" si="83"/>
        <v>#REF!</v>
      </c>
      <c r="J1346" s="54" t="e">
        <f>#REF!</f>
        <v>#REF!</v>
      </c>
      <c r="K1346" s="51" t="e">
        <f>IF(OR(#REF!="管理者",#REF!="サービス管理責任者"),0,#REF!)</f>
        <v>#REF!</v>
      </c>
    </row>
    <row r="1347" spans="2:11">
      <c r="B1347" s="73">
        <v>1345</v>
      </c>
      <c r="C1347" s="74" t="e">
        <f t="shared" ref="C1347:C1410" si="84">VLOOKUP(B1347,$I:$K,2,FALSE)</f>
        <v>#N/A</v>
      </c>
      <c r="D1347" s="74" t="e">
        <f t="shared" ref="D1347:D1410" si="85">VLOOKUP(B1347,$I:$K,3,FALSE)</f>
        <v>#N/A</v>
      </c>
      <c r="E1347" s="75" t="e">
        <f t="shared" si="82"/>
        <v>#N/A</v>
      </c>
      <c r="F1347" s="79"/>
      <c r="H1347" s="55"/>
      <c r="I1347" s="54" t="e">
        <f t="shared" si="83"/>
        <v>#REF!</v>
      </c>
      <c r="J1347" s="54" t="e">
        <f>#REF!</f>
        <v>#REF!</v>
      </c>
      <c r="K1347" s="51" t="e">
        <f>IF(OR(#REF!="管理者",#REF!="サービス管理責任者"),0,#REF!)</f>
        <v>#REF!</v>
      </c>
    </row>
    <row r="1348" spans="2:11">
      <c r="B1348" s="73">
        <v>1346</v>
      </c>
      <c r="C1348" s="74" t="e">
        <f t="shared" si="84"/>
        <v>#N/A</v>
      </c>
      <c r="D1348" s="74" t="e">
        <f t="shared" si="85"/>
        <v>#N/A</v>
      </c>
      <c r="E1348" s="75" t="e">
        <f t="shared" ref="E1348:E1411" si="86">SUMIF($C:$C,C1348,$D:$D)</f>
        <v>#N/A</v>
      </c>
      <c r="F1348" s="79"/>
      <c r="H1348" s="55"/>
      <c r="I1348" s="54" t="e">
        <f t="shared" si="83"/>
        <v>#REF!</v>
      </c>
      <c r="J1348" s="54" t="e">
        <f>#REF!</f>
        <v>#REF!</v>
      </c>
      <c r="K1348" s="51" t="e">
        <f>IF(OR(#REF!="管理者",#REF!="サービス管理責任者"),0,#REF!)</f>
        <v>#REF!</v>
      </c>
    </row>
    <row r="1349" spans="2:11">
      <c r="B1349" s="73">
        <v>1347</v>
      </c>
      <c r="C1349" s="74" t="e">
        <f t="shared" si="84"/>
        <v>#N/A</v>
      </c>
      <c r="D1349" s="74" t="e">
        <f t="shared" si="85"/>
        <v>#N/A</v>
      </c>
      <c r="E1349" s="75" t="e">
        <f t="shared" si="86"/>
        <v>#N/A</v>
      </c>
      <c r="F1349" s="79"/>
      <c r="H1349" s="55"/>
      <c r="I1349" s="54" t="e">
        <f t="shared" ref="I1349:I1412" si="87">IF(J1349=0,I1348,I1348+1)</f>
        <v>#REF!</v>
      </c>
      <c r="J1349" s="54" t="e">
        <f>#REF!</f>
        <v>#REF!</v>
      </c>
      <c r="K1349" s="51" t="e">
        <f>IF(OR(#REF!="管理者",#REF!="サービス管理責任者"),0,#REF!)</f>
        <v>#REF!</v>
      </c>
    </row>
    <row r="1350" spans="2:11">
      <c r="B1350" s="73">
        <v>1348</v>
      </c>
      <c r="C1350" s="74" t="e">
        <f t="shared" si="84"/>
        <v>#N/A</v>
      </c>
      <c r="D1350" s="74" t="e">
        <f t="shared" si="85"/>
        <v>#N/A</v>
      </c>
      <c r="E1350" s="75" t="e">
        <f t="shared" si="86"/>
        <v>#N/A</v>
      </c>
      <c r="F1350" s="79"/>
      <c r="H1350" s="55"/>
      <c r="I1350" s="54" t="e">
        <f t="shared" si="87"/>
        <v>#REF!</v>
      </c>
      <c r="J1350" s="54" t="e">
        <f>#REF!</f>
        <v>#REF!</v>
      </c>
      <c r="K1350" s="51" t="e">
        <f>IF(OR(#REF!="管理者",#REF!="サービス管理責任者"),0,#REF!)</f>
        <v>#REF!</v>
      </c>
    </row>
    <row r="1351" spans="2:11">
      <c r="B1351" s="73">
        <v>1349</v>
      </c>
      <c r="C1351" s="74" t="e">
        <f t="shared" si="84"/>
        <v>#N/A</v>
      </c>
      <c r="D1351" s="74" t="e">
        <f t="shared" si="85"/>
        <v>#N/A</v>
      </c>
      <c r="E1351" s="75" t="e">
        <f t="shared" si="86"/>
        <v>#N/A</v>
      </c>
      <c r="F1351" s="79"/>
      <c r="H1351" s="55"/>
      <c r="I1351" s="54" t="e">
        <f t="shared" si="87"/>
        <v>#REF!</v>
      </c>
      <c r="J1351" s="54" t="e">
        <f>#REF!</f>
        <v>#REF!</v>
      </c>
      <c r="K1351" s="51" t="e">
        <f>IF(OR(#REF!="管理者",#REF!="サービス管理責任者"),0,#REF!)</f>
        <v>#REF!</v>
      </c>
    </row>
    <row r="1352" spans="2:11">
      <c r="B1352" s="73">
        <v>1350</v>
      </c>
      <c r="C1352" s="74" t="e">
        <f t="shared" si="84"/>
        <v>#N/A</v>
      </c>
      <c r="D1352" s="74" t="e">
        <f t="shared" si="85"/>
        <v>#N/A</v>
      </c>
      <c r="E1352" s="75" t="e">
        <f t="shared" si="86"/>
        <v>#N/A</v>
      </c>
      <c r="F1352" s="79"/>
      <c r="H1352" s="55"/>
      <c r="I1352" s="54" t="e">
        <f t="shared" si="87"/>
        <v>#REF!</v>
      </c>
      <c r="J1352" s="54" t="e">
        <f>#REF!</f>
        <v>#REF!</v>
      </c>
      <c r="K1352" s="51" t="e">
        <f>IF(OR(#REF!="管理者",#REF!="サービス管理責任者"),0,#REF!)</f>
        <v>#REF!</v>
      </c>
    </row>
    <row r="1353" spans="2:11">
      <c r="B1353" s="73">
        <v>1351</v>
      </c>
      <c r="C1353" s="74" t="e">
        <f t="shared" si="84"/>
        <v>#N/A</v>
      </c>
      <c r="D1353" s="74" t="e">
        <f t="shared" si="85"/>
        <v>#N/A</v>
      </c>
      <c r="E1353" s="75" t="e">
        <f t="shared" si="86"/>
        <v>#N/A</v>
      </c>
      <c r="F1353" s="79"/>
      <c r="H1353" s="55"/>
      <c r="I1353" s="54" t="e">
        <f t="shared" si="87"/>
        <v>#REF!</v>
      </c>
      <c r="J1353" s="54" t="e">
        <f>#REF!</f>
        <v>#REF!</v>
      </c>
      <c r="K1353" s="51" t="e">
        <f>IF(OR(#REF!="管理者",#REF!="サービス管理責任者"),0,#REF!)</f>
        <v>#REF!</v>
      </c>
    </row>
    <row r="1354" spans="2:11">
      <c r="B1354" s="73">
        <v>1352</v>
      </c>
      <c r="C1354" s="74" t="e">
        <f t="shared" si="84"/>
        <v>#N/A</v>
      </c>
      <c r="D1354" s="74" t="e">
        <f t="shared" si="85"/>
        <v>#N/A</v>
      </c>
      <c r="E1354" s="75" t="e">
        <f t="shared" si="86"/>
        <v>#N/A</v>
      </c>
      <c r="F1354" s="79"/>
      <c r="H1354" s="55"/>
      <c r="I1354" s="54" t="e">
        <f t="shared" si="87"/>
        <v>#REF!</v>
      </c>
      <c r="J1354" s="54" t="e">
        <f>#REF!</f>
        <v>#REF!</v>
      </c>
      <c r="K1354" s="51" t="e">
        <f>IF(OR(#REF!="管理者",#REF!="サービス管理責任者"),0,#REF!)</f>
        <v>#REF!</v>
      </c>
    </row>
    <row r="1355" spans="2:11">
      <c r="B1355" s="73">
        <v>1353</v>
      </c>
      <c r="C1355" s="74" t="e">
        <f t="shared" si="84"/>
        <v>#N/A</v>
      </c>
      <c r="D1355" s="74" t="e">
        <f t="shared" si="85"/>
        <v>#N/A</v>
      </c>
      <c r="E1355" s="75" t="e">
        <f t="shared" si="86"/>
        <v>#N/A</v>
      </c>
      <c r="F1355" s="79"/>
      <c r="H1355" s="55"/>
      <c r="I1355" s="54" t="e">
        <f t="shared" si="87"/>
        <v>#REF!</v>
      </c>
      <c r="J1355" s="54" t="e">
        <f>#REF!</f>
        <v>#REF!</v>
      </c>
      <c r="K1355" s="51" t="e">
        <f>IF(OR(#REF!="管理者",#REF!="サービス管理責任者"),0,#REF!)</f>
        <v>#REF!</v>
      </c>
    </row>
    <row r="1356" spans="2:11">
      <c r="B1356" s="73">
        <v>1354</v>
      </c>
      <c r="C1356" s="74" t="e">
        <f t="shared" si="84"/>
        <v>#N/A</v>
      </c>
      <c r="D1356" s="74" t="e">
        <f t="shared" si="85"/>
        <v>#N/A</v>
      </c>
      <c r="E1356" s="75" t="e">
        <f t="shared" si="86"/>
        <v>#N/A</v>
      </c>
      <c r="F1356" s="79"/>
      <c r="H1356" s="55"/>
      <c r="I1356" s="54" t="e">
        <f t="shared" si="87"/>
        <v>#REF!</v>
      </c>
      <c r="J1356" s="54" t="e">
        <f>#REF!</f>
        <v>#REF!</v>
      </c>
      <c r="K1356" s="51" t="e">
        <f>IF(OR(#REF!="管理者",#REF!="サービス管理責任者"),0,#REF!)</f>
        <v>#REF!</v>
      </c>
    </row>
    <row r="1357" spans="2:11">
      <c r="B1357" s="73">
        <v>1355</v>
      </c>
      <c r="C1357" s="74" t="e">
        <f t="shared" si="84"/>
        <v>#N/A</v>
      </c>
      <c r="D1357" s="74" t="e">
        <f t="shared" si="85"/>
        <v>#N/A</v>
      </c>
      <c r="E1357" s="75" t="e">
        <f t="shared" si="86"/>
        <v>#N/A</v>
      </c>
      <c r="F1357" s="79"/>
      <c r="H1357" s="55"/>
      <c r="I1357" s="54" t="e">
        <f t="shared" si="87"/>
        <v>#REF!</v>
      </c>
      <c r="J1357" s="54" t="e">
        <f>#REF!</f>
        <v>#REF!</v>
      </c>
      <c r="K1357" s="51" t="e">
        <f>IF(OR(#REF!="管理者",#REF!="サービス管理責任者"),0,#REF!)</f>
        <v>#REF!</v>
      </c>
    </row>
    <row r="1358" spans="2:11">
      <c r="B1358" s="73">
        <v>1356</v>
      </c>
      <c r="C1358" s="74" t="e">
        <f t="shared" si="84"/>
        <v>#N/A</v>
      </c>
      <c r="D1358" s="74" t="e">
        <f t="shared" si="85"/>
        <v>#N/A</v>
      </c>
      <c r="E1358" s="75" t="e">
        <f t="shared" si="86"/>
        <v>#N/A</v>
      </c>
      <c r="F1358" s="79"/>
      <c r="H1358" s="55"/>
      <c r="I1358" s="54" t="e">
        <f t="shared" si="87"/>
        <v>#REF!</v>
      </c>
      <c r="J1358" s="54" t="e">
        <f>#REF!</f>
        <v>#REF!</v>
      </c>
      <c r="K1358" s="51" t="e">
        <f>IF(OR(#REF!="管理者",#REF!="サービス管理責任者"),0,#REF!)</f>
        <v>#REF!</v>
      </c>
    </row>
    <row r="1359" spans="2:11">
      <c r="B1359" s="73">
        <v>1357</v>
      </c>
      <c r="C1359" s="74" t="e">
        <f t="shared" si="84"/>
        <v>#N/A</v>
      </c>
      <c r="D1359" s="74" t="e">
        <f t="shared" si="85"/>
        <v>#N/A</v>
      </c>
      <c r="E1359" s="75" t="e">
        <f t="shared" si="86"/>
        <v>#N/A</v>
      </c>
      <c r="F1359" s="79"/>
      <c r="H1359" s="55"/>
      <c r="I1359" s="54" t="e">
        <f t="shared" si="87"/>
        <v>#REF!</v>
      </c>
      <c r="J1359" s="54" t="e">
        <f>#REF!</f>
        <v>#REF!</v>
      </c>
      <c r="K1359" s="51" t="e">
        <f>IF(OR(#REF!="管理者",#REF!="サービス管理責任者"),0,#REF!)</f>
        <v>#REF!</v>
      </c>
    </row>
    <row r="1360" spans="2:11">
      <c r="B1360" s="73">
        <v>1358</v>
      </c>
      <c r="C1360" s="74" t="e">
        <f t="shared" si="84"/>
        <v>#N/A</v>
      </c>
      <c r="D1360" s="74" t="e">
        <f t="shared" si="85"/>
        <v>#N/A</v>
      </c>
      <c r="E1360" s="75" t="e">
        <f t="shared" si="86"/>
        <v>#N/A</v>
      </c>
      <c r="F1360" s="79"/>
      <c r="H1360" s="55"/>
      <c r="I1360" s="54" t="e">
        <f t="shared" si="87"/>
        <v>#REF!</v>
      </c>
      <c r="J1360" s="54" t="e">
        <f>#REF!</f>
        <v>#REF!</v>
      </c>
      <c r="K1360" s="51" t="e">
        <f>IF(OR(#REF!="管理者",#REF!="サービス管理責任者"),0,#REF!)</f>
        <v>#REF!</v>
      </c>
    </row>
    <row r="1361" spans="2:11">
      <c r="B1361" s="73">
        <v>1359</v>
      </c>
      <c r="C1361" s="74" t="e">
        <f t="shared" si="84"/>
        <v>#N/A</v>
      </c>
      <c r="D1361" s="74" t="e">
        <f t="shared" si="85"/>
        <v>#N/A</v>
      </c>
      <c r="E1361" s="75" t="e">
        <f t="shared" si="86"/>
        <v>#N/A</v>
      </c>
      <c r="F1361" s="79"/>
      <c r="H1361" s="55"/>
      <c r="I1361" s="54" t="e">
        <f t="shared" si="87"/>
        <v>#REF!</v>
      </c>
      <c r="J1361" s="54" t="e">
        <f>#REF!</f>
        <v>#REF!</v>
      </c>
      <c r="K1361" s="51" t="e">
        <f>IF(OR(#REF!="管理者",#REF!="サービス管理責任者"),0,#REF!)</f>
        <v>#REF!</v>
      </c>
    </row>
    <row r="1362" spans="2:11">
      <c r="B1362" s="73">
        <v>1360</v>
      </c>
      <c r="C1362" s="74" t="e">
        <f t="shared" si="84"/>
        <v>#N/A</v>
      </c>
      <c r="D1362" s="74" t="e">
        <f t="shared" si="85"/>
        <v>#N/A</v>
      </c>
      <c r="E1362" s="75" t="e">
        <f t="shared" si="86"/>
        <v>#N/A</v>
      </c>
      <c r="F1362" s="79"/>
      <c r="H1362" s="55"/>
      <c r="I1362" s="54" t="e">
        <f t="shared" si="87"/>
        <v>#REF!</v>
      </c>
      <c r="J1362" s="54" t="e">
        <f>#REF!</f>
        <v>#REF!</v>
      </c>
      <c r="K1362" s="51" t="e">
        <f>IF(OR(#REF!="管理者",#REF!="サービス管理責任者"),0,#REF!)</f>
        <v>#REF!</v>
      </c>
    </row>
    <row r="1363" spans="2:11">
      <c r="B1363" s="73">
        <v>1361</v>
      </c>
      <c r="C1363" s="74" t="e">
        <f t="shared" si="84"/>
        <v>#N/A</v>
      </c>
      <c r="D1363" s="74" t="e">
        <f t="shared" si="85"/>
        <v>#N/A</v>
      </c>
      <c r="E1363" s="75" t="e">
        <f t="shared" si="86"/>
        <v>#N/A</v>
      </c>
      <c r="F1363" s="79"/>
      <c r="H1363" s="55"/>
      <c r="I1363" s="54" t="e">
        <f t="shared" si="87"/>
        <v>#REF!</v>
      </c>
      <c r="J1363" s="54" t="e">
        <f>#REF!</f>
        <v>#REF!</v>
      </c>
      <c r="K1363" s="51" t="e">
        <f>IF(OR(#REF!="管理者",#REF!="サービス管理責任者"),0,#REF!)</f>
        <v>#REF!</v>
      </c>
    </row>
    <row r="1364" spans="2:11">
      <c r="B1364" s="73">
        <v>1362</v>
      </c>
      <c r="C1364" s="74" t="e">
        <f t="shared" si="84"/>
        <v>#N/A</v>
      </c>
      <c r="D1364" s="74" t="e">
        <f t="shared" si="85"/>
        <v>#N/A</v>
      </c>
      <c r="E1364" s="75" t="e">
        <f t="shared" si="86"/>
        <v>#N/A</v>
      </c>
      <c r="F1364" s="79"/>
      <c r="H1364" s="55"/>
      <c r="I1364" s="54" t="e">
        <f t="shared" si="87"/>
        <v>#REF!</v>
      </c>
      <c r="J1364" s="54" t="e">
        <f>#REF!</f>
        <v>#REF!</v>
      </c>
      <c r="K1364" s="51" t="e">
        <f>IF(OR(#REF!="管理者",#REF!="サービス管理責任者"),0,#REF!)</f>
        <v>#REF!</v>
      </c>
    </row>
    <row r="1365" spans="2:11">
      <c r="B1365" s="73">
        <v>1363</v>
      </c>
      <c r="C1365" s="74" t="e">
        <f t="shared" si="84"/>
        <v>#N/A</v>
      </c>
      <c r="D1365" s="74" t="e">
        <f t="shared" si="85"/>
        <v>#N/A</v>
      </c>
      <c r="E1365" s="75" t="e">
        <f t="shared" si="86"/>
        <v>#N/A</v>
      </c>
      <c r="F1365" s="79"/>
      <c r="H1365" s="55"/>
      <c r="I1365" s="54" t="e">
        <f t="shared" si="87"/>
        <v>#REF!</v>
      </c>
      <c r="J1365" s="54" t="e">
        <f>#REF!</f>
        <v>#REF!</v>
      </c>
      <c r="K1365" s="51" t="e">
        <f>IF(OR(#REF!="管理者",#REF!="サービス管理責任者"),0,#REF!)</f>
        <v>#REF!</v>
      </c>
    </row>
    <row r="1366" spans="2:11">
      <c r="B1366" s="73">
        <v>1364</v>
      </c>
      <c r="C1366" s="74" t="e">
        <f t="shared" si="84"/>
        <v>#N/A</v>
      </c>
      <c r="D1366" s="74" t="e">
        <f t="shared" si="85"/>
        <v>#N/A</v>
      </c>
      <c r="E1366" s="75" t="e">
        <f t="shared" si="86"/>
        <v>#N/A</v>
      </c>
      <c r="F1366" s="79"/>
      <c r="H1366" s="55"/>
      <c r="I1366" s="54" t="e">
        <f t="shared" si="87"/>
        <v>#REF!</v>
      </c>
      <c r="J1366" s="54" t="e">
        <f>#REF!</f>
        <v>#REF!</v>
      </c>
      <c r="K1366" s="51" t="e">
        <f>IF(OR(#REF!="管理者",#REF!="サービス管理責任者"),0,#REF!)</f>
        <v>#REF!</v>
      </c>
    </row>
    <row r="1367" spans="2:11">
      <c r="B1367" s="73">
        <v>1365</v>
      </c>
      <c r="C1367" s="74" t="e">
        <f t="shared" si="84"/>
        <v>#N/A</v>
      </c>
      <c r="D1367" s="74" t="e">
        <f t="shared" si="85"/>
        <v>#N/A</v>
      </c>
      <c r="E1367" s="75" t="e">
        <f t="shared" si="86"/>
        <v>#N/A</v>
      </c>
      <c r="F1367" s="79"/>
      <c r="H1367" s="55"/>
      <c r="I1367" s="54" t="e">
        <f t="shared" si="87"/>
        <v>#REF!</v>
      </c>
      <c r="J1367" s="54" t="e">
        <f>#REF!</f>
        <v>#REF!</v>
      </c>
      <c r="K1367" s="51" t="e">
        <f>IF(OR(#REF!="管理者",#REF!="サービス管理責任者"),0,#REF!)</f>
        <v>#REF!</v>
      </c>
    </row>
    <row r="1368" spans="2:11">
      <c r="B1368" s="73">
        <v>1366</v>
      </c>
      <c r="C1368" s="74" t="e">
        <f t="shared" si="84"/>
        <v>#N/A</v>
      </c>
      <c r="D1368" s="74" t="e">
        <f t="shared" si="85"/>
        <v>#N/A</v>
      </c>
      <c r="E1368" s="75" t="e">
        <f t="shared" si="86"/>
        <v>#N/A</v>
      </c>
      <c r="F1368" s="79"/>
      <c r="H1368" s="55"/>
      <c r="I1368" s="54" t="e">
        <f t="shared" si="87"/>
        <v>#REF!</v>
      </c>
      <c r="J1368" s="54" t="e">
        <f>#REF!</f>
        <v>#REF!</v>
      </c>
      <c r="K1368" s="51" t="e">
        <f>IF(OR(#REF!="管理者",#REF!="サービス管理責任者"),0,#REF!)</f>
        <v>#REF!</v>
      </c>
    </row>
    <row r="1369" spans="2:11">
      <c r="B1369" s="73">
        <v>1367</v>
      </c>
      <c r="C1369" s="74" t="e">
        <f t="shared" si="84"/>
        <v>#N/A</v>
      </c>
      <c r="D1369" s="74" t="e">
        <f t="shared" si="85"/>
        <v>#N/A</v>
      </c>
      <c r="E1369" s="75" t="e">
        <f t="shared" si="86"/>
        <v>#N/A</v>
      </c>
      <c r="F1369" s="79"/>
      <c r="H1369" s="55"/>
      <c r="I1369" s="54" t="e">
        <f t="shared" si="87"/>
        <v>#REF!</v>
      </c>
      <c r="J1369" s="54" t="e">
        <f>#REF!</f>
        <v>#REF!</v>
      </c>
      <c r="K1369" s="51" t="e">
        <f>IF(OR(#REF!="管理者",#REF!="サービス管理責任者"),0,#REF!)</f>
        <v>#REF!</v>
      </c>
    </row>
    <row r="1370" spans="2:11">
      <c r="B1370" s="73">
        <v>1368</v>
      </c>
      <c r="C1370" s="74" t="e">
        <f t="shared" si="84"/>
        <v>#N/A</v>
      </c>
      <c r="D1370" s="74" t="e">
        <f t="shared" si="85"/>
        <v>#N/A</v>
      </c>
      <c r="E1370" s="75" t="e">
        <f t="shared" si="86"/>
        <v>#N/A</v>
      </c>
      <c r="F1370" s="79"/>
      <c r="H1370" s="55"/>
      <c r="I1370" s="54" t="e">
        <f t="shared" si="87"/>
        <v>#REF!</v>
      </c>
      <c r="J1370" s="54" t="e">
        <f>#REF!</f>
        <v>#REF!</v>
      </c>
      <c r="K1370" s="51" t="e">
        <f>IF(OR(#REF!="管理者",#REF!="サービス管理責任者"),0,#REF!)</f>
        <v>#REF!</v>
      </c>
    </row>
    <row r="1371" spans="2:11">
      <c r="B1371" s="73">
        <v>1369</v>
      </c>
      <c r="C1371" s="74" t="e">
        <f t="shared" si="84"/>
        <v>#N/A</v>
      </c>
      <c r="D1371" s="74" t="e">
        <f t="shared" si="85"/>
        <v>#N/A</v>
      </c>
      <c r="E1371" s="75" t="e">
        <f t="shared" si="86"/>
        <v>#N/A</v>
      </c>
      <c r="F1371" s="79"/>
      <c r="H1371" s="55"/>
      <c r="I1371" s="54" t="e">
        <f t="shared" si="87"/>
        <v>#REF!</v>
      </c>
      <c r="J1371" s="54" t="e">
        <f>#REF!</f>
        <v>#REF!</v>
      </c>
      <c r="K1371" s="51" t="e">
        <f>IF(OR(#REF!="管理者",#REF!="サービス管理責任者"),0,#REF!)</f>
        <v>#REF!</v>
      </c>
    </row>
    <row r="1372" spans="2:11">
      <c r="B1372" s="73">
        <v>1370</v>
      </c>
      <c r="C1372" s="74" t="e">
        <f t="shared" si="84"/>
        <v>#N/A</v>
      </c>
      <c r="D1372" s="74" t="e">
        <f t="shared" si="85"/>
        <v>#N/A</v>
      </c>
      <c r="E1372" s="75" t="e">
        <f t="shared" si="86"/>
        <v>#N/A</v>
      </c>
      <c r="F1372" s="79"/>
      <c r="H1372" s="55"/>
      <c r="I1372" s="54" t="e">
        <f t="shared" si="87"/>
        <v>#REF!</v>
      </c>
      <c r="J1372" s="54" t="e">
        <f>#REF!</f>
        <v>#REF!</v>
      </c>
      <c r="K1372" s="51" t="e">
        <f>IF(OR(#REF!="管理者",#REF!="サービス管理責任者"),0,#REF!)</f>
        <v>#REF!</v>
      </c>
    </row>
    <row r="1373" spans="2:11">
      <c r="B1373" s="73">
        <v>1371</v>
      </c>
      <c r="C1373" s="74" t="e">
        <f t="shared" si="84"/>
        <v>#N/A</v>
      </c>
      <c r="D1373" s="74" t="e">
        <f t="shared" si="85"/>
        <v>#N/A</v>
      </c>
      <c r="E1373" s="75" t="e">
        <f t="shared" si="86"/>
        <v>#N/A</v>
      </c>
      <c r="F1373" s="79"/>
      <c r="H1373" s="55"/>
      <c r="I1373" s="54" t="e">
        <f t="shared" si="87"/>
        <v>#REF!</v>
      </c>
      <c r="J1373" s="54" t="e">
        <f>#REF!</f>
        <v>#REF!</v>
      </c>
      <c r="K1373" s="51" t="e">
        <f>IF(OR(#REF!="管理者",#REF!="サービス管理責任者"),0,#REF!)</f>
        <v>#REF!</v>
      </c>
    </row>
    <row r="1374" spans="2:11">
      <c r="B1374" s="73">
        <v>1372</v>
      </c>
      <c r="C1374" s="74" t="e">
        <f t="shared" si="84"/>
        <v>#N/A</v>
      </c>
      <c r="D1374" s="74" t="e">
        <f t="shared" si="85"/>
        <v>#N/A</v>
      </c>
      <c r="E1374" s="75" t="e">
        <f t="shared" si="86"/>
        <v>#N/A</v>
      </c>
      <c r="F1374" s="79"/>
      <c r="H1374" s="55"/>
      <c r="I1374" s="54" t="e">
        <f t="shared" si="87"/>
        <v>#REF!</v>
      </c>
      <c r="J1374" s="54" t="e">
        <f>#REF!</f>
        <v>#REF!</v>
      </c>
      <c r="K1374" s="51" t="e">
        <f>IF(OR(#REF!="管理者",#REF!="サービス管理責任者"),0,#REF!)</f>
        <v>#REF!</v>
      </c>
    </row>
    <row r="1375" spans="2:11">
      <c r="B1375" s="73">
        <v>1373</v>
      </c>
      <c r="C1375" s="74" t="e">
        <f t="shared" si="84"/>
        <v>#N/A</v>
      </c>
      <c r="D1375" s="74" t="e">
        <f t="shared" si="85"/>
        <v>#N/A</v>
      </c>
      <c r="E1375" s="75" t="e">
        <f t="shared" si="86"/>
        <v>#N/A</v>
      </c>
      <c r="F1375" s="79"/>
      <c r="H1375" s="55"/>
      <c r="I1375" s="54" t="e">
        <f t="shared" si="87"/>
        <v>#REF!</v>
      </c>
      <c r="J1375" s="54" t="e">
        <f>#REF!</f>
        <v>#REF!</v>
      </c>
      <c r="K1375" s="51" t="e">
        <f>IF(OR(#REF!="管理者",#REF!="サービス管理責任者"),0,#REF!)</f>
        <v>#REF!</v>
      </c>
    </row>
    <row r="1376" spans="2:11">
      <c r="B1376" s="73">
        <v>1374</v>
      </c>
      <c r="C1376" s="74" t="e">
        <f t="shared" si="84"/>
        <v>#N/A</v>
      </c>
      <c r="D1376" s="74" t="e">
        <f t="shared" si="85"/>
        <v>#N/A</v>
      </c>
      <c r="E1376" s="75" t="e">
        <f t="shared" si="86"/>
        <v>#N/A</v>
      </c>
      <c r="F1376" s="79"/>
      <c r="H1376" s="55"/>
      <c r="I1376" s="54" t="e">
        <f t="shared" si="87"/>
        <v>#REF!</v>
      </c>
      <c r="J1376" s="54" t="e">
        <f>#REF!</f>
        <v>#REF!</v>
      </c>
      <c r="K1376" s="51" t="e">
        <f>IF(OR(#REF!="管理者",#REF!="サービス管理責任者"),0,#REF!)</f>
        <v>#REF!</v>
      </c>
    </row>
    <row r="1377" spans="2:11">
      <c r="B1377" s="73">
        <v>1375</v>
      </c>
      <c r="C1377" s="74" t="e">
        <f t="shared" si="84"/>
        <v>#N/A</v>
      </c>
      <c r="D1377" s="74" t="e">
        <f t="shared" si="85"/>
        <v>#N/A</v>
      </c>
      <c r="E1377" s="75" t="e">
        <f t="shared" si="86"/>
        <v>#N/A</v>
      </c>
      <c r="F1377" s="79"/>
      <c r="H1377" s="55"/>
      <c r="I1377" s="54" t="e">
        <f t="shared" si="87"/>
        <v>#REF!</v>
      </c>
      <c r="J1377" s="54" t="e">
        <f>#REF!</f>
        <v>#REF!</v>
      </c>
      <c r="K1377" s="51" t="e">
        <f>IF(OR(#REF!="管理者",#REF!="サービス管理責任者"),0,#REF!)</f>
        <v>#REF!</v>
      </c>
    </row>
    <row r="1378" spans="2:11">
      <c r="B1378" s="73">
        <v>1376</v>
      </c>
      <c r="C1378" s="74" t="e">
        <f t="shared" si="84"/>
        <v>#N/A</v>
      </c>
      <c r="D1378" s="74" t="e">
        <f t="shared" si="85"/>
        <v>#N/A</v>
      </c>
      <c r="E1378" s="75" t="e">
        <f t="shared" si="86"/>
        <v>#N/A</v>
      </c>
      <c r="F1378" s="79"/>
      <c r="H1378" s="55"/>
      <c r="I1378" s="54" t="e">
        <f t="shared" si="87"/>
        <v>#REF!</v>
      </c>
      <c r="J1378" s="54" t="e">
        <f>#REF!</f>
        <v>#REF!</v>
      </c>
      <c r="K1378" s="51" t="e">
        <f>IF(OR(#REF!="管理者",#REF!="サービス管理責任者"),0,#REF!)</f>
        <v>#REF!</v>
      </c>
    </row>
    <row r="1379" spans="2:11">
      <c r="B1379" s="73">
        <v>1377</v>
      </c>
      <c r="C1379" s="74" t="e">
        <f t="shared" si="84"/>
        <v>#N/A</v>
      </c>
      <c r="D1379" s="74" t="e">
        <f t="shared" si="85"/>
        <v>#N/A</v>
      </c>
      <c r="E1379" s="75" t="e">
        <f t="shared" si="86"/>
        <v>#N/A</v>
      </c>
      <c r="F1379" s="79"/>
      <c r="H1379" s="55"/>
      <c r="I1379" s="54" t="e">
        <f t="shared" si="87"/>
        <v>#REF!</v>
      </c>
      <c r="J1379" s="54" t="e">
        <f>#REF!</f>
        <v>#REF!</v>
      </c>
      <c r="K1379" s="51" t="e">
        <f>IF(OR(#REF!="管理者",#REF!="サービス管理責任者"),0,#REF!)</f>
        <v>#REF!</v>
      </c>
    </row>
    <row r="1380" spans="2:11">
      <c r="B1380" s="73">
        <v>1378</v>
      </c>
      <c r="C1380" s="74" t="e">
        <f t="shared" si="84"/>
        <v>#N/A</v>
      </c>
      <c r="D1380" s="74" t="e">
        <f t="shared" si="85"/>
        <v>#N/A</v>
      </c>
      <c r="E1380" s="75" t="e">
        <f t="shared" si="86"/>
        <v>#N/A</v>
      </c>
      <c r="F1380" s="79"/>
      <c r="H1380" s="55"/>
      <c r="I1380" s="54" t="e">
        <f t="shared" si="87"/>
        <v>#REF!</v>
      </c>
      <c r="J1380" s="54" t="e">
        <f>#REF!</f>
        <v>#REF!</v>
      </c>
      <c r="K1380" s="51" t="e">
        <f>IF(OR(#REF!="管理者",#REF!="サービス管理責任者"),0,#REF!)</f>
        <v>#REF!</v>
      </c>
    </row>
    <row r="1381" spans="2:11">
      <c r="B1381" s="73">
        <v>1379</v>
      </c>
      <c r="C1381" s="74" t="e">
        <f t="shared" si="84"/>
        <v>#N/A</v>
      </c>
      <c r="D1381" s="74" t="e">
        <f t="shared" si="85"/>
        <v>#N/A</v>
      </c>
      <c r="E1381" s="75" t="e">
        <f t="shared" si="86"/>
        <v>#N/A</v>
      </c>
      <c r="F1381" s="79"/>
      <c r="H1381" s="55"/>
      <c r="I1381" s="54" t="e">
        <f t="shared" si="87"/>
        <v>#REF!</v>
      </c>
      <c r="J1381" s="54" t="e">
        <f>#REF!</f>
        <v>#REF!</v>
      </c>
      <c r="K1381" s="51" t="e">
        <f>IF(OR(#REF!="管理者",#REF!="サービス管理責任者"),0,#REF!)</f>
        <v>#REF!</v>
      </c>
    </row>
    <row r="1382" spans="2:11">
      <c r="B1382" s="73">
        <v>1380</v>
      </c>
      <c r="C1382" s="74" t="e">
        <f t="shared" si="84"/>
        <v>#N/A</v>
      </c>
      <c r="D1382" s="74" t="e">
        <f t="shared" si="85"/>
        <v>#N/A</v>
      </c>
      <c r="E1382" s="75" t="e">
        <f t="shared" si="86"/>
        <v>#N/A</v>
      </c>
      <c r="F1382" s="79"/>
      <c r="H1382" s="55"/>
      <c r="I1382" s="54" t="e">
        <f t="shared" si="87"/>
        <v>#REF!</v>
      </c>
      <c r="J1382" s="54" t="e">
        <f>#REF!</f>
        <v>#REF!</v>
      </c>
      <c r="K1382" s="51" t="e">
        <f>IF(OR(#REF!="管理者",#REF!="サービス管理責任者"),0,#REF!)</f>
        <v>#REF!</v>
      </c>
    </row>
    <row r="1383" spans="2:11">
      <c r="B1383" s="73">
        <v>1381</v>
      </c>
      <c r="C1383" s="74" t="e">
        <f t="shared" si="84"/>
        <v>#N/A</v>
      </c>
      <c r="D1383" s="74" t="e">
        <f t="shared" si="85"/>
        <v>#N/A</v>
      </c>
      <c r="E1383" s="75" t="e">
        <f t="shared" si="86"/>
        <v>#N/A</v>
      </c>
      <c r="F1383" s="79"/>
      <c r="H1383" s="55"/>
      <c r="I1383" s="54" t="e">
        <f t="shared" si="87"/>
        <v>#REF!</v>
      </c>
      <c r="J1383" s="54" t="e">
        <f>#REF!</f>
        <v>#REF!</v>
      </c>
      <c r="K1383" s="51" t="e">
        <f>IF(OR(#REF!="管理者",#REF!="サービス管理責任者"),0,#REF!)</f>
        <v>#REF!</v>
      </c>
    </row>
    <row r="1384" spans="2:11">
      <c r="B1384" s="73">
        <v>1382</v>
      </c>
      <c r="C1384" s="74" t="e">
        <f t="shared" si="84"/>
        <v>#N/A</v>
      </c>
      <c r="D1384" s="74" t="e">
        <f t="shared" si="85"/>
        <v>#N/A</v>
      </c>
      <c r="E1384" s="75" t="e">
        <f t="shared" si="86"/>
        <v>#N/A</v>
      </c>
      <c r="F1384" s="79"/>
      <c r="H1384" s="55"/>
      <c r="I1384" s="54" t="e">
        <f t="shared" si="87"/>
        <v>#REF!</v>
      </c>
      <c r="J1384" s="54" t="e">
        <f>#REF!</f>
        <v>#REF!</v>
      </c>
      <c r="K1384" s="51" t="e">
        <f>IF(OR(#REF!="管理者",#REF!="サービス管理責任者"),0,#REF!)</f>
        <v>#REF!</v>
      </c>
    </row>
    <row r="1385" spans="2:11">
      <c r="B1385" s="73">
        <v>1383</v>
      </c>
      <c r="C1385" s="74" t="e">
        <f t="shared" si="84"/>
        <v>#N/A</v>
      </c>
      <c r="D1385" s="74" t="e">
        <f t="shared" si="85"/>
        <v>#N/A</v>
      </c>
      <c r="E1385" s="75" t="e">
        <f t="shared" si="86"/>
        <v>#N/A</v>
      </c>
      <c r="F1385" s="79"/>
      <c r="H1385" s="55"/>
      <c r="I1385" s="54" t="e">
        <f t="shared" si="87"/>
        <v>#REF!</v>
      </c>
      <c r="J1385" s="54" t="e">
        <f>#REF!</f>
        <v>#REF!</v>
      </c>
      <c r="K1385" s="51" t="e">
        <f>IF(OR(#REF!="管理者",#REF!="サービス管理責任者"),0,#REF!)</f>
        <v>#REF!</v>
      </c>
    </row>
    <row r="1386" spans="2:11">
      <c r="B1386" s="73">
        <v>1384</v>
      </c>
      <c r="C1386" s="74" t="e">
        <f t="shared" si="84"/>
        <v>#N/A</v>
      </c>
      <c r="D1386" s="74" t="e">
        <f t="shared" si="85"/>
        <v>#N/A</v>
      </c>
      <c r="E1386" s="75" t="e">
        <f t="shared" si="86"/>
        <v>#N/A</v>
      </c>
      <c r="F1386" s="79"/>
      <c r="H1386" s="55"/>
      <c r="I1386" s="54" t="e">
        <f t="shared" si="87"/>
        <v>#REF!</v>
      </c>
      <c r="J1386" s="54" t="e">
        <f>#REF!</f>
        <v>#REF!</v>
      </c>
      <c r="K1386" s="51" t="e">
        <f>IF(OR(#REF!="管理者",#REF!="サービス管理責任者"),0,#REF!)</f>
        <v>#REF!</v>
      </c>
    </row>
    <row r="1387" spans="2:11">
      <c r="B1387" s="73">
        <v>1385</v>
      </c>
      <c r="C1387" s="74" t="e">
        <f t="shared" si="84"/>
        <v>#N/A</v>
      </c>
      <c r="D1387" s="74" t="e">
        <f t="shared" si="85"/>
        <v>#N/A</v>
      </c>
      <c r="E1387" s="75" t="e">
        <f t="shared" si="86"/>
        <v>#N/A</v>
      </c>
      <c r="F1387" s="79"/>
      <c r="H1387" s="55"/>
      <c r="I1387" s="54" t="e">
        <f t="shared" si="87"/>
        <v>#REF!</v>
      </c>
      <c r="J1387" s="54" t="e">
        <f>#REF!</f>
        <v>#REF!</v>
      </c>
      <c r="K1387" s="51" t="e">
        <f>IF(OR(#REF!="管理者",#REF!="サービス管理責任者"),0,#REF!)</f>
        <v>#REF!</v>
      </c>
    </row>
    <row r="1388" spans="2:11">
      <c r="B1388" s="73">
        <v>1386</v>
      </c>
      <c r="C1388" s="74" t="e">
        <f t="shared" si="84"/>
        <v>#N/A</v>
      </c>
      <c r="D1388" s="74" t="e">
        <f t="shared" si="85"/>
        <v>#N/A</v>
      </c>
      <c r="E1388" s="75" t="e">
        <f t="shared" si="86"/>
        <v>#N/A</v>
      </c>
      <c r="F1388" s="79"/>
      <c r="H1388" s="55"/>
      <c r="I1388" s="54" t="e">
        <f t="shared" si="87"/>
        <v>#REF!</v>
      </c>
      <c r="J1388" s="54" t="e">
        <f>#REF!</f>
        <v>#REF!</v>
      </c>
      <c r="K1388" s="51" t="e">
        <f>IF(OR(#REF!="管理者",#REF!="サービス管理責任者"),0,#REF!)</f>
        <v>#REF!</v>
      </c>
    </row>
    <row r="1389" spans="2:11">
      <c r="B1389" s="73">
        <v>1387</v>
      </c>
      <c r="C1389" s="74" t="e">
        <f t="shared" si="84"/>
        <v>#N/A</v>
      </c>
      <c r="D1389" s="74" t="e">
        <f t="shared" si="85"/>
        <v>#N/A</v>
      </c>
      <c r="E1389" s="75" t="e">
        <f t="shared" si="86"/>
        <v>#N/A</v>
      </c>
      <c r="F1389" s="79"/>
      <c r="H1389" s="55"/>
      <c r="I1389" s="54" t="e">
        <f t="shared" si="87"/>
        <v>#REF!</v>
      </c>
      <c r="J1389" s="54" t="e">
        <f>#REF!</f>
        <v>#REF!</v>
      </c>
      <c r="K1389" s="51" t="e">
        <f>IF(OR(#REF!="管理者",#REF!="サービス管理責任者"),0,#REF!)</f>
        <v>#REF!</v>
      </c>
    </row>
    <row r="1390" spans="2:11">
      <c r="B1390" s="73">
        <v>1388</v>
      </c>
      <c r="C1390" s="74" t="e">
        <f t="shared" si="84"/>
        <v>#N/A</v>
      </c>
      <c r="D1390" s="74" t="e">
        <f t="shared" si="85"/>
        <v>#N/A</v>
      </c>
      <c r="E1390" s="75" t="e">
        <f t="shared" si="86"/>
        <v>#N/A</v>
      </c>
      <c r="F1390" s="79"/>
      <c r="H1390" s="55"/>
      <c r="I1390" s="54" t="e">
        <f t="shared" si="87"/>
        <v>#REF!</v>
      </c>
      <c r="J1390" s="54" t="e">
        <f>#REF!</f>
        <v>#REF!</v>
      </c>
      <c r="K1390" s="51" t="e">
        <f>IF(OR(#REF!="管理者",#REF!="サービス管理責任者"),0,#REF!)</f>
        <v>#REF!</v>
      </c>
    </row>
    <row r="1391" spans="2:11">
      <c r="B1391" s="73">
        <v>1389</v>
      </c>
      <c r="C1391" s="74" t="e">
        <f t="shared" si="84"/>
        <v>#N/A</v>
      </c>
      <c r="D1391" s="74" t="e">
        <f t="shared" si="85"/>
        <v>#N/A</v>
      </c>
      <c r="E1391" s="75" t="e">
        <f t="shared" si="86"/>
        <v>#N/A</v>
      </c>
      <c r="F1391" s="79"/>
      <c r="H1391" s="55"/>
      <c r="I1391" s="54" t="e">
        <f t="shared" si="87"/>
        <v>#REF!</v>
      </c>
      <c r="J1391" s="54" t="e">
        <f>#REF!</f>
        <v>#REF!</v>
      </c>
      <c r="K1391" s="51" t="e">
        <f>IF(OR(#REF!="管理者",#REF!="サービス管理責任者"),0,#REF!)</f>
        <v>#REF!</v>
      </c>
    </row>
    <row r="1392" spans="2:11">
      <c r="B1392" s="73">
        <v>1390</v>
      </c>
      <c r="C1392" s="74" t="e">
        <f t="shared" si="84"/>
        <v>#N/A</v>
      </c>
      <c r="D1392" s="74" t="e">
        <f t="shared" si="85"/>
        <v>#N/A</v>
      </c>
      <c r="E1392" s="75" t="e">
        <f t="shared" si="86"/>
        <v>#N/A</v>
      </c>
      <c r="F1392" s="79"/>
      <c r="H1392" s="55"/>
      <c r="I1392" s="54" t="e">
        <f t="shared" si="87"/>
        <v>#REF!</v>
      </c>
      <c r="J1392" s="54" t="e">
        <f>#REF!</f>
        <v>#REF!</v>
      </c>
      <c r="K1392" s="51" t="e">
        <f>IF(OR(#REF!="管理者",#REF!="サービス管理責任者"),0,#REF!)</f>
        <v>#REF!</v>
      </c>
    </row>
    <row r="1393" spans="2:11">
      <c r="B1393" s="73">
        <v>1391</v>
      </c>
      <c r="C1393" s="74" t="e">
        <f t="shared" si="84"/>
        <v>#N/A</v>
      </c>
      <c r="D1393" s="74" t="e">
        <f t="shared" si="85"/>
        <v>#N/A</v>
      </c>
      <c r="E1393" s="75" t="e">
        <f t="shared" si="86"/>
        <v>#N/A</v>
      </c>
      <c r="F1393" s="79"/>
      <c r="H1393" s="55"/>
      <c r="I1393" s="54" t="e">
        <f t="shared" si="87"/>
        <v>#REF!</v>
      </c>
      <c r="J1393" s="54" t="e">
        <f>#REF!</f>
        <v>#REF!</v>
      </c>
      <c r="K1393" s="51" t="e">
        <f>IF(OR(#REF!="管理者",#REF!="サービス管理責任者"),0,#REF!)</f>
        <v>#REF!</v>
      </c>
    </row>
    <row r="1394" spans="2:11">
      <c r="B1394" s="73">
        <v>1392</v>
      </c>
      <c r="C1394" s="74" t="e">
        <f t="shared" si="84"/>
        <v>#N/A</v>
      </c>
      <c r="D1394" s="74" t="e">
        <f t="shared" si="85"/>
        <v>#N/A</v>
      </c>
      <c r="E1394" s="75" t="e">
        <f t="shared" si="86"/>
        <v>#N/A</v>
      </c>
      <c r="F1394" s="79"/>
      <c r="H1394" s="55"/>
      <c r="I1394" s="54" t="e">
        <f t="shared" si="87"/>
        <v>#REF!</v>
      </c>
      <c r="J1394" s="54" t="e">
        <f>#REF!</f>
        <v>#REF!</v>
      </c>
      <c r="K1394" s="51" t="e">
        <f>IF(OR(#REF!="管理者",#REF!="サービス管理責任者"),0,#REF!)</f>
        <v>#REF!</v>
      </c>
    </row>
    <row r="1395" spans="2:11">
      <c r="B1395" s="73">
        <v>1393</v>
      </c>
      <c r="C1395" s="74" t="e">
        <f t="shared" si="84"/>
        <v>#N/A</v>
      </c>
      <c r="D1395" s="74" t="e">
        <f t="shared" si="85"/>
        <v>#N/A</v>
      </c>
      <c r="E1395" s="75" t="e">
        <f t="shared" si="86"/>
        <v>#N/A</v>
      </c>
      <c r="F1395" s="79"/>
      <c r="H1395" s="55"/>
      <c r="I1395" s="54" t="e">
        <f t="shared" si="87"/>
        <v>#REF!</v>
      </c>
      <c r="J1395" s="54" t="e">
        <f>#REF!</f>
        <v>#REF!</v>
      </c>
      <c r="K1395" s="51" t="e">
        <f>IF(OR(#REF!="管理者",#REF!="サービス管理責任者"),0,#REF!)</f>
        <v>#REF!</v>
      </c>
    </row>
    <row r="1396" spans="2:11">
      <c r="B1396" s="73">
        <v>1394</v>
      </c>
      <c r="C1396" s="74" t="e">
        <f t="shared" si="84"/>
        <v>#N/A</v>
      </c>
      <c r="D1396" s="74" t="e">
        <f t="shared" si="85"/>
        <v>#N/A</v>
      </c>
      <c r="E1396" s="75" t="e">
        <f t="shared" si="86"/>
        <v>#N/A</v>
      </c>
      <c r="F1396" s="79"/>
      <c r="H1396" s="55"/>
      <c r="I1396" s="54" t="e">
        <f t="shared" si="87"/>
        <v>#REF!</v>
      </c>
      <c r="J1396" s="54" t="e">
        <f>#REF!</f>
        <v>#REF!</v>
      </c>
      <c r="K1396" s="51" t="e">
        <f>IF(OR(#REF!="管理者",#REF!="サービス管理責任者"),0,#REF!)</f>
        <v>#REF!</v>
      </c>
    </row>
    <row r="1397" spans="2:11">
      <c r="B1397" s="73">
        <v>1395</v>
      </c>
      <c r="C1397" s="74" t="e">
        <f t="shared" si="84"/>
        <v>#N/A</v>
      </c>
      <c r="D1397" s="74" t="e">
        <f t="shared" si="85"/>
        <v>#N/A</v>
      </c>
      <c r="E1397" s="75" t="e">
        <f t="shared" si="86"/>
        <v>#N/A</v>
      </c>
      <c r="F1397" s="79"/>
      <c r="H1397" s="55"/>
      <c r="I1397" s="54" t="e">
        <f t="shared" si="87"/>
        <v>#REF!</v>
      </c>
      <c r="J1397" s="54" t="e">
        <f>#REF!</f>
        <v>#REF!</v>
      </c>
      <c r="K1397" s="51" t="e">
        <f>IF(OR(#REF!="管理者",#REF!="サービス管理責任者"),0,#REF!)</f>
        <v>#REF!</v>
      </c>
    </row>
    <row r="1398" spans="2:11">
      <c r="B1398" s="73">
        <v>1396</v>
      </c>
      <c r="C1398" s="74" t="e">
        <f t="shared" si="84"/>
        <v>#N/A</v>
      </c>
      <c r="D1398" s="74" t="e">
        <f t="shared" si="85"/>
        <v>#N/A</v>
      </c>
      <c r="E1398" s="75" t="e">
        <f t="shared" si="86"/>
        <v>#N/A</v>
      </c>
      <c r="F1398" s="79"/>
      <c r="H1398" s="55"/>
      <c r="I1398" s="54" t="e">
        <f t="shared" si="87"/>
        <v>#REF!</v>
      </c>
      <c r="J1398" s="54" t="e">
        <f>#REF!</f>
        <v>#REF!</v>
      </c>
      <c r="K1398" s="51" t="e">
        <f>IF(OR(#REF!="管理者",#REF!="サービス管理責任者"),0,#REF!)</f>
        <v>#REF!</v>
      </c>
    </row>
    <row r="1399" spans="2:11">
      <c r="B1399" s="73">
        <v>1397</v>
      </c>
      <c r="C1399" s="74" t="e">
        <f t="shared" si="84"/>
        <v>#N/A</v>
      </c>
      <c r="D1399" s="74" t="e">
        <f t="shared" si="85"/>
        <v>#N/A</v>
      </c>
      <c r="E1399" s="75" t="e">
        <f t="shared" si="86"/>
        <v>#N/A</v>
      </c>
      <c r="F1399" s="79"/>
      <c r="H1399" s="55"/>
      <c r="I1399" s="54" t="e">
        <f t="shared" si="87"/>
        <v>#REF!</v>
      </c>
      <c r="J1399" s="54" t="e">
        <f>#REF!</f>
        <v>#REF!</v>
      </c>
      <c r="K1399" s="51" t="e">
        <f>IF(OR(#REF!="管理者",#REF!="サービス管理責任者"),0,#REF!)</f>
        <v>#REF!</v>
      </c>
    </row>
    <row r="1400" spans="2:11">
      <c r="B1400" s="73">
        <v>1398</v>
      </c>
      <c r="C1400" s="74" t="e">
        <f t="shared" si="84"/>
        <v>#N/A</v>
      </c>
      <c r="D1400" s="74" t="e">
        <f t="shared" si="85"/>
        <v>#N/A</v>
      </c>
      <c r="E1400" s="75" t="e">
        <f t="shared" si="86"/>
        <v>#N/A</v>
      </c>
      <c r="F1400" s="79"/>
      <c r="H1400" s="55"/>
      <c r="I1400" s="54" t="e">
        <f t="shared" si="87"/>
        <v>#REF!</v>
      </c>
      <c r="J1400" s="54" t="e">
        <f>#REF!</f>
        <v>#REF!</v>
      </c>
      <c r="K1400" s="51" t="e">
        <f>IF(OR(#REF!="管理者",#REF!="サービス管理責任者"),0,#REF!)</f>
        <v>#REF!</v>
      </c>
    </row>
    <row r="1401" spans="2:11">
      <c r="B1401" s="73">
        <v>1399</v>
      </c>
      <c r="C1401" s="74" t="e">
        <f t="shared" si="84"/>
        <v>#N/A</v>
      </c>
      <c r="D1401" s="74" t="e">
        <f t="shared" si="85"/>
        <v>#N/A</v>
      </c>
      <c r="E1401" s="75" t="e">
        <f t="shared" si="86"/>
        <v>#N/A</v>
      </c>
      <c r="F1401" s="79"/>
      <c r="H1401" s="55"/>
      <c r="I1401" s="54" t="e">
        <f t="shared" si="87"/>
        <v>#REF!</v>
      </c>
      <c r="J1401" s="54" t="e">
        <f>#REF!</f>
        <v>#REF!</v>
      </c>
      <c r="K1401" s="51" t="e">
        <f>IF(OR(#REF!="管理者",#REF!="サービス管理責任者"),0,#REF!)</f>
        <v>#REF!</v>
      </c>
    </row>
    <row r="1402" spans="2:11">
      <c r="B1402" s="73">
        <v>1400</v>
      </c>
      <c r="C1402" s="74" t="e">
        <f t="shared" si="84"/>
        <v>#N/A</v>
      </c>
      <c r="D1402" s="74" t="e">
        <f t="shared" si="85"/>
        <v>#N/A</v>
      </c>
      <c r="E1402" s="75" t="e">
        <f t="shared" si="86"/>
        <v>#N/A</v>
      </c>
      <c r="F1402" s="79"/>
      <c r="H1402" s="55"/>
      <c r="I1402" s="54" t="e">
        <f t="shared" si="87"/>
        <v>#REF!</v>
      </c>
      <c r="J1402" s="54" t="e">
        <f>#REF!</f>
        <v>#REF!</v>
      </c>
      <c r="K1402" s="51" t="e">
        <f>IF(OR(#REF!="管理者",#REF!="サービス管理責任者"),0,#REF!)</f>
        <v>#REF!</v>
      </c>
    </row>
    <row r="1403" spans="2:11">
      <c r="B1403" s="73">
        <v>1401</v>
      </c>
      <c r="C1403" s="74" t="e">
        <f t="shared" si="84"/>
        <v>#N/A</v>
      </c>
      <c r="D1403" s="74" t="e">
        <f t="shared" si="85"/>
        <v>#N/A</v>
      </c>
      <c r="E1403" s="75" t="e">
        <f t="shared" si="86"/>
        <v>#N/A</v>
      </c>
      <c r="F1403" s="79"/>
      <c r="H1403" s="55"/>
      <c r="I1403" s="54" t="e">
        <f t="shared" si="87"/>
        <v>#REF!</v>
      </c>
      <c r="J1403" s="54" t="e">
        <f>#REF!</f>
        <v>#REF!</v>
      </c>
      <c r="K1403" s="51" t="e">
        <f>IF(OR(#REF!="管理者",#REF!="サービス管理責任者"),0,#REF!)</f>
        <v>#REF!</v>
      </c>
    </row>
    <row r="1404" spans="2:11">
      <c r="B1404" s="73">
        <v>1402</v>
      </c>
      <c r="C1404" s="74" t="e">
        <f t="shared" si="84"/>
        <v>#N/A</v>
      </c>
      <c r="D1404" s="74" t="e">
        <f t="shared" si="85"/>
        <v>#N/A</v>
      </c>
      <c r="E1404" s="75" t="e">
        <f t="shared" si="86"/>
        <v>#N/A</v>
      </c>
      <c r="F1404" s="79"/>
      <c r="H1404" s="55"/>
      <c r="I1404" s="54" t="e">
        <f t="shared" si="87"/>
        <v>#REF!</v>
      </c>
      <c r="J1404" s="54" t="e">
        <f>#REF!</f>
        <v>#REF!</v>
      </c>
      <c r="K1404" s="51" t="e">
        <f>IF(OR(#REF!="管理者",#REF!="サービス管理責任者"),0,#REF!)</f>
        <v>#REF!</v>
      </c>
    </row>
    <row r="1405" spans="2:11">
      <c r="B1405" s="73">
        <v>1403</v>
      </c>
      <c r="C1405" s="74" t="e">
        <f t="shared" si="84"/>
        <v>#N/A</v>
      </c>
      <c r="D1405" s="74" t="e">
        <f t="shared" si="85"/>
        <v>#N/A</v>
      </c>
      <c r="E1405" s="75" t="e">
        <f t="shared" si="86"/>
        <v>#N/A</v>
      </c>
      <c r="F1405" s="79"/>
      <c r="H1405" s="55"/>
      <c r="I1405" s="54" t="e">
        <f t="shared" si="87"/>
        <v>#REF!</v>
      </c>
      <c r="J1405" s="54" t="e">
        <f>#REF!</f>
        <v>#REF!</v>
      </c>
      <c r="K1405" s="51" t="e">
        <f>IF(OR(#REF!="管理者",#REF!="サービス管理責任者"),0,#REF!)</f>
        <v>#REF!</v>
      </c>
    </row>
    <row r="1406" spans="2:11">
      <c r="B1406" s="73">
        <v>1404</v>
      </c>
      <c r="C1406" s="74" t="e">
        <f t="shared" si="84"/>
        <v>#N/A</v>
      </c>
      <c r="D1406" s="74" t="e">
        <f t="shared" si="85"/>
        <v>#N/A</v>
      </c>
      <c r="E1406" s="75" t="e">
        <f t="shared" si="86"/>
        <v>#N/A</v>
      </c>
      <c r="F1406" s="79"/>
      <c r="H1406" s="55"/>
      <c r="I1406" s="54" t="e">
        <f t="shared" si="87"/>
        <v>#REF!</v>
      </c>
      <c r="J1406" s="54" t="e">
        <f>#REF!</f>
        <v>#REF!</v>
      </c>
      <c r="K1406" s="51" t="e">
        <f>IF(OR(#REF!="管理者",#REF!="サービス管理責任者"),0,#REF!)</f>
        <v>#REF!</v>
      </c>
    </row>
    <row r="1407" spans="2:11">
      <c r="B1407" s="73">
        <v>1405</v>
      </c>
      <c r="C1407" s="74" t="e">
        <f t="shared" si="84"/>
        <v>#N/A</v>
      </c>
      <c r="D1407" s="74" t="e">
        <f t="shared" si="85"/>
        <v>#N/A</v>
      </c>
      <c r="E1407" s="75" t="e">
        <f t="shared" si="86"/>
        <v>#N/A</v>
      </c>
      <c r="F1407" s="79"/>
      <c r="H1407" s="55"/>
      <c r="I1407" s="54" t="e">
        <f t="shared" si="87"/>
        <v>#REF!</v>
      </c>
      <c r="J1407" s="54" t="e">
        <f>#REF!</f>
        <v>#REF!</v>
      </c>
      <c r="K1407" s="51" t="e">
        <f>IF(OR(#REF!="管理者",#REF!="サービス管理責任者"),0,#REF!)</f>
        <v>#REF!</v>
      </c>
    </row>
    <row r="1408" spans="2:11">
      <c r="B1408" s="73">
        <v>1406</v>
      </c>
      <c r="C1408" s="74" t="e">
        <f t="shared" si="84"/>
        <v>#N/A</v>
      </c>
      <c r="D1408" s="74" t="e">
        <f t="shared" si="85"/>
        <v>#N/A</v>
      </c>
      <c r="E1408" s="75" t="e">
        <f t="shared" si="86"/>
        <v>#N/A</v>
      </c>
      <c r="F1408" s="79"/>
      <c r="H1408" s="55"/>
      <c r="I1408" s="54" t="e">
        <f t="shared" si="87"/>
        <v>#REF!</v>
      </c>
      <c r="J1408" s="54" t="e">
        <f>#REF!</f>
        <v>#REF!</v>
      </c>
      <c r="K1408" s="51" t="e">
        <f>IF(OR(#REF!="管理者",#REF!="サービス管理責任者"),0,#REF!)</f>
        <v>#REF!</v>
      </c>
    </row>
    <row r="1409" spans="2:11">
      <c r="B1409" s="73">
        <v>1407</v>
      </c>
      <c r="C1409" s="74" t="e">
        <f t="shared" si="84"/>
        <v>#N/A</v>
      </c>
      <c r="D1409" s="74" t="e">
        <f t="shared" si="85"/>
        <v>#N/A</v>
      </c>
      <c r="E1409" s="75" t="e">
        <f t="shared" si="86"/>
        <v>#N/A</v>
      </c>
      <c r="F1409" s="79"/>
      <c r="H1409" s="55"/>
      <c r="I1409" s="54" t="e">
        <f t="shared" si="87"/>
        <v>#REF!</v>
      </c>
      <c r="J1409" s="54" t="e">
        <f>#REF!</f>
        <v>#REF!</v>
      </c>
      <c r="K1409" s="51" t="e">
        <f>IF(OR(#REF!="管理者",#REF!="サービス管理責任者"),0,#REF!)</f>
        <v>#REF!</v>
      </c>
    </row>
    <row r="1410" spans="2:11">
      <c r="B1410" s="73">
        <v>1408</v>
      </c>
      <c r="C1410" s="74" t="e">
        <f t="shared" si="84"/>
        <v>#N/A</v>
      </c>
      <c r="D1410" s="74" t="e">
        <f t="shared" si="85"/>
        <v>#N/A</v>
      </c>
      <c r="E1410" s="75" t="e">
        <f t="shared" si="86"/>
        <v>#N/A</v>
      </c>
      <c r="F1410" s="79"/>
      <c r="H1410" s="55"/>
      <c r="I1410" s="54" t="e">
        <f t="shared" si="87"/>
        <v>#REF!</v>
      </c>
      <c r="J1410" s="54" t="e">
        <f>#REF!</f>
        <v>#REF!</v>
      </c>
      <c r="K1410" s="51" t="e">
        <f>IF(OR(#REF!="管理者",#REF!="サービス管理責任者"),0,#REF!)</f>
        <v>#REF!</v>
      </c>
    </row>
    <row r="1411" spans="2:11">
      <c r="B1411" s="73">
        <v>1409</v>
      </c>
      <c r="C1411" s="74" t="e">
        <f t="shared" ref="C1411:C1474" si="88">VLOOKUP(B1411,$I:$K,2,FALSE)</f>
        <v>#N/A</v>
      </c>
      <c r="D1411" s="74" t="e">
        <f t="shared" ref="D1411:D1474" si="89">VLOOKUP(B1411,$I:$K,3,FALSE)</f>
        <v>#N/A</v>
      </c>
      <c r="E1411" s="75" t="e">
        <f t="shared" si="86"/>
        <v>#N/A</v>
      </c>
      <c r="F1411" s="79"/>
      <c r="H1411" s="55"/>
      <c r="I1411" s="54" t="e">
        <f t="shared" si="87"/>
        <v>#REF!</v>
      </c>
      <c r="J1411" s="54" t="e">
        <f>#REF!</f>
        <v>#REF!</v>
      </c>
      <c r="K1411" s="51" t="e">
        <f>IF(OR(#REF!="管理者",#REF!="サービス管理責任者"),0,#REF!)</f>
        <v>#REF!</v>
      </c>
    </row>
    <row r="1412" spans="2:11">
      <c r="B1412" s="73">
        <v>1410</v>
      </c>
      <c r="C1412" s="74" t="e">
        <f t="shared" si="88"/>
        <v>#N/A</v>
      </c>
      <c r="D1412" s="74" t="e">
        <f t="shared" si="89"/>
        <v>#N/A</v>
      </c>
      <c r="E1412" s="75" t="e">
        <f t="shared" ref="E1412:E1475" si="90">SUMIF($C:$C,C1412,$D:$D)</f>
        <v>#N/A</v>
      </c>
      <c r="F1412" s="79"/>
      <c r="H1412" s="55"/>
      <c r="I1412" s="54" t="e">
        <f t="shared" si="87"/>
        <v>#REF!</v>
      </c>
      <c r="J1412" s="54" t="e">
        <f>#REF!</f>
        <v>#REF!</v>
      </c>
      <c r="K1412" s="51" t="e">
        <f>IF(OR(#REF!="管理者",#REF!="サービス管理責任者"),0,#REF!)</f>
        <v>#REF!</v>
      </c>
    </row>
    <row r="1413" spans="2:11">
      <c r="B1413" s="73">
        <v>1411</v>
      </c>
      <c r="C1413" s="74" t="e">
        <f t="shared" si="88"/>
        <v>#N/A</v>
      </c>
      <c r="D1413" s="74" t="e">
        <f t="shared" si="89"/>
        <v>#N/A</v>
      </c>
      <c r="E1413" s="75" t="e">
        <f t="shared" si="90"/>
        <v>#N/A</v>
      </c>
      <c r="F1413" s="79"/>
      <c r="H1413" s="55"/>
      <c r="I1413" s="54" t="e">
        <f t="shared" ref="I1413:I1476" si="91">IF(J1413=0,I1412,I1412+1)</f>
        <v>#REF!</v>
      </c>
      <c r="J1413" s="54" t="e">
        <f>#REF!</f>
        <v>#REF!</v>
      </c>
      <c r="K1413" s="51" t="e">
        <f>IF(OR(#REF!="管理者",#REF!="サービス管理責任者"),0,#REF!)</f>
        <v>#REF!</v>
      </c>
    </row>
    <row r="1414" spans="2:11">
      <c r="B1414" s="73">
        <v>1412</v>
      </c>
      <c r="C1414" s="74" t="e">
        <f t="shared" si="88"/>
        <v>#N/A</v>
      </c>
      <c r="D1414" s="74" t="e">
        <f t="shared" si="89"/>
        <v>#N/A</v>
      </c>
      <c r="E1414" s="75" t="e">
        <f t="shared" si="90"/>
        <v>#N/A</v>
      </c>
      <c r="F1414" s="79"/>
      <c r="H1414" s="55"/>
      <c r="I1414" s="54" t="e">
        <f t="shared" si="91"/>
        <v>#REF!</v>
      </c>
      <c r="J1414" s="54" t="e">
        <f>#REF!</f>
        <v>#REF!</v>
      </c>
      <c r="K1414" s="51" t="e">
        <f>IF(OR(#REF!="管理者",#REF!="サービス管理責任者"),0,#REF!)</f>
        <v>#REF!</v>
      </c>
    </row>
    <row r="1415" spans="2:11">
      <c r="B1415" s="73">
        <v>1413</v>
      </c>
      <c r="C1415" s="74" t="e">
        <f t="shared" si="88"/>
        <v>#N/A</v>
      </c>
      <c r="D1415" s="74" t="e">
        <f t="shared" si="89"/>
        <v>#N/A</v>
      </c>
      <c r="E1415" s="75" t="e">
        <f t="shared" si="90"/>
        <v>#N/A</v>
      </c>
      <c r="F1415" s="79"/>
      <c r="H1415" s="55"/>
      <c r="I1415" s="54" t="e">
        <f t="shared" si="91"/>
        <v>#REF!</v>
      </c>
      <c r="J1415" s="54" t="e">
        <f>#REF!</f>
        <v>#REF!</v>
      </c>
      <c r="K1415" s="51" t="e">
        <f>IF(OR(#REF!="管理者",#REF!="サービス管理責任者"),0,#REF!)</f>
        <v>#REF!</v>
      </c>
    </row>
    <row r="1416" spans="2:11">
      <c r="B1416" s="73">
        <v>1414</v>
      </c>
      <c r="C1416" s="74" t="e">
        <f t="shared" si="88"/>
        <v>#N/A</v>
      </c>
      <c r="D1416" s="74" t="e">
        <f t="shared" si="89"/>
        <v>#N/A</v>
      </c>
      <c r="E1416" s="75" t="e">
        <f t="shared" si="90"/>
        <v>#N/A</v>
      </c>
      <c r="F1416" s="79"/>
      <c r="H1416" s="55"/>
      <c r="I1416" s="54" t="e">
        <f t="shared" si="91"/>
        <v>#REF!</v>
      </c>
      <c r="J1416" s="54" t="e">
        <f>#REF!</f>
        <v>#REF!</v>
      </c>
      <c r="K1416" s="51" t="e">
        <f>IF(OR(#REF!="管理者",#REF!="サービス管理責任者"),0,#REF!)</f>
        <v>#REF!</v>
      </c>
    </row>
    <row r="1417" spans="2:11">
      <c r="B1417" s="73">
        <v>1415</v>
      </c>
      <c r="C1417" s="74" t="e">
        <f t="shared" si="88"/>
        <v>#N/A</v>
      </c>
      <c r="D1417" s="74" t="e">
        <f t="shared" si="89"/>
        <v>#N/A</v>
      </c>
      <c r="E1417" s="75" t="e">
        <f t="shared" si="90"/>
        <v>#N/A</v>
      </c>
      <c r="F1417" s="79"/>
      <c r="H1417" s="55"/>
      <c r="I1417" s="54" t="e">
        <f t="shared" si="91"/>
        <v>#REF!</v>
      </c>
      <c r="J1417" s="54" t="e">
        <f>#REF!</f>
        <v>#REF!</v>
      </c>
      <c r="K1417" s="51" t="e">
        <f>IF(OR(#REF!="管理者",#REF!="サービス管理責任者"),0,#REF!)</f>
        <v>#REF!</v>
      </c>
    </row>
    <row r="1418" spans="2:11">
      <c r="B1418" s="73">
        <v>1416</v>
      </c>
      <c r="C1418" s="74" t="e">
        <f t="shared" si="88"/>
        <v>#N/A</v>
      </c>
      <c r="D1418" s="74" t="e">
        <f t="shared" si="89"/>
        <v>#N/A</v>
      </c>
      <c r="E1418" s="75" t="e">
        <f t="shared" si="90"/>
        <v>#N/A</v>
      </c>
      <c r="F1418" s="79"/>
      <c r="H1418" s="55"/>
      <c r="I1418" s="54" t="e">
        <f t="shared" si="91"/>
        <v>#REF!</v>
      </c>
      <c r="J1418" s="54" t="e">
        <f>#REF!</f>
        <v>#REF!</v>
      </c>
      <c r="K1418" s="51" t="e">
        <f>IF(OR(#REF!="管理者",#REF!="サービス管理責任者"),0,#REF!)</f>
        <v>#REF!</v>
      </c>
    </row>
    <row r="1419" spans="2:11">
      <c r="B1419" s="73">
        <v>1417</v>
      </c>
      <c r="C1419" s="74" t="e">
        <f t="shared" si="88"/>
        <v>#N/A</v>
      </c>
      <c r="D1419" s="74" t="e">
        <f t="shared" si="89"/>
        <v>#N/A</v>
      </c>
      <c r="E1419" s="75" t="e">
        <f t="shared" si="90"/>
        <v>#N/A</v>
      </c>
      <c r="F1419" s="79"/>
      <c r="H1419" s="55"/>
      <c r="I1419" s="54" t="e">
        <f t="shared" si="91"/>
        <v>#REF!</v>
      </c>
      <c r="J1419" s="54" t="e">
        <f>#REF!</f>
        <v>#REF!</v>
      </c>
      <c r="K1419" s="51" t="e">
        <f>IF(OR(#REF!="管理者",#REF!="サービス管理責任者"),0,#REF!)</f>
        <v>#REF!</v>
      </c>
    </row>
    <row r="1420" spans="2:11">
      <c r="B1420" s="73">
        <v>1418</v>
      </c>
      <c r="C1420" s="74" t="e">
        <f t="shared" si="88"/>
        <v>#N/A</v>
      </c>
      <c r="D1420" s="74" t="e">
        <f t="shared" si="89"/>
        <v>#N/A</v>
      </c>
      <c r="E1420" s="75" t="e">
        <f t="shared" si="90"/>
        <v>#N/A</v>
      </c>
      <c r="F1420" s="79"/>
      <c r="H1420" s="55"/>
      <c r="I1420" s="54" t="e">
        <f t="shared" si="91"/>
        <v>#REF!</v>
      </c>
      <c r="J1420" s="54" t="e">
        <f>#REF!</f>
        <v>#REF!</v>
      </c>
      <c r="K1420" s="51" t="e">
        <f>IF(OR(#REF!="管理者",#REF!="サービス管理責任者"),0,#REF!)</f>
        <v>#REF!</v>
      </c>
    </row>
    <row r="1421" spans="2:11">
      <c r="B1421" s="73">
        <v>1419</v>
      </c>
      <c r="C1421" s="74" t="e">
        <f t="shared" si="88"/>
        <v>#N/A</v>
      </c>
      <c r="D1421" s="74" t="e">
        <f t="shared" si="89"/>
        <v>#N/A</v>
      </c>
      <c r="E1421" s="75" t="e">
        <f t="shared" si="90"/>
        <v>#N/A</v>
      </c>
      <c r="F1421" s="79"/>
      <c r="H1421" s="55"/>
      <c r="I1421" s="54" t="e">
        <f t="shared" si="91"/>
        <v>#REF!</v>
      </c>
      <c r="J1421" s="54" t="e">
        <f>#REF!</f>
        <v>#REF!</v>
      </c>
      <c r="K1421" s="51" t="e">
        <f>IF(OR(#REF!="管理者",#REF!="サービス管理責任者"),0,#REF!)</f>
        <v>#REF!</v>
      </c>
    </row>
    <row r="1422" spans="2:11">
      <c r="B1422" s="73">
        <v>1420</v>
      </c>
      <c r="C1422" s="74" t="e">
        <f t="shared" si="88"/>
        <v>#N/A</v>
      </c>
      <c r="D1422" s="74" t="e">
        <f t="shared" si="89"/>
        <v>#N/A</v>
      </c>
      <c r="E1422" s="75" t="e">
        <f t="shared" si="90"/>
        <v>#N/A</v>
      </c>
      <c r="F1422" s="79"/>
      <c r="H1422" s="55"/>
      <c r="I1422" s="54" t="e">
        <f t="shared" si="91"/>
        <v>#REF!</v>
      </c>
      <c r="J1422" s="54" t="e">
        <f>#REF!</f>
        <v>#REF!</v>
      </c>
      <c r="K1422" s="51" t="e">
        <f>IF(OR(#REF!="管理者",#REF!="サービス管理責任者"),0,#REF!)</f>
        <v>#REF!</v>
      </c>
    </row>
    <row r="1423" spans="2:11">
      <c r="B1423" s="73">
        <v>1421</v>
      </c>
      <c r="C1423" s="74" t="e">
        <f t="shared" si="88"/>
        <v>#N/A</v>
      </c>
      <c r="D1423" s="74" t="e">
        <f t="shared" si="89"/>
        <v>#N/A</v>
      </c>
      <c r="E1423" s="75" t="e">
        <f t="shared" si="90"/>
        <v>#N/A</v>
      </c>
      <c r="F1423" s="79"/>
      <c r="H1423" s="55"/>
      <c r="I1423" s="54" t="e">
        <f t="shared" si="91"/>
        <v>#REF!</v>
      </c>
      <c r="J1423" s="54" t="e">
        <f>#REF!</f>
        <v>#REF!</v>
      </c>
      <c r="K1423" s="51" t="e">
        <f>IF(OR(#REF!="管理者",#REF!="サービス管理責任者"),0,#REF!)</f>
        <v>#REF!</v>
      </c>
    </row>
    <row r="1424" spans="2:11">
      <c r="B1424" s="73">
        <v>1422</v>
      </c>
      <c r="C1424" s="74" t="e">
        <f t="shared" si="88"/>
        <v>#N/A</v>
      </c>
      <c r="D1424" s="74" t="e">
        <f t="shared" si="89"/>
        <v>#N/A</v>
      </c>
      <c r="E1424" s="75" t="e">
        <f t="shared" si="90"/>
        <v>#N/A</v>
      </c>
      <c r="F1424" s="79"/>
      <c r="H1424" s="55"/>
      <c r="I1424" s="54" t="e">
        <f t="shared" si="91"/>
        <v>#REF!</v>
      </c>
      <c r="J1424" s="54" t="e">
        <f>#REF!</f>
        <v>#REF!</v>
      </c>
      <c r="K1424" s="51" t="e">
        <f>IF(OR(#REF!="管理者",#REF!="サービス管理責任者"),0,#REF!)</f>
        <v>#REF!</v>
      </c>
    </row>
    <row r="1425" spans="2:11">
      <c r="B1425" s="73">
        <v>1423</v>
      </c>
      <c r="C1425" s="74" t="e">
        <f t="shared" si="88"/>
        <v>#N/A</v>
      </c>
      <c r="D1425" s="74" t="e">
        <f t="shared" si="89"/>
        <v>#N/A</v>
      </c>
      <c r="E1425" s="75" t="e">
        <f t="shared" si="90"/>
        <v>#N/A</v>
      </c>
      <c r="F1425" s="79"/>
      <c r="H1425" s="55"/>
      <c r="I1425" s="54" t="e">
        <f t="shared" si="91"/>
        <v>#REF!</v>
      </c>
      <c r="J1425" s="54" t="e">
        <f>#REF!</f>
        <v>#REF!</v>
      </c>
      <c r="K1425" s="51" t="e">
        <f>IF(OR(#REF!="管理者",#REF!="サービス管理責任者"),0,#REF!)</f>
        <v>#REF!</v>
      </c>
    </row>
    <row r="1426" spans="2:11">
      <c r="B1426" s="73">
        <v>1424</v>
      </c>
      <c r="C1426" s="74" t="e">
        <f t="shared" si="88"/>
        <v>#N/A</v>
      </c>
      <c r="D1426" s="74" t="e">
        <f t="shared" si="89"/>
        <v>#N/A</v>
      </c>
      <c r="E1426" s="75" t="e">
        <f t="shared" si="90"/>
        <v>#N/A</v>
      </c>
      <c r="F1426" s="79"/>
      <c r="H1426" s="55"/>
      <c r="I1426" s="54" t="e">
        <f t="shared" si="91"/>
        <v>#REF!</v>
      </c>
      <c r="J1426" s="54" t="e">
        <f>#REF!</f>
        <v>#REF!</v>
      </c>
      <c r="K1426" s="51" t="e">
        <f>IF(OR(#REF!="管理者",#REF!="サービス管理責任者"),0,#REF!)</f>
        <v>#REF!</v>
      </c>
    </row>
    <row r="1427" spans="2:11">
      <c r="B1427" s="73">
        <v>1425</v>
      </c>
      <c r="C1427" s="74" t="e">
        <f t="shared" si="88"/>
        <v>#N/A</v>
      </c>
      <c r="D1427" s="74" t="e">
        <f t="shared" si="89"/>
        <v>#N/A</v>
      </c>
      <c r="E1427" s="75" t="e">
        <f t="shared" si="90"/>
        <v>#N/A</v>
      </c>
      <c r="F1427" s="79"/>
      <c r="H1427" s="55"/>
      <c r="I1427" s="54" t="e">
        <f t="shared" si="91"/>
        <v>#REF!</v>
      </c>
      <c r="J1427" s="54" t="e">
        <f>#REF!</f>
        <v>#REF!</v>
      </c>
      <c r="K1427" s="51" t="e">
        <f>IF(OR(#REF!="管理者",#REF!="サービス管理責任者"),0,#REF!)</f>
        <v>#REF!</v>
      </c>
    </row>
    <row r="1428" spans="2:11">
      <c r="B1428" s="73">
        <v>1426</v>
      </c>
      <c r="C1428" s="74" t="e">
        <f t="shared" si="88"/>
        <v>#N/A</v>
      </c>
      <c r="D1428" s="74" t="e">
        <f t="shared" si="89"/>
        <v>#N/A</v>
      </c>
      <c r="E1428" s="75" t="e">
        <f t="shared" si="90"/>
        <v>#N/A</v>
      </c>
      <c r="F1428" s="79"/>
      <c r="H1428" s="55"/>
      <c r="I1428" s="54" t="e">
        <f t="shared" si="91"/>
        <v>#REF!</v>
      </c>
      <c r="J1428" s="54" t="e">
        <f>#REF!</f>
        <v>#REF!</v>
      </c>
      <c r="K1428" s="51" t="e">
        <f>IF(OR(#REF!="管理者",#REF!="サービス管理責任者"),0,#REF!)</f>
        <v>#REF!</v>
      </c>
    </row>
    <row r="1429" spans="2:11">
      <c r="B1429" s="73">
        <v>1427</v>
      </c>
      <c r="C1429" s="74" t="e">
        <f t="shared" si="88"/>
        <v>#N/A</v>
      </c>
      <c r="D1429" s="74" t="e">
        <f t="shared" si="89"/>
        <v>#N/A</v>
      </c>
      <c r="E1429" s="75" t="e">
        <f t="shared" si="90"/>
        <v>#N/A</v>
      </c>
      <c r="F1429" s="79"/>
      <c r="H1429" s="55"/>
      <c r="I1429" s="54" t="e">
        <f t="shared" si="91"/>
        <v>#REF!</v>
      </c>
      <c r="J1429" s="54" t="e">
        <f>#REF!</f>
        <v>#REF!</v>
      </c>
      <c r="K1429" s="51" t="e">
        <f>IF(OR(#REF!="管理者",#REF!="サービス管理責任者"),0,#REF!)</f>
        <v>#REF!</v>
      </c>
    </row>
    <row r="1430" spans="2:11">
      <c r="B1430" s="73">
        <v>1428</v>
      </c>
      <c r="C1430" s="74" t="e">
        <f t="shared" si="88"/>
        <v>#N/A</v>
      </c>
      <c r="D1430" s="74" t="e">
        <f t="shared" si="89"/>
        <v>#N/A</v>
      </c>
      <c r="E1430" s="75" t="e">
        <f t="shared" si="90"/>
        <v>#N/A</v>
      </c>
      <c r="F1430" s="79"/>
      <c r="H1430" s="55"/>
      <c r="I1430" s="54" t="e">
        <f t="shared" si="91"/>
        <v>#REF!</v>
      </c>
      <c r="J1430" s="54" t="e">
        <f>#REF!</f>
        <v>#REF!</v>
      </c>
      <c r="K1430" s="51" t="e">
        <f>IF(OR(#REF!="管理者",#REF!="サービス管理責任者"),0,#REF!)</f>
        <v>#REF!</v>
      </c>
    </row>
    <row r="1431" spans="2:11">
      <c r="B1431" s="73">
        <v>1429</v>
      </c>
      <c r="C1431" s="74" t="e">
        <f t="shared" si="88"/>
        <v>#N/A</v>
      </c>
      <c r="D1431" s="74" t="e">
        <f t="shared" si="89"/>
        <v>#N/A</v>
      </c>
      <c r="E1431" s="75" t="e">
        <f t="shared" si="90"/>
        <v>#N/A</v>
      </c>
      <c r="F1431" s="79"/>
      <c r="H1431" s="55"/>
      <c r="I1431" s="54" t="e">
        <f t="shared" si="91"/>
        <v>#REF!</v>
      </c>
      <c r="J1431" s="54" t="e">
        <f>#REF!</f>
        <v>#REF!</v>
      </c>
      <c r="K1431" s="51" t="e">
        <f>IF(OR(#REF!="管理者",#REF!="サービス管理責任者"),0,#REF!)</f>
        <v>#REF!</v>
      </c>
    </row>
    <row r="1432" spans="2:11">
      <c r="B1432" s="73">
        <v>1430</v>
      </c>
      <c r="C1432" s="74" t="e">
        <f t="shared" si="88"/>
        <v>#N/A</v>
      </c>
      <c r="D1432" s="74" t="e">
        <f t="shared" si="89"/>
        <v>#N/A</v>
      </c>
      <c r="E1432" s="75" t="e">
        <f t="shared" si="90"/>
        <v>#N/A</v>
      </c>
      <c r="F1432" s="79"/>
      <c r="H1432" s="55"/>
      <c r="I1432" s="54" t="e">
        <f t="shared" si="91"/>
        <v>#REF!</v>
      </c>
      <c r="J1432" s="54" t="e">
        <f>#REF!</f>
        <v>#REF!</v>
      </c>
      <c r="K1432" s="51" t="e">
        <f>IF(OR(#REF!="管理者",#REF!="サービス管理責任者"),0,#REF!)</f>
        <v>#REF!</v>
      </c>
    </row>
    <row r="1433" spans="2:11">
      <c r="B1433" s="73">
        <v>1431</v>
      </c>
      <c r="C1433" s="74" t="e">
        <f t="shared" si="88"/>
        <v>#N/A</v>
      </c>
      <c r="D1433" s="74" t="e">
        <f t="shared" si="89"/>
        <v>#N/A</v>
      </c>
      <c r="E1433" s="75" t="e">
        <f t="shared" si="90"/>
        <v>#N/A</v>
      </c>
      <c r="F1433" s="79"/>
      <c r="H1433" s="55"/>
      <c r="I1433" s="54" t="e">
        <f t="shared" si="91"/>
        <v>#REF!</v>
      </c>
      <c r="J1433" s="54" t="e">
        <f>#REF!</f>
        <v>#REF!</v>
      </c>
      <c r="K1433" s="51" t="e">
        <f>IF(OR(#REF!="管理者",#REF!="サービス管理責任者"),0,#REF!)</f>
        <v>#REF!</v>
      </c>
    </row>
    <row r="1434" spans="2:11">
      <c r="B1434" s="73">
        <v>1432</v>
      </c>
      <c r="C1434" s="74" t="e">
        <f t="shared" si="88"/>
        <v>#N/A</v>
      </c>
      <c r="D1434" s="74" t="e">
        <f t="shared" si="89"/>
        <v>#N/A</v>
      </c>
      <c r="E1434" s="75" t="e">
        <f t="shared" si="90"/>
        <v>#N/A</v>
      </c>
      <c r="F1434" s="79"/>
      <c r="H1434" s="55"/>
      <c r="I1434" s="54" t="e">
        <f t="shared" si="91"/>
        <v>#REF!</v>
      </c>
      <c r="J1434" s="54" t="e">
        <f>#REF!</f>
        <v>#REF!</v>
      </c>
      <c r="K1434" s="51" t="e">
        <f>IF(OR(#REF!="管理者",#REF!="サービス管理責任者"),0,#REF!)</f>
        <v>#REF!</v>
      </c>
    </row>
    <row r="1435" spans="2:11">
      <c r="B1435" s="73">
        <v>1433</v>
      </c>
      <c r="C1435" s="74" t="e">
        <f t="shared" si="88"/>
        <v>#N/A</v>
      </c>
      <c r="D1435" s="74" t="e">
        <f t="shared" si="89"/>
        <v>#N/A</v>
      </c>
      <c r="E1435" s="75" t="e">
        <f t="shared" si="90"/>
        <v>#N/A</v>
      </c>
      <c r="F1435" s="79"/>
      <c r="H1435" s="55"/>
      <c r="I1435" s="54" t="e">
        <f t="shared" si="91"/>
        <v>#REF!</v>
      </c>
      <c r="J1435" s="54" t="e">
        <f>#REF!</f>
        <v>#REF!</v>
      </c>
      <c r="K1435" s="51" t="e">
        <f>IF(OR(#REF!="管理者",#REF!="サービス管理責任者"),0,#REF!)</f>
        <v>#REF!</v>
      </c>
    </row>
    <row r="1436" spans="2:11">
      <c r="B1436" s="73">
        <v>1434</v>
      </c>
      <c r="C1436" s="74" t="e">
        <f t="shared" si="88"/>
        <v>#N/A</v>
      </c>
      <c r="D1436" s="74" t="e">
        <f t="shared" si="89"/>
        <v>#N/A</v>
      </c>
      <c r="E1436" s="75" t="e">
        <f t="shared" si="90"/>
        <v>#N/A</v>
      </c>
      <c r="F1436" s="79"/>
      <c r="H1436" s="55"/>
      <c r="I1436" s="54" t="e">
        <f t="shared" si="91"/>
        <v>#REF!</v>
      </c>
      <c r="J1436" s="54" t="e">
        <f>#REF!</f>
        <v>#REF!</v>
      </c>
      <c r="K1436" s="51" t="e">
        <f>IF(OR(#REF!="管理者",#REF!="サービス管理責任者"),0,#REF!)</f>
        <v>#REF!</v>
      </c>
    </row>
    <row r="1437" spans="2:11">
      <c r="B1437" s="73">
        <v>1435</v>
      </c>
      <c r="C1437" s="74" t="e">
        <f t="shared" si="88"/>
        <v>#N/A</v>
      </c>
      <c r="D1437" s="74" t="e">
        <f t="shared" si="89"/>
        <v>#N/A</v>
      </c>
      <c r="E1437" s="75" t="e">
        <f t="shared" si="90"/>
        <v>#N/A</v>
      </c>
      <c r="F1437" s="79"/>
      <c r="H1437" s="55"/>
      <c r="I1437" s="54" t="e">
        <f t="shared" si="91"/>
        <v>#REF!</v>
      </c>
      <c r="J1437" s="54" t="e">
        <f>#REF!</f>
        <v>#REF!</v>
      </c>
      <c r="K1437" s="51" t="e">
        <f>IF(OR(#REF!="管理者",#REF!="サービス管理責任者"),0,#REF!)</f>
        <v>#REF!</v>
      </c>
    </row>
    <row r="1438" spans="2:11">
      <c r="B1438" s="73">
        <v>1436</v>
      </c>
      <c r="C1438" s="74" t="e">
        <f t="shared" si="88"/>
        <v>#N/A</v>
      </c>
      <c r="D1438" s="74" t="e">
        <f t="shared" si="89"/>
        <v>#N/A</v>
      </c>
      <c r="E1438" s="75" t="e">
        <f t="shared" si="90"/>
        <v>#N/A</v>
      </c>
      <c r="F1438" s="79"/>
      <c r="H1438" s="55"/>
      <c r="I1438" s="54" t="e">
        <f t="shared" si="91"/>
        <v>#REF!</v>
      </c>
      <c r="J1438" s="54" t="e">
        <f>#REF!</f>
        <v>#REF!</v>
      </c>
      <c r="K1438" s="51" t="e">
        <f>IF(OR(#REF!="管理者",#REF!="サービス管理責任者"),0,#REF!)</f>
        <v>#REF!</v>
      </c>
    </row>
    <row r="1439" spans="2:11">
      <c r="B1439" s="73">
        <v>1437</v>
      </c>
      <c r="C1439" s="74" t="e">
        <f t="shared" si="88"/>
        <v>#N/A</v>
      </c>
      <c r="D1439" s="74" t="e">
        <f t="shared" si="89"/>
        <v>#N/A</v>
      </c>
      <c r="E1439" s="75" t="e">
        <f t="shared" si="90"/>
        <v>#N/A</v>
      </c>
      <c r="F1439" s="79"/>
      <c r="H1439" s="55"/>
      <c r="I1439" s="54" t="e">
        <f t="shared" si="91"/>
        <v>#REF!</v>
      </c>
      <c r="J1439" s="54" t="e">
        <f>#REF!</f>
        <v>#REF!</v>
      </c>
      <c r="K1439" s="51" t="e">
        <f>IF(OR(#REF!="管理者",#REF!="サービス管理責任者"),0,#REF!)</f>
        <v>#REF!</v>
      </c>
    </row>
    <row r="1440" spans="2:11">
      <c r="B1440" s="73">
        <v>1438</v>
      </c>
      <c r="C1440" s="74" t="e">
        <f t="shared" si="88"/>
        <v>#N/A</v>
      </c>
      <c r="D1440" s="74" t="e">
        <f t="shared" si="89"/>
        <v>#N/A</v>
      </c>
      <c r="E1440" s="75" t="e">
        <f t="shared" si="90"/>
        <v>#N/A</v>
      </c>
      <c r="F1440" s="79"/>
      <c r="H1440" s="55"/>
      <c r="I1440" s="54" t="e">
        <f t="shared" si="91"/>
        <v>#REF!</v>
      </c>
      <c r="J1440" s="54" t="e">
        <f>#REF!</f>
        <v>#REF!</v>
      </c>
      <c r="K1440" s="51" t="e">
        <f>IF(OR(#REF!="管理者",#REF!="サービス管理責任者"),0,#REF!)</f>
        <v>#REF!</v>
      </c>
    </row>
    <row r="1441" spans="2:11">
      <c r="B1441" s="73">
        <v>1439</v>
      </c>
      <c r="C1441" s="74" t="e">
        <f t="shared" si="88"/>
        <v>#N/A</v>
      </c>
      <c r="D1441" s="74" t="e">
        <f t="shared" si="89"/>
        <v>#N/A</v>
      </c>
      <c r="E1441" s="75" t="e">
        <f t="shared" si="90"/>
        <v>#N/A</v>
      </c>
      <c r="F1441" s="79"/>
      <c r="H1441" s="55"/>
      <c r="I1441" s="54" t="e">
        <f t="shared" si="91"/>
        <v>#REF!</v>
      </c>
      <c r="J1441" s="54" t="e">
        <f>#REF!</f>
        <v>#REF!</v>
      </c>
      <c r="K1441" s="51" t="e">
        <f>IF(OR(#REF!="管理者",#REF!="サービス管理責任者"),0,#REF!)</f>
        <v>#REF!</v>
      </c>
    </row>
    <row r="1442" spans="2:11">
      <c r="B1442" s="73">
        <v>1440</v>
      </c>
      <c r="C1442" s="74" t="e">
        <f t="shared" si="88"/>
        <v>#N/A</v>
      </c>
      <c r="D1442" s="74" t="e">
        <f t="shared" si="89"/>
        <v>#N/A</v>
      </c>
      <c r="E1442" s="75" t="e">
        <f t="shared" si="90"/>
        <v>#N/A</v>
      </c>
      <c r="F1442" s="79"/>
      <c r="H1442" s="55"/>
      <c r="I1442" s="54" t="e">
        <f t="shared" si="91"/>
        <v>#REF!</v>
      </c>
      <c r="J1442" s="54" t="e">
        <f>#REF!</f>
        <v>#REF!</v>
      </c>
      <c r="K1442" s="51" t="e">
        <f>IF(OR(#REF!="管理者",#REF!="サービス管理責任者"),0,#REF!)</f>
        <v>#REF!</v>
      </c>
    </row>
    <row r="1443" spans="2:11">
      <c r="B1443" s="73">
        <v>1441</v>
      </c>
      <c r="C1443" s="74" t="e">
        <f t="shared" si="88"/>
        <v>#N/A</v>
      </c>
      <c r="D1443" s="74" t="e">
        <f t="shared" si="89"/>
        <v>#N/A</v>
      </c>
      <c r="E1443" s="75" t="e">
        <f t="shared" si="90"/>
        <v>#N/A</v>
      </c>
      <c r="F1443" s="79"/>
      <c r="H1443" s="55"/>
      <c r="I1443" s="54" t="e">
        <f t="shared" si="91"/>
        <v>#REF!</v>
      </c>
      <c r="J1443" s="54" t="e">
        <f>#REF!</f>
        <v>#REF!</v>
      </c>
      <c r="K1443" s="51" t="e">
        <f>IF(OR(#REF!="管理者",#REF!="サービス管理責任者"),0,#REF!)</f>
        <v>#REF!</v>
      </c>
    </row>
    <row r="1444" spans="2:11">
      <c r="B1444" s="73">
        <v>1442</v>
      </c>
      <c r="C1444" s="74" t="e">
        <f t="shared" si="88"/>
        <v>#N/A</v>
      </c>
      <c r="D1444" s="74" t="e">
        <f t="shared" si="89"/>
        <v>#N/A</v>
      </c>
      <c r="E1444" s="75" t="e">
        <f t="shared" si="90"/>
        <v>#N/A</v>
      </c>
      <c r="F1444" s="79"/>
      <c r="H1444" s="55"/>
      <c r="I1444" s="54" t="e">
        <f t="shared" si="91"/>
        <v>#REF!</v>
      </c>
      <c r="J1444" s="54" t="e">
        <f>#REF!</f>
        <v>#REF!</v>
      </c>
      <c r="K1444" s="51" t="e">
        <f>IF(OR(#REF!="管理者",#REF!="サービス管理責任者"),0,#REF!)</f>
        <v>#REF!</v>
      </c>
    </row>
    <row r="1445" spans="2:11">
      <c r="B1445" s="73">
        <v>1443</v>
      </c>
      <c r="C1445" s="74" t="e">
        <f t="shared" si="88"/>
        <v>#N/A</v>
      </c>
      <c r="D1445" s="74" t="e">
        <f t="shared" si="89"/>
        <v>#N/A</v>
      </c>
      <c r="E1445" s="75" t="e">
        <f t="shared" si="90"/>
        <v>#N/A</v>
      </c>
      <c r="F1445" s="79"/>
      <c r="H1445" s="55"/>
      <c r="I1445" s="54" t="e">
        <f t="shared" si="91"/>
        <v>#REF!</v>
      </c>
      <c r="J1445" s="54" t="e">
        <f>#REF!</f>
        <v>#REF!</v>
      </c>
      <c r="K1445" s="51" t="e">
        <f>IF(OR(#REF!="管理者",#REF!="サービス管理責任者"),0,#REF!)</f>
        <v>#REF!</v>
      </c>
    </row>
    <row r="1446" spans="2:11">
      <c r="B1446" s="73">
        <v>1444</v>
      </c>
      <c r="C1446" s="74" t="e">
        <f t="shared" si="88"/>
        <v>#N/A</v>
      </c>
      <c r="D1446" s="74" t="e">
        <f t="shared" si="89"/>
        <v>#N/A</v>
      </c>
      <c r="E1446" s="75" t="e">
        <f t="shared" si="90"/>
        <v>#N/A</v>
      </c>
      <c r="F1446" s="79"/>
      <c r="H1446" s="55"/>
      <c r="I1446" s="54" t="e">
        <f t="shared" si="91"/>
        <v>#REF!</v>
      </c>
      <c r="J1446" s="54" t="e">
        <f>#REF!</f>
        <v>#REF!</v>
      </c>
      <c r="K1446" s="51" t="e">
        <f>IF(OR(#REF!="管理者",#REF!="サービス管理責任者"),0,#REF!)</f>
        <v>#REF!</v>
      </c>
    </row>
    <row r="1447" spans="2:11">
      <c r="B1447" s="73">
        <v>1445</v>
      </c>
      <c r="C1447" s="74" t="e">
        <f t="shared" si="88"/>
        <v>#N/A</v>
      </c>
      <c r="D1447" s="74" t="e">
        <f t="shared" si="89"/>
        <v>#N/A</v>
      </c>
      <c r="E1447" s="75" t="e">
        <f t="shared" si="90"/>
        <v>#N/A</v>
      </c>
      <c r="F1447" s="79"/>
      <c r="H1447" s="55"/>
      <c r="I1447" s="54" t="e">
        <f t="shared" si="91"/>
        <v>#REF!</v>
      </c>
      <c r="J1447" s="54" t="e">
        <f>#REF!</f>
        <v>#REF!</v>
      </c>
      <c r="K1447" s="51" t="e">
        <f>IF(OR(#REF!="管理者",#REF!="サービス管理責任者"),0,#REF!)</f>
        <v>#REF!</v>
      </c>
    </row>
    <row r="1448" spans="2:11">
      <c r="B1448" s="73">
        <v>1446</v>
      </c>
      <c r="C1448" s="74" t="e">
        <f t="shared" si="88"/>
        <v>#N/A</v>
      </c>
      <c r="D1448" s="74" t="e">
        <f t="shared" si="89"/>
        <v>#N/A</v>
      </c>
      <c r="E1448" s="75" t="e">
        <f t="shared" si="90"/>
        <v>#N/A</v>
      </c>
      <c r="F1448" s="79"/>
      <c r="H1448" s="55"/>
      <c r="I1448" s="54" t="e">
        <f t="shared" si="91"/>
        <v>#REF!</v>
      </c>
      <c r="J1448" s="54" t="e">
        <f>#REF!</f>
        <v>#REF!</v>
      </c>
      <c r="K1448" s="51" t="e">
        <f>IF(OR(#REF!="管理者",#REF!="サービス管理責任者"),0,#REF!)</f>
        <v>#REF!</v>
      </c>
    </row>
    <row r="1449" spans="2:11">
      <c r="B1449" s="73">
        <v>1447</v>
      </c>
      <c r="C1449" s="74" t="e">
        <f t="shared" si="88"/>
        <v>#N/A</v>
      </c>
      <c r="D1449" s="74" t="e">
        <f t="shared" si="89"/>
        <v>#N/A</v>
      </c>
      <c r="E1449" s="75" t="e">
        <f t="shared" si="90"/>
        <v>#N/A</v>
      </c>
      <c r="F1449" s="79"/>
      <c r="H1449" s="55"/>
      <c r="I1449" s="54" t="e">
        <f t="shared" si="91"/>
        <v>#REF!</v>
      </c>
      <c r="J1449" s="54" t="e">
        <f>#REF!</f>
        <v>#REF!</v>
      </c>
      <c r="K1449" s="51" t="e">
        <f>IF(OR(#REF!="管理者",#REF!="サービス管理責任者"),0,#REF!)</f>
        <v>#REF!</v>
      </c>
    </row>
    <row r="1450" spans="2:11">
      <c r="B1450" s="73">
        <v>1448</v>
      </c>
      <c r="C1450" s="74" t="e">
        <f t="shared" si="88"/>
        <v>#N/A</v>
      </c>
      <c r="D1450" s="74" t="e">
        <f t="shared" si="89"/>
        <v>#N/A</v>
      </c>
      <c r="E1450" s="75" t="e">
        <f t="shared" si="90"/>
        <v>#N/A</v>
      </c>
      <c r="F1450" s="79"/>
      <c r="H1450" s="55"/>
      <c r="I1450" s="54" t="e">
        <f t="shared" si="91"/>
        <v>#REF!</v>
      </c>
      <c r="J1450" s="54" t="e">
        <f>#REF!</f>
        <v>#REF!</v>
      </c>
      <c r="K1450" s="51" t="e">
        <f>IF(OR(#REF!="管理者",#REF!="サービス管理責任者"),0,#REF!)</f>
        <v>#REF!</v>
      </c>
    </row>
    <row r="1451" spans="2:11">
      <c r="B1451" s="73">
        <v>1449</v>
      </c>
      <c r="C1451" s="74" t="e">
        <f t="shared" si="88"/>
        <v>#N/A</v>
      </c>
      <c r="D1451" s="74" t="e">
        <f t="shared" si="89"/>
        <v>#N/A</v>
      </c>
      <c r="E1451" s="75" t="e">
        <f t="shared" si="90"/>
        <v>#N/A</v>
      </c>
      <c r="F1451" s="79"/>
      <c r="H1451" s="55"/>
      <c r="I1451" s="54" t="e">
        <f t="shared" si="91"/>
        <v>#REF!</v>
      </c>
      <c r="J1451" s="54" t="e">
        <f>#REF!</f>
        <v>#REF!</v>
      </c>
      <c r="K1451" s="51" t="e">
        <f>IF(OR(#REF!="管理者",#REF!="サービス管理責任者"),0,#REF!)</f>
        <v>#REF!</v>
      </c>
    </row>
    <row r="1452" spans="2:11">
      <c r="B1452" s="73">
        <v>1450</v>
      </c>
      <c r="C1452" s="74" t="e">
        <f t="shared" si="88"/>
        <v>#N/A</v>
      </c>
      <c r="D1452" s="74" t="e">
        <f t="shared" si="89"/>
        <v>#N/A</v>
      </c>
      <c r="E1452" s="75" t="e">
        <f t="shared" si="90"/>
        <v>#N/A</v>
      </c>
      <c r="F1452" s="79"/>
      <c r="H1452" s="55"/>
      <c r="I1452" s="54" t="e">
        <f t="shared" si="91"/>
        <v>#REF!</v>
      </c>
      <c r="J1452" s="54" t="e">
        <f>#REF!</f>
        <v>#REF!</v>
      </c>
      <c r="K1452" s="51" t="e">
        <f>IF(OR(#REF!="管理者",#REF!="サービス管理責任者"),0,#REF!)</f>
        <v>#REF!</v>
      </c>
    </row>
    <row r="1453" spans="2:11">
      <c r="B1453" s="73">
        <v>1451</v>
      </c>
      <c r="C1453" s="74" t="e">
        <f t="shared" si="88"/>
        <v>#N/A</v>
      </c>
      <c r="D1453" s="74" t="e">
        <f t="shared" si="89"/>
        <v>#N/A</v>
      </c>
      <c r="E1453" s="75" t="e">
        <f t="shared" si="90"/>
        <v>#N/A</v>
      </c>
      <c r="F1453" s="79"/>
      <c r="H1453" s="55"/>
      <c r="I1453" s="54" t="e">
        <f t="shared" si="91"/>
        <v>#REF!</v>
      </c>
      <c r="J1453" s="54" t="e">
        <f>#REF!</f>
        <v>#REF!</v>
      </c>
      <c r="K1453" s="51" t="e">
        <f>IF(OR(#REF!="管理者",#REF!="サービス管理責任者"),0,#REF!)</f>
        <v>#REF!</v>
      </c>
    </row>
    <row r="1454" spans="2:11">
      <c r="B1454" s="73">
        <v>1452</v>
      </c>
      <c r="C1454" s="74" t="e">
        <f t="shared" si="88"/>
        <v>#N/A</v>
      </c>
      <c r="D1454" s="74" t="e">
        <f t="shared" si="89"/>
        <v>#N/A</v>
      </c>
      <c r="E1454" s="75" t="e">
        <f t="shared" si="90"/>
        <v>#N/A</v>
      </c>
      <c r="F1454" s="79"/>
      <c r="H1454" s="55"/>
      <c r="I1454" s="54" t="e">
        <f t="shared" si="91"/>
        <v>#REF!</v>
      </c>
      <c r="J1454" s="54" t="e">
        <f>#REF!</f>
        <v>#REF!</v>
      </c>
      <c r="K1454" s="51" t="e">
        <f>IF(OR(#REF!="管理者",#REF!="サービス管理責任者"),0,#REF!)</f>
        <v>#REF!</v>
      </c>
    </row>
    <row r="1455" spans="2:11">
      <c r="B1455" s="73">
        <v>1453</v>
      </c>
      <c r="C1455" s="74" t="e">
        <f t="shared" si="88"/>
        <v>#N/A</v>
      </c>
      <c r="D1455" s="74" t="e">
        <f t="shared" si="89"/>
        <v>#N/A</v>
      </c>
      <c r="E1455" s="75" t="e">
        <f t="shared" si="90"/>
        <v>#N/A</v>
      </c>
      <c r="F1455" s="79"/>
      <c r="H1455" s="55"/>
      <c r="I1455" s="54" t="e">
        <f t="shared" si="91"/>
        <v>#REF!</v>
      </c>
      <c r="J1455" s="54" t="e">
        <f>#REF!</f>
        <v>#REF!</v>
      </c>
      <c r="K1455" s="51" t="e">
        <f>IF(OR(#REF!="管理者",#REF!="サービス管理責任者"),0,#REF!)</f>
        <v>#REF!</v>
      </c>
    </row>
    <row r="1456" spans="2:11">
      <c r="B1456" s="73">
        <v>1454</v>
      </c>
      <c r="C1456" s="74" t="e">
        <f t="shared" si="88"/>
        <v>#N/A</v>
      </c>
      <c r="D1456" s="74" t="e">
        <f t="shared" si="89"/>
        <v>#N/A</v>
      </c>
      <c r="E1456" s="75" t="e">
        <f t="shared" si="90"/>
        <v>#N/A</v>
      </c>
      <c r="F1456" s="79"/>
      <c r="H1456" s="55"/>
      <c r="I1456" s="54" t="e">
        <f t="shared" si="91"/>
        <v>#REF!</v>
      </c>
      <c r="J1456" s="54" t="e">
        <f>#REF!</f>
        <v>#REF!</v>
      </c>
      <c r="K1456" s="51" t="e">
        <f>IF(OR(#REF!="管理者",#REF!="サービス管理責任者"),0,#REF!)</f>
        <v>#REF!</v>
      </c>
    </row>
    <row r="1457" spans="2:11">
      <c r="B1457" s="73">
        <v>1455</v>
      </c>
      <c r="C1457" s="74" t="e">
        <f t="shared" si="88"/>
        <v>#N/A</v>
      </c>
      <c r="D1457" s="74" t="e">
        <f t="shared" si="89"/>
        <v>#N/A</v>
      </c>
      <c r="E1457" s="75" t="e">
        <f t="shared" si="90"/>
        <v>#N/A</v>
      </c>
      <c r="F1457" s="79"/>
      <c r="H1457" s="55"/>
      <c r="I1457" s="54" t="e">
        <f t="shared" si="91"/>
        <v>#REF!</v>
      </c>
      <c r="J1457" s="54" t="e">
        <f>#REF!</f>
        <v>#REF!</v>
      </c>
      <c r="K1457" s="51" t="e">
        <f>IF(OR(#REF!="管理者",#REF!="サービス管理責任者"),0,#REF!)</f>
        <v>#REF!</v>
      </c>
    </row>
    <row r="1458" spans="2:11">
      <c r="B1458" s="73">
        <v>1456</v>
      </c>
      <c r="C1458" s="74" t="e">
        <f t="shared" si="88"/>
        <v>#N/A</v>
      </c>
      <c r="D1458" s="74" t="e">
        <f t="shared" si="89"/>
        <v>#N/A</v>
      </c>
      <c r="E1458" s="75" t="e">
        <f t="shared" si="90"/>
        <v>#N/A</v>
      </c>
      <c r="F1458" s="79"/>
      <c r="H1458" s="55"/>
      <c r="I1458" s="54" t="e">
        <f t="shared" si="91"/>
        <v>#REF!</v>
      </c>
      <c r="J1458" s="54" t="e">
        <f>#REF!</f>
        <v>#REF!</v>
      </c>
      <c r="K1458" s="51" t="e">
        <f>IF(OR(#REF!="管理者",#REF!="サービス管理責任者"),0,#REF!)</f>
        <v>#REF!</v>
      </c>
    </row>
    <row r="1459" spans="2:11">
      <c r="B1459" s="73">
        <v>1457</v>
      </c>
      <c r="C1459" s="74" t="e">
        <f t="shared" si="88"/>
        <v>#N/A</v>
      </c>
      <c r="D1459" s="74" t="e">
        <f t="shared" si="89"/>
        <v>#N/A</v>
      </c>
      <c r="E1459" s="75" t="e">
        <f t="shared" si="90"/>
        <v>#N/A</v>
      </c>
      <c r="F1459" s="79"/>
      <c r="H1459" s="55"/>
      <c r="I1459" s="54" t="e">
        <f t="shared" si="91"/>
        <v>#REF!</v>
      </c>
      <c r="J1459" s="54" t="e">
        <f>#REF!</f>
        <v>#REF!</v>
      </c>
      <c r="K1459" s="51" t="e">
        <f>IF(OR(#REF!="管理者",#REF!="サービス管理責任者"),0,#REF!)</f>
        <v>#REF!</v>
      </c>
    </row>
    <row r="1460" spans="2:11">
      <c r="B1460" s="73">
        <v>1458</v>
      </c>
      <c r="C1460" s="74" t="e">
        <f t="shared" si="88"/>
        <v>#N/A</v>
      </c>
      <c r="D1460" s="74" t="e">
        <f t="shared" si="89"/>
        <v>#N/A</v>
      </c>
      <c r="E1460" s="75" t="e">
        <f t="shared" si="90"/>
        <v>#N/A</v>
      </c>
      <c r="F1460" s="79"/>
      <c r="H1460" s="55"/>
      <c r="I1460" s="54" t="e">
        <f t="shared" si="91"/>
        <v>#REF!</v>
      </c>
      <c r="J1460" s="54" t="e">
        <f>#REF!</f>
        <v>#REF!</v>
      </c>
      <c r="K1460" s="51" t="e">
        <f>IF(OR(#REF!="管理者",#REF!="サービス管理責任者"),0,#REF!)</f>
        <v>#REF!</v>
      </c>
    </row>
    <row r="1461" spans="2:11">
      <c r="B1461" s="73">
        <v>1459</v>
      </c>
      <c r="C1461" s="74" t="e">
        <f t="shared" si="88"/>
        <v>#N/A</v>
      </c>
      <c r="D1461" s="74" t="e">
        <f t="shared" si="89"/>
        <v>#N/A</v>
      </c>
      <c r="E1461" s="75" t="e">
        <f t="shared" si="90"/>
        <v>#N/A</v>
      </c>
      <c r="F1461" s="79"/>
      <c r="H1461" s="55"/>
      <c r="I1461" s="54" t="e">
        <f t="shared" si="91"/>
        <v>#REF!</v>
      </c>
      <c r="J1461" s="54" t="e">
        <f>#REF!</f>
        <v>#REF!</v>
      </c>
      <c r="K1461" s="51" t="e">
        <f>IF(OR(#REF!="管理者",#REF!="サービス管理責任者"),0,#REF!)</f>
        <v>#REF!</v>
      </c>
    </row>
    <row r="1462" spans="2:11">
      <c r="B1462" s="73">
        <v>1460</v>
      </c>
      <c r="C1462" s="74" t="e">
        <f t="shared" si="88"/>
        <v>#N/A</v>
      </c>
      <c r="D1462" s="74" t="e">
        <f t="shared" si="89"/>
        <v>#N/A</v>
      </c>
      <c r="E1462" s="75" t="e">
        <f t="shared" si="90"/>
        <v>#N/A</v>
      </c>
      <c r="F1462" s="79"/>
      <c r="H1462" s="55"/>
      <c r="I1462" s="54" t="e">
        <f t="shared" si="91"/>
        <v>#REF!</v>
      </c>
      <c r="J1462" s="54" t="e">
        <f>#REF!</f>
        <v>#REF!</v>
      </c>
      <c r="K1462" s="51" t="e">
        <f>IF(OR(#REF!="管理者",#REF!="サービス管理責任者"),0,#REF!)</f>
        <v>#REF!</v>
      </c>
    </row>
    <row r="1463" spans="2:11">
      <c r="B1463" s="73">
        <v>1461</v>
      </c>
      <c r="C1463" s="74" t="e">
        <f t="shared" si="88"/>
        <v>#N/A</v>
      </c>
      <c r="D1463" s="74" t="e">
        <f t="shared" si="89"/>
        <v>#N/A</v>
      </c>
      <c r="E1463" s="75" t="e">
        <f t="shared" si="90"/>
        <v>#N/A</v>
      </c>
      <c r="F1463" s="79"/>
      <c r="H1463" s="55"/>
      <c r="I1463" s="54" t="e">
        <f t="shared" si="91"/>
        <v>#REF!</v>
      </c>
      <c r="J1463" s="54" t="e">
        <f>#REF!</f>
        <v>#REF!</v>
      </c>
      <c r="K1463" s="51" t="e">
        <f>IF(OR(#REF!="管理者",#REF!="サービス管理責任者"),0,#REF!)</f>
        <v>#REF!</v>
      </c>
    </row>
    <row r="1464" spans="2:11">
      <c r="B1464" s="73">
        <v>1462</v>
      </c>
      <c r="C1464" s="74" t="e">
        <f t="shared" si="88"/>
        <v>#N/A</v>
      </c>
      <c r="D1464" s="74" t="e">
        <f t="shared" si="89"/>
        <v>#N/A</v>
      </c>
      <c r="E1464" s="75" t="e">
        <f t="shared" si="90"/>
        <v>#N/A</v>
      </c>
      <c r="F1464" s="79"/>
      <c r="H1464" s="55"/>
      <c r="I1464" s="54" t="e">
        <f t="shared" si="91"/>
        <v>#REF!</v>
      </c>
      <c r="J1464" s="54" t="e">
        <f>#REF!</f>
        <v>#REF!</v>
      </c>
      <c r="K1464" s="51" t="e">
        <f>IF(OR(#REF!="管理者",#REF!="サービス管理責任者"),0,#REF!)</f>
        <v>#REF!</v>
      </c>
    </row>
    <row r="1465" spans="2:11">
      <c r="B1465" s="73">
        <v>1463</v>
      </c>
      <c r="C1465" s="74" t="e">
        <f t="shared" si="88"/>
        <v>#N/A</v>
      </c>
      <c r="D1465" s="74" t="e">
        <f t="shared" si="89"/>
        <v>#N/A</v>
      </c>
      <c r="E1465" s="75" t="e">
        <f t="shared" si="90"/>
        <v>#N/A</v>
      </c>
      <c r="F1465" s="79"/>
      <c r="H1465" s="55"/>
      <c r="I1465" s="54" t="e">
        <f t="shared" si="91"/>
        <v>#REF!</v>
      </c>
      <c r="J1465" s="54" t="e">
        <f>#REF!</f>
        <v>#REF!</v>
      </c>
      <c r="K1465" s="51" t="e">
        <f>IF(OR(#REF!="管理者",#REF!="サービス管理責任者"),0,#REF!)</f>
        <v>#REF!</v>
      </c>
    </row>
    <row r="1466" spans="2:11">
      <c r="B1466" s="73">
        <v>1464</v>
      </c>
      <c r="C1466" s="74" t="e">
        <f t="shared" si="88"/>
        <v>#N/A</v>
      </c>
      <c r="D1466" s="74" t="e">
        <f t="shared" si="89"/>
        <v>#N/A</v>
      </c>
      <c r="E1466" s="75" t="e">
        <f t="shared" si="90"/>
        <v>#N/A</v>
      </c>
      <c r="F1466" s="79"/>
      <c r="H1466" s="55"/>
      <c r="I1466" s="54" t="e">
        <f t="shared" si="91"/>
        <v>#REF!</v>
      </c>
      <c r="J1466" s="54" t="e">
        <f>#REF!</f>
        <v>#REF!</v>
      </c>
      <c r="K1466" s="51" t="e">
        <f>IF(OR(#REF!="管理者",#REF!="サービス管理責任者"),0,#REF!)</f>
        <v>#REF!</v>
      </c>
    </row>
    <row r="1467" spans="2:11">
      <c r="B1467" s="73">
        <v>1465</v>
      </c>
      <c r="C1467" s="74" t="e">
        <f t="shared" si="88"/>
        <v>#N/A</v>
      </c>
      <c r="D1467" s="74" t="e">
        <f t="shared" si="89"/>
        <v>#N/A</v>
      </c>
      <c r="E1467" s="75" t="e">
        <f t="shared" si="90"/>
        <v>#N/A</v>
      </c>
      <c r="F1467" s="79"/>
      <c r="H1467" s="55"/>
      <c r="I1467" s="54" t="e">
        <f t="shared" si="91"/>
        <v>#REF!</v>
      </c>
      <c r="J1467" s="54" t="e">
        <f>#REF!</f>
        <v>#REF!</v>
      </c>
      <c r="K1467" s="51" t="e">
        <f>IF(OR(#REF!="管理者",#REF!="サービス管理責任者"),0,#REF!)</f>
        <v>#REF!</v>
      </c>
    </row>
    <row r="1468" spans="2:11">
      <c r="B1468" s="73">
        <v>1466</v>
      </c>
      <c r="C1468" s="74" t="e">
        <f t="shared" si="88"/>
        <v>#N/A</v>
      </c>
      <c r="D1468" s="74" t="e">
        <f t="shared" si="89"/>
        <v>#N/A</v>
      </c>
      <c r="E1468" s="75" t="e">
        <f t="shared" si="90"/>
        <v>#N/A</v>
      </c>
      <c r="F1468" s="79"/>
      <c r="H1468" s="55"/>
      <c r="I1468" s="54" t="e">
        <f t="shared" si="91"/>
        <v>#REF!</v>
      </c>
      <c r="J1468" s="54" t="e">
        <f>#REF!</f>
        <v>#REF!</v>
      </c>
      <c r="K1468" s="51" t="e">
        <f>IF(OR(#REF!="管理者",#REF!="サービス管理責任者"),0,#REF!)</f>
        <v>#REF!</v>
      </c>
    </row>
    <row r="1469" spans="2:11">
      <c r="B1469" s="73">
        <v>1467</v>
      </c>
      <c r="C1469" s="74" t="e">
        <f t="shared" si="88"/>
        <v>#N/A</v>
      </c>
      <c r="D1469" s="74" t="e">
        <f t="shared" si="89"/>
        <v>#N/A</v>
      </c>
      <c r="E1469" s="75" t="e">
        <f t="shared" si="90"/>
        <v>#N/A</v>
      </c>
      <c r="F1469" s="79"/>
      <c r="H1469" s="55"/>
      <c r="I1469" s="54" t="e">
        <f t="shared" si="91"/>
        <v>#REF!</v>
      </c>
      <c r="J1469" s="54" t="e">
        <f>#REF!</f>
        <v>#REF!</v>
      </c>
      <c r="K1469" s="51" t="e">
        <f>IF(OR(#REF!="管理者",#REF!="サービス管理責任者"),0,#REF!)</f>
        <v>#REF!</v>
      </c>
    </row>
    <row r="1470" spans="2:11">
      <c r="B1470" s="73">
        <v>1468</v>
      </c>
      <c r="C1470" s="74" t="e">
        <f t="shared" si="88"/>
        <v>#N/A</v>
      </c>
      <c r="D1470" s="74" t="e">
        <f t="shared" si="89"/>
        <v>#N/A</v>
      </c>
      <c r="E1470" s="75" t="e">
        <f t="shared" si="90"/>
        <v>#N/A</v>
      </c>
      <c r="F1470" s="79"/>
      <c r="H1470" s="55"/>
      <c r="I1470" s="54" t="e">
        <f t="shared" si="91"/>
        <v>#REF!</v>
      </c>
      <c r="J1470" s="54" t="e">
        <f>#REF!</f>
        <v>#REF!</v>
      </c>
      <c r="K1470" s="51" t="e">
        <f>IF(OR(#REF!="管理者",#REF!="サービス管理責任者"),0,#REF!)</f>
        <v>#REF!</v>
      </c>
    </row>
    <row r="1471" spans="2:11">
      <c r="B1471" s="73">
        <v>1469</v>
      </c>
      <c r="C1471" s="74" t="e">
        <f t="shared" si="88"/>
        <v>#N/A</v>
      </c>
      <c r="D1471" s="74" t="e">
        <f t="shared" si="89"/>
        <v>#N/A</v>
      </c>
      <c r="E1471" s="75" t="e">
        <f t="shared" si="90"/>
        <v>#N/A</v>
      </c>
      <c r="F1471" s="79"/>
      <c r="H1471" s="55"/>
      <c r="I1471" s="54" t="e">
        <f t="shared" si="91"/>
        <v>#REF!</v>
      </c>
      <c r="J1471" s="54" t="e">
        <f>#REF!</f>
        <v>#REF!</v>
      </c>
      <c r="K1471" s="51" t="e">
        <f>IF(OR(#REF!="管理者",#REF!="サービス管理責任者"),0,#REF!)</f>
        <v>#REF!</v>
      </c>
    </row>
    <row r="1472" spans="2:11">
      <c r="B1472" s="73">
        <v>1470</v>
      </c>
      <c r="C1472" s="74" t="e">
        <f t="shared" si="88"/>
        <v>#N/A</v>
      </c>
      <c r="D1472" s="74" t="e">
        <f t="shared" si="89"/>
        <v>#N/A</v>
      </c>
      <c r="E1472" s="75" t="e">
        <f t="shared" si="90"/>
        <v>#N/A</v>
      </c>
      <c r="F1472" s="79"/>
      <c r="H1472" s="55"/>
      <c r="I1472" s="54" t="e">
        <f t="shared" si="91"/>
        <v>#REF!</v>
      </c>
      <c r="J1472" s="54" t="e">
        <f>#REF!</f>
        <v>#REF!</v>
      </c>
      <c r="K1472" s="51" t="e">
        <f>IF(OR(#REF!="管理者",#REF!="サービス管理責任者"),0,#REF!)</f>
        <v>#REF!</v>
      </c>
    </row>
    <row r="1473" spans="2:11">
      <c r="B1473" s="73">
        <v>1471</v>
      </c>
      <c r="C1473" s="74" t="e">
        <f t="shared" si="88"/>
        <v>#N/A</v>
      </c>
      <c r="D1473" s="74" t="e">
        <f t="shared" si="89"/>
        <v>#N/A</v>
      </c>
      <c r="E1473" s="75" t="e">
        <f t="shared" si="90"/>
        <v>#N/A</v>
      </c>
      <c r="F1473" s="79"/>
      <c r="H1473" s="55"/>
      <c r="I1473" s="54" t="e">
        <f t="shared" si="91"/>
        <v>#REF!</v>
      </c>
      <c r="J1473" s="54" t="e">
        <f>#REF!</f>
        <v>#REF!</v>
      </c>
      <c r="K1473" s="51" t="e">
        <f>IF(OR(#REF!="管理者",#REF!="サービス管理責任者"),0,#REF!)</f>
        <v>#REF!</v>
      </c>
    </row>
    <row r="1474" spans="2:11">
      <c r="B1474" s="73">
        <v>1472</v>
      </c>
      <c r="C1474" s="74" t="e">
        <f t="shared" si="88"/>
        <v>#N/A</v>
      </c>
      <c r="D1474" s="74" t="e">
        <f t="shared" si="89"/>
        <v>#N/A</v>
      </c>
      <c r="E1474" s="75" t="e">
        <f t="shared" si="90"/>
        <v>#N/A</v>
      </c>
      <c r="F1474" s="79"/>
      <c r="H1474" s="55"/>
      <c r="I1474" s="54" t="e">
        <f t="shared" si="91"/>
        <v>#REF!</v>
      </c>
      <c r="J1474" s="54" t="e">
        <f>#REF!</f>
        <v>#REF!</v>
      </c>
      <c r="K1474" s="51" t="e">
        <f>IF(OR(#REF!="管理者",#REF!="サービス管理責任者"),0,#REF!)</f>
        <v>#REF!</v>
      </c>
    </row>
    <row r="1475" spans="2:11">
      <c r="B1475" s="73">
        <v>1473</v>
      </c>
      <c r="C1475" s="74" t="e">
        <f t="shared" ref="C1475:C1538" si="92">VLOOKUP(B1475,$I:$K,2,FALSE)</f>
        <v>#N/A</v>
      </c>
      <c r="D1475" s="74" t="e">
        <f t="shared" ref="D1475:D1538" si="93">VLOOKUP(B1475,$I:$K,3,FALSE)</f>
        <v>#N/A</v>
      </c>
      <c r="E1475" s="75" t="e">
        <f t="shared" si="90"/>
        <v>#N/A</v>
      </c>
      <c r="F1475" s="79"/>
      <c r="H1475" s="55"/>
      <c r="I1475" s="54" t="e">
        <f t="shared" si="91"/>
        <v>#REF!</v>
      </c>
      <c r="J1475" s="54" t="e">
        <f>#REF!</f>
        <v>#REF!</v>
      </c>
      <c r="K1475" s="51" t="e">
        <f>IF(OR(#REF!="管理者",#REF!="サービス管理責任者"),0,#REF!)</f>
        <v>#REF!</v>
      </c>
    </row>
    <row r="1476" spans="2:11">
      <c r="B1476" s="73">
        <v>1474</v>
      </c>
      <c r="C1476" s="74" t="e">
        <f t="shared" si="92"/>
        <v>#N/A</v>
      </c>
      <c r="D1476" s="74" t="e">
        <f t="shared" si="93"/>
        <v>#N/A</v>
      </c>
      <c r="E1476" s="75" t="e">
        <f t="shared" ref="E1476:E1539" si="94">SUMIF($C:$C,C1476,$D:$D)</f>
        <v>#N/A</v>
      </c>
      <c r="F1476" s="79"/>
      <c r="H1476" s="55"/>
      <c r="I1476" s="54" t="e">
        <f t="shared" si="91"/>
        <v>#REF!</v>
      </c>
      <c r="J1476" s="54" t="e">
        <f>#REF!</f>
        <v>#REF!</v>
      </c>
      <c r="K1476" s="51" t="e">
        <f>IF(OR(#REF!="管理者",#REF!="サービス管理責任者"),0,#REF!)</f>
        <v>#REF!</v>
      </c>
    </row>
    <row r="1477" spans="2:11">
      <c r="B1477" s="73">
        <v>1475</v>
      </c>
      <c r="C1477" s="74" t="e">
        <f t="shared" si="92"/>
        <v>#N/A</v>
      </c>
      <c r="D1477" s="74" t="e">
        <f t="shared" si="93"/>
        <v>#N/A</v>
      </c>
      <c r="E1477" s="75" t="e">
        <f t="shared" si="94"/>
        <v>#N/A</v>
      </c>
      <c r="F1477" s="79"/>
      <c r="H1477" s="55"/>
      <c r="I1477" s="54" t="e">
        <f t="shared" ref="I1477:I1540" si="95">IF(J1477=0,I1476,I1476+1)</f>
        <v>#REF!</v>
      </c>
      <c r="J1477" s="54" t="e">
        <f>#REF!</f>
        <v>#REF!</v>
      </c>
      <c r="K1477" s="51" t="e">
        <f>IF(OR(#REF!="管理者",#REF!="サービス管理責任者"),0,#REF!)</f>
        <v>#REF!</v>
      </c>
    </row>
    <row r="1478" spans="2:11">
      <c r="B1478" s="73">
        <v>1476</v>
      </c>
      <c r="C1478" s="74" t="e">
        <f t="shared" si="92"/>
        <v>#N/A</v>
      </c>
      <c r="D1478" s="74" t="e">
        <f t="shared" si="93"/>
        <v>#N/A</v>
      </c>
      <c r="E1478" s="75" t="e">
        <f t="shared" si="94"/>
        <v>#N/A</v>
      </c>
      <c r="F1478" s="79"/>
      <c r="H1478" s="55"/>
      <c r="I1478" s="54" t="e">
        <f t="shared" si="95"/>
        <v>#REF!</v>
      </c>
      <c r="J1478" s="54" t="e">
        <f>#REF!</f>
        <v>#REF!</v>
      </c>
      <c r="K1478" s="51" t="e">
        <f>IF(OR(#REF!="管理者",#REF!="サービス管理責任者"),0,#REF!)</f>
        <v>#REF!</v>
      </c>
    </row>
    <row r="1479" spans="2:11">
      <c r="B1479" s="73">
        <v>1477</v>
      </c>
      <c r="C1479" s="74" t="e">
        <f t="shared" si="92"/>
        <v>#N/A</v>
      </c>
      <c r="D1479" s="74" t="e">
        <f t="shared" si="93"/>
        <v>#N/A</v>
      </c>
      <c r="E1479" s="75" t="e">
        <f t="shared" si="94"/>
        <v>#N/A</v>
      </c>
      <c r="F1479" s="79"/>
      <c r="H1479" s="55"/>
      <c r="I1479" s="54" t="e">
        <f t="shared" si="95"/>
        <v>#REF!</v>
      </c>
      <c r="J1479" s="54" t="e">
        <f>#REF!</f>
        <v>#REF!</v>
      </c>
      <c r="K1479" s="51" t="e">
        <f>IF(OR(#REF!="管理者",#REF!="サービス管理責任者"),0,#REF!)</f>
        <v>#REF!</v>
      </c>
    </row>
    <row r="1480" spans="2:11">
      <c r="B1480" s="73">
        <v>1478</v>
      </c>
      <c r="C1480" s="74" t="e">
        <f t="shared" si="92"/>
        <v>#N/A</v>
      </c>
      <c r="D1480" s="74" t="e">
        <f t="shared" si="93"/>
        <v>#N/A</v>
      </c>
      <c r="E1480" s="75" t="e">
        <f t="shared" si="94"/>
        <v>#N/A</v>
      </c>
      <c r="F1480" s="79"/>
      <c r="H1480" s="55"/>
      <c r="I1480" s="54" t="e">
        <f t="shared" si="95"/>
        <v>#REF!</v>
      </c>
      <c r="J1480" s="54" t="e">
        <f>#REF!</f>
        <v>#REF!</v>
      </c>
      <c r="K1480" s="51" t="e">
        <f>IF(OR(#REF!="管理者",#REF!="サービス管理責任者"),0,#REF!)</f>
        <v>#REF!</v>
      </c>
    </row>
    <row r="1481" spans="2:11">
      <c r="B1481" s="73">
        <v>1479</v>
      </c>
      <c r="C1481" s="74" t="e">
        <f t="shared" si="92"/>
        <v>#N/A</v>
      </c>
      <c r="D1481" s="74" t="e">
        <f t="shared" si="93"/>
        <v>#N/A</v>
      </c>
      <c r="E1481" s="75" t="e">
        <f t="shared" si="94"/>
        <v>#N/A</v>
      </c>
      <c r="F1481" s="79"/>
      <c r="H1481" s="55"/>
      <c r="I1481" s="54" t="e">
        <f t="shared" si="95"/>
        <v>#REF!</v>
      </c>
      <c r="J1481" s="54" t="e">
        <f>#REF!</f>
        <v>#REF!</v>
      </c>
      <c r="K1481" s="51" t="e">
        <f>IF(OR(#REF!="管理者",#REF!="サービス管理責任者"),0,#REF!)</f>
        <v>#REF!</v>
      </c>
    </row>
    <row r="1482" spans="2:11">
      <c r="B1482" s="73">
        <v>1480</v>
      </c>
      <c r="C1482" s="74" t="e">
        <f t="shared" si="92"/>
        <v>#N/A</v>
      </c>
      <c r="D1482" s="74" t="e">
        <f t="shared" si="93"/>
        <v>#N/A</v>
      </c>
      <c r="E1482" s="75" t="e">
        <f t="shared" si="94"/>
        <v>#N/A</v>
      </c>
      <c r="F1482" s="79"/>
      <c r="H1482" s="55"/>
      <c r="I1482" s="54" t="e">
        <f t="shared" si="95"/>
        <v>#REF!</v>
      </c>
      <c r="J1482" s="54" t="e">
        <f>#REF!</f>
        <v>#REF!</v>
      </c>
      <c r="K1482" s="51" t="e">
        <f>IF(OR(#REF!="管理者",#REF!="サービス管理責任者"),0,#REF!)</f>
        <v>#REF!</v>
      </c>
    </row>
    <row r="1483" spans="2:11">
      <c r="B1483" s="73">
        <v>1481</v>
      </c>
      <c r="C1483" s="74" t="e">
        <f t="shared" si="92"/>
        <v>#N/A</v>
      </c>
      <c r="D1483" s="74" t="e">
        <f t="shared" si="93"/>
        <v>#N/A</v>
      </c>
      <c r="E1483" s="75" t="e">
        <f t="shared" si="94"/>
        <v>#N/A</v>
      </c>
      <c r="F1483" s="79"/>
      <c r="H1483" s="55"/>
      <c r="I1483" s="54" t="e">
        <f t="shared" si="95"/>
        <v>#REF!</v>
      </c>
      <c r="J1483" s="54" t="e">
        <f>#REF!</f>
        <v>#REF!</v>
      </c>
      <c r="K1483" s="51" t="e">
        <f>IF(OR(#REF!="管理者",#REF!="サービス管理責任者"),0,#REF!)</f>
        <v>#REF!</v>
      </c>
    </row>
    <row r="1484" spans="2:11">
      <c r="B1484" s="73">
        <v>1482</v>
      </c>
      <c r="C1484" s="74" t="e">
        <f t="shared" si="92"/>
        <v>#N/A</v>
      </c>
      <c r="D1484" s="74" t="e">
        <f t="shared" si="93"/>
        <v>#N/A</v>
      </c>
      <c r="E1484" s="75" t="e">
        <f t="shared" si="94"/>
        <v>#N/A</v>
      </c>
      <c r="F1484" s="79"/>
      <c r="H1484" s="55"/>
      <c r="I1484" s="54" t="e">
        <f t="shared" si="95"/>
        <v>#REF!</v>
      </c>
      <c r="J1484" s="54" t="e">
        <f>#REF!</f>
        <v>#REF!</v>
      </c>
      <c r="K1484" s="51" t="e">
        <f>IF(OR(#REF!="管理者",#REF!="サービス管理責任者"),0,#REF!)</f>
        <v>#REF!</v>
      </c>
    </row>
    <row r="1485" spans="2:11">
      <c r="B1485" s="73">
        <v>1483</v>
      </c>
      <c r="C1485" s="74" t="e">
        <f t="shared" si="92"/>
        <v>#N/A</v>
      </c>
      <c r="D1485" s="74" t="e">
        <f t="shared" si="93"/>
        <v>#N/A</v>
      </c>
      <c r="E1485" s="75" t="e">
        <f t="shared" si="94"/>
        <v>#N/A</v>
      </c>
      <c r="F1485" s="79"/>
      <c r="H1485" s="55"/>
      <c r="I1485" s="54" t="e">
        <f t="shared" si="95"/>
        <v>#REF!</v>
      </c>
      <c r="J1485" s="54" t="e">
        <f>#REF!</f>
        <v>#REF!</v>
      </c>
      <c r="K1485" s="51" t="e">
        <f>IF(OR(#REF!="管理者",#REF!="サービス管理責任者"),0,#REF!)</f>
        <v>#REF!</v>
      </c>
    </row>
    <row r="1486" spans="2:11">
      <c r="B1486" s="73">
        <v>1484</v>
      </c>
      <c r="C1486" s="74" t="e">
        <f t="shared" si="92"/>
        <v>#N/A</v>
      </c>
      <c r="D1486" s="74" t="e">
        <f t="shared" si="93"/>
        <v>#N/A</v>
      </c>
      <c r="E1486" s="75" t="e">
        <f t="shared" si="94"/>
        <v>#N/A</v>
      </c>
      <c r="F1486" s="79"/>
      <c r="H1486" s="55"/>
      <c r="I1486" s="54" t="e">
        <f t="shared" si="95"/>
        <v>#REF!</v>
      </c>
      <c r="J1486" s="54" t="e">
        <f>#REF!</f>
        <v>#REF!</v>
      </c>
      <c r="K1486" s="51" t="e">
        <f>IF(OR(#REF!="管理者",#REF!="サービス管理責任者"),0,#REF!)</f>
        <v>#REF!</v>
      </c>
    </row>
    <row r="1487" spans="2:11">
      <c r="B1487" s="73">
        <v>1485</v>
      </c>
      <c r="C1487" s="74" t="e">
        <f t="shared" si="92"/>
        <v>#N/A</v>
      </c>
      <c r="D1487" s="74" t="e">
        <f t="shared" si="93"/>
        <v>#N/A</v>
      </c>
      <c r="E1487" s="75" t="e">
        <f t="shared" si="94"/>
        <v>#N/A</v>
      </c>
      <c r="F1487" s="79"/>
      <c r="H1487" s="55"/>
      <c r="I1487" s="54" t="e">
        <f t="shared" si="95"/>
        <v>#REF!</v>
      </c>
      <c r="J1487" s="54" t="e">
        <f>#REF!</f>
        <v>#REF!</v>
      </c>
      <c r="K1487" s="51" t="e">
        <f>IF(OR(#REF!="管理者",#REF!="サービス管理責任者"),0,#REF!)</f>
        <v>#REF!</v>
      </c>
    </row>
    <row r="1488" spans="2:11">
      <c r="B1488" s="73">
        <v>1486</v>
      </c>
      <c r="C1488" s="74" t="e">
        <f t="shared" si="92"/>
        <v>#N/A</v>
      </c>
      <c r="D1488" s="74" t="e">
        <f t="shared" si="93"/>
        <v>#N/A</v>
      </c>
      <c r="E1488" s="75" t="e">
        <f t="shared" si="94"/>
        <v>#N/A</v>
      </c>
      <c r="F1488" s="79"/>
      <c r="H1488" s="55"/>
      <c r="I1488" s="54" t="e">
        <f t="shared" si="95"/>
        <v>#REF!</v>
      </c>
      <c r="J1488" s="54" t="e">
        <f>#REF!</f>
        <v>#REF!</v>
      </c>
      <c r="K1488" s="51" t="e">
        <f>IF(OR(#REF!="管理者",#REF!="サービス管理責任者"),0,#REF!)</f>
        <v>#REF!</v>
      </c>
    </row>
    <row r="1489" spans="2:11">
      <c r="B1489" s="73">
        <v>1487</v>
      </c>
      <c r="C1489" s="74" t="e">
        <f t="shared" si="92"/>
        <v>#N/A</v>
      </c>
      <c r="D1489" s="74" t="e">
        <f t="shared" si="93"/>
        <v>#N/A</v>
      </c>
      <c r="E1489" s="75" t="e">
        <f t="shared" si="94"/>
        <v>#N/A</v>
      </c>
      <c r="F1489" s="79"/>
      <c r="H1489" s="55"/>
      <c r="I1489" s="54" t="e">
        <f t="shared" si="95"/>
        <v>#REF!</v>
      </c>
      <c r="J1489" s="54" t="e">
        <f>#REF!</f>
        <v>#REF!</v>
      </c>
      <c r="K1489" s="51" t="e">
        <f>IF(OR(#REF!="管理者",#REF!="サービス管理責任者"),0,#REF!)</f>
        <v>#REF!</v>
      </c>
    </row>
    <row r="1490" spans="2:11">
      <c r="B1490" s="73">
        <v>1488</v>
      </c>
      <c r="C1490" s="74" t="e">
        <f t="shared" si="92"/>
        <v>#N/A</v>
      </c>
      <c r="D1490" s="74" t="e">
        <f t="shared" si="93"/>
        <v>#N/A</v>
      </c>
      <c r="E1490" s="75" t="e">
        <f t="shared" si="94"/>
        <v>#N/A</v>
      </c>
      <c r="F1490" s="79"/>
      <c r="H1490" s="55"/>
      <c r="I1490" s="54" t="e">
        <f t="shared" si="95"/>
        <v>#REF!</v>
      </c>
      <c r="J1490" s="54" t="e">
        <f>#REF!</f>
        <v>#REF!</v>
      </c>
      <c r="K1490" s="51" t="e">
        <f>IF(OR(#REF!="管理者",#REF!="サービス管理責任者"),0,#REF!)</f>
        <v>#REF!</v>
      </c>
    </row>
    <row r="1491" spans="2:11">
      <c r="B1491" s="73">
        <v>1489</v>
      </c>
      <c r="C1491" s="74" t="e">
        <f t="shared" si="92"/>
        <v>#N/A</v>
      </c>
      <c r="D1491" s="74" t="e">
        <f t="shared" si="93"/>
        <v>#N/A</v>
      </c>
      <c r="E1491" s="75" t="e">
        <f t="shared" si="94"/>
        <v>#N/A</v>
      </c>
      <c r="F1491" s="79"/>
      <c r="H1491" s="55"/>
      <c r="I1491" s="54" t="e">
        <f t="shared" si="95"/>
        <v>#REF!</v>
      </c>
      <c r="J1491" s="54" t="e">
        <f>#REF!</f>
        <v>#REF!</v>
      </c>
      <c r="K1491" s="51" t="e">
        <f>IF(OR(#REF!="管理者",#REF!="サービス管理責任者"),0,#REF!)</f>
        <v>#REF!</v>
      </c>
    </row>
    <row r="1492" spans="2:11">
      <c r="B1492" s="73">
        <v>1490</v>
      </c>
      <c r="C1492" s="74" t="e">
        <f t="shared" si="92"/>
        <v>#N/A</v>
      </c>
      <c r="D1492" s="74" t="e">
        <f t="shared" si="93"/>
        <v>#N/A</v>
      </c>
      <c r="E1492" s="75" t="e">
        <f t="shared" si="94"/>
        <v>#N/A</v>
      </c>
      <c r="F1492" s="79"/>
      <c r="H1492" s="55"/>
      <c r="I1492" s="54" t="e">
        <f t="shared" si="95"/>
        <v>#REF!</v>
      </c>
      <c r="J1492" s="54" t="e">
        <f>#REF!</f>
        <v>#REF!</v>
      </c>
      <c r="K1492" s="51" t="e">
        <f>IF(OR(#REF!="管理者",#REF!="サービス管理責任者"),0,#REF!)</f>
        <v>#REF!</v>
      </c>
    </row>
    <row r="1493" spans="2:11">
      <c r="B1493" s="73">
        <v>1491</v>
      </c>
      <c r="C1493" s="74" t="e">
        <f t="shared" si="92"/>
        <v>#N/A</v>
      </c>
      <c r="D1493" s="74" t="e">
        <f t="shared" si="93"/>
        <v>#N/A</v>
      </c>
      <c r="E1493" s="75" t="e">
        <f t="shared" si="94"/>
        <v>#N/A</v>
      </c>
      <c r="F1493" s="79"/>
      <c r="H1493" s="55"/>
      <c r="I1493" s="54" t="e">
        <f t="shared" si="95"/>
        <v>#REF!</v>
      </c>
      <c r="J1493" s="54" t="e">
        <f>#REF!</f>
        <v>#REF!</v>
      </c>
      <c r="K1493" s="51" t="e">
        <f>IF(OR(#REF!="管理者",#REF!="サービス管理責任者"),0,#REF!)</f>
        <v>#REF!</v>
      </c>
    </row>
    <row r="1494" spans="2:11">
      <c r="B1494" s="73">
        <v>1492</v>
      </c>
      <c r="C1494" s="74" t="e">
        <f t="shared" si="92"/>
        <v>#N/A</v>
      </c>
      <c r="D1494" s="74" t="e">
        <f t="shared" si="93"/>
        <v>#N/A</v>
      </c>
      <c r="E1494" s="75" t="e">
        <f t="shared" si="94"/>
        <v>#N/A</v>
      </c>
      <c r="F1494" s="79"/>
      <c r="H1494" s="55"/>
      <c r="I1494" s="54" t="e">
        <f t="shared" si="95"/>
        <v>#REF!</v>
      </c>
      <c r="J1494" s="54" t="e">
        <f>#REF!</f>
        <v>#REF!</v>
      </c>
      <c r="K1494" s="51" t="e">
        <f>IF(OR(#REF!="管理者",#REF!="サービス管理責任者"),0,#REF!)</f>
        <v>#REF!</v>
      </c>
    </row>
    <row r="1495" spans="2:11">
      <c r="B1495" s="73">
        <v>1493</v>
      </c>
      <c r="C1495" s="74" t="e">
        <f t="shared" si="92"/>
        <v>#N/A</v>
      </c>
      <c r="D1495" s="74" t="e">
        <f t="shared" si="93"/>
        <v>#N/A</v>
      </c>
      <c r="E1495" s="75" t="e">
        <f t="shared" si="94"/>
        <v>#N/A</v>
      </c>
      <c r="F1495" s="79"/>
      <c r="H1495" s="55"/>
      <c r="I1495" s="54" t="e">
        <f t="shared" si="95"/>
        <v>#REF!</v>
      </c>
      <c r="J1495" s="54" t="e">
        <f>#REF!</f>
        <v>#REF!</v>
      </c>
      <c r="K1495" s="51" t="e">
        <f>IF(OR(#REF!="管理者",#REF!="サービス管理責任者"),0,#REF!)</f>
        <v>#REF!</v>
      </c>
    </row>
    <row r="1496" spans="2:11">
      <c r="B1496" s="73">
        <v>1494</v>
      </c>
      <c r="C1496" s="74" t="e">
        <f t="shared" si="92"/>
        <v>#N/A</v>
      </c>
      <c r="D1496" s="74" t="e">
        <f t="shared" si="93"/>
        <v>#N/A</v>
      </c>
      <c r="E1496" s="75" t="e">
        <f t="shared" si="94"/>
        <v>#N/A</v>
      </c>
      <c r="F1496" s="79"/>
      <c r="H1496" s="55"/>
      <c r="I1496" s="54" t="e">
        <f t="shared" si="95"/>
        <v>#REF!</v>
      </c>
      <c r="J1496" s="54" t="e">
        <f>#REF!</f>
        <v>#REF!</v>
      </c>
      <c r="K1496" s="51" t="e">
        <f>IF(OR(#REF!="管理者",#REF!="サービス管理責任者"),0,#REF!)</f>
        <v>#REF!</v>
      </c>
    </row>
    <row r="1497" spans="2:11">
      <c r="B1497" s="73">
        <v>1495</v>
      </c>
      <c r="C1497" s="74" t="e">
        <f t="shared" si="92"/>
        <v>#N/A</v>
      </c>
      <c r="D1497" s="74" t="e">
        <f t="shared" si="93"/>
        <v>#N/A</v>
      </c>
      <c r="E1497" s="75" t="e">
        <f t="shared" si="94"/>
        <v>#N/A</v>
      </c>
      <c r="F1497" s="79"/>
      <c r="H1497" s="55"/>
      <c r="I1497" s="54" t="e">
        <f t="shared" si="95"/>
        <v>#REF!</v>
      </c>
      <c r="J1497" s="54" t="e">
        <f>#REF!</f>
        <v>#REF!</v>
      </c>
      <c r="K1497" s="51" t="e">
        <f>IF(OR(#REF!="管理者",#REF!="サービス管理責任者"),0,#REF!)</f>
        <v>#REF!</v>
      </c>
    </row>
    <row r="1498" spans="2:11">
      <c r="B1498" s="73">
        <v>1496</v>
      </c>
      <c r="C1498" s="74" t="e">
        <f t="shared" si="92"/>
        <v>#N/A</v>
      </c>
      <c r="D1498" s="74" t="e">
        <f t="shared" si="93"/>
        <v>#N/A</v>
      </c>
      <c r="E1498" s="75" t="e">
        <f t="shared" si="94"/>
        <v>#N/A</v>
      </c>
      <c r="F1498" s="79"/>
      <c r="H1498" s="55"/>
      <c r="I1498" s="54" t="e">
        <f t="shared" si="95"/>
        <v>#REF!</v>
      </c>
      <c r="J1498" s="54" t="e">
        <f>#REF!</f>
        <v>#REF!</v>
      </c>
      <c r="K1498" s="51" t="e">
        <f>IF(OR(#REF!="管理者",#REF!="サービス管理責任者"),0,#REF!)</f>
        <v>#REF!</v>
      </c>
    </row>
    <row r="1499" spans="2:11">
      <c r="B1499" s="73">
        <v>1497</v>
      </c>
      <c r="C1499" s="74" t="e">
        <f t="shared" si="92"/>
        <v>#N/A</v>
      </c>
      <c r="D1499" s="74" t="e">
        <f t="shared" si="93"/>
        <v>#N/A</v>
      </c>
      <c r="E1499" s="75" t="e">
        <f t="shared" si="94"/>
        <v>#N/A</v>
      </c>
      <c r="F1499" s="79"/>
      <c r="H1499" s="55"/>
      <c r="I1499" s="54" t="e">
        <f t="shared" si="95"/>
        <v>#REF!</v>
      </c>
      <c r="J1499" s="54" t="e">
        <f>#REF!</f>
        <v>#REF!</v>
      </c>
      <c r="K1499" s="51" t="e">
        <f>IF(OR(#REF!="管理者",#REF!="サービス管理責任者"),0,#REF!)</f>
        <v>#REF!</v>
      </c>
    </row>
    <row r="1500" spans="2:11">
      <c r="B1500" s="73">
        <v>1498</v>
      </c>
      <c r="C1500" s="74" t="e">
        <f t="shared" si="92"/>
        <v>#N/A</v>
      </c>
      <c r="D1500" s="74" t="e">
        <f t="shared" si="93"/>
        <v>#N/A</v>
      </c>
      <c r="E1500" s="75" t="e">
        <f t="shared" si="94"/>
        <v>#N/A</v>
      </c>
      <c r="F1500" s="79"/>
      <c r="H1500" s="55"/>
      <c r="I1500" s="54" t="e">
        <f t="shared" si="95"/>
        <v>#REF!</v>
      </c>
      <c r="J1500" s="54" t="e">
        <f>#REF!</f>
        <v>#REF!</v>
      </c>
      <c r="K1500" s="51" t="e">
        <f>IF(OR(#REF!="管理者",#REF!="サービス管理責任者"),0,#REF!)</f>
        <v>#REF!</v>
      </c>
    </row>
    <row r="1501" spans="2:11">
      <c r="B1501" s="73">
        <v>1499</v>
      </c>
      <c r="C1501" s="74" t="e">
        <f t="shared" si="92"/>
        <v>#N/A</v>
      </c>
      <c r="D1501" s="74" t="e">
        <f t="shared" si="93"/>
        <v>#N/A</v>
      </c>
      <c r="E1501" s="75" t="e">
        <f t="shared" si="94"/>
        <v>#N/A</v>
      </c>
      <c r="F1501" s="79"/>
      <c r="H1501" s="55"/>
      <c r="I1501" s="54" t="e">
        <f t="shared" si="95"/>
        <v>#REF!</v>
      </c>
      <c r="J1501" s="54" t="e">
        <f>#REF!</f>
        <v>#REF!</v>
      </c>
      <c r="K1501" s="51" t="e">
        <f>IF(OR(#REF!="管理者",#REF!="サービス管理責任者"),0,#REF!)</f>
        <v>#REF!</v>
      </c>
    </row>
    <row r="1502" spans="2:11">
      <c r="B1502" s="73">
        <v>1500</v>
      </c>
      <c r="C1502" s="74" t="e">
        <f t="shared" si="92"/>
        <v>#N/A</v>
      </c>
      <c r="D1502" s="74" t="e">
        <f t="shared" si="93"/>
        <v>#N/A</v>
      </c>
      <c r="E1502" s="75" t="e">
        <f t="shared" si="94"/>
        <v>#N/A</v>
      </c>
      <c r="F1502" s="79"/>
      <c r="H1502" s="55"/>
      <c r="I1502" s="54" t="e">
        <f t="shared" si="95"/>
        <v>#REF!</v>
      </c>
      <c r="J1502" s="54" t="e">
        <f>#REF!</f>
        <v>#REF!</v>
      </c>
      <c r="K1502" s="51" t="e">
        <f>IF(OR(#REF!="管理者",#REF!="サービス管理責任者"),0,#REF!)</f>
        <v>#REF!</v>
      </c>
    </row>
    <row r="1503" spans="2:11">
      <c r="B1503" s="73">
        <v>1501</v>
      </c>
      <c r="C1503" s="74" t="e">
        <f t="shared" si="92"/>
        <v>#N/A</v>
      </c>
      <c r="D1503" s="74" t="e">
        <f t="shared" si="93"/>
        <v>#N/A</v>
      </c>
      <c r="E1503" s="75" t="e">
        <f t="shared" si="94"/>
        <v>#N/A</v>
      </c>
      <c r="F1503" s="79"/>
      <c r="H1503" s="55"/>
      <c r="I1503" s="54" t="e">
        <f t="shared" si="95"/>
        <v>#REF!</v>
      </c>
      <c r="J1503" s="54" t="e">
        <f>#REF!</f>
        <v>#REF!</v>
      </c>
      <c r="K1503" s="51" t="e">
        <f>IF(OR(#REF!="管理者",#REF!="サービス管理責任者"),0,#REF!)</f>
        <v>#REF!</v>
      </c>
    </row>
    <row r="1504" spans="2:11">
      <c r="B1504" s="73">
        <v>1502</v>
      </c>
      <c r="C1504" s="74" t="e">
        <f t="shared" si="92"/>
        <v>#N/A</v>
      </c>
      <c r="D1504" s="74" t="e">
        <f t="shared" si="93"/>
        <v>#N/A</v>
      </c>
      <c r="E1504" s="75" t="e">
        <f t="shared" si="94"/>
        <v>#N/A</v>
      </c>
      <c r="F1504" s="79"/>
      <c r="H1504" s="55"/>
      <c r="I1504" s="54" t="e">
        <f t="shared" si="95"/>
        <v>#REF!</v>
      </c>
      <c r="J1504" s="54" t="e">
        <f>#REF!</f>
        <v>#REF!</v>
      </c>
      <c r="K1504" s="51" t="e">
        <f>IF(OR(#REF!="管理者",#REF!="サービス管理責任者"),0,#REF!)</f>
        <v>#REF!</v>
      </c>
    </row>
    <row r="1505" spans="2:11">
      <c r="B1505" s="73">
        <v>1503</v>
      </c>
      <c r="C1505" s="74" t="e">
        <f t="shared" si="92"/>
        <v>#N/A</v>
      </c>
      <c r="D1505" s="74" t="e">
        <f t="shared" si="93"/>
        <v>#N/A</v>
      </c>
      <c r="E1505" s="75" t="e">
        <f t="shared" si="94"/>
        <v>#N/A</v>
      </c>
      <c r="F1505" s="79"/>
      <c r="H1505" s="55"/>
      <c r="I1505" s="54" t="e">
        <f t="shared" si="95"/>
        <v>#REF!</v>
      </c>
      <c r="J1505" s="54" t="e">
        <f>#REF!</f>
        <v>#REF!</v>
      </c>
      <c r="K1505" s="51" t="e">
        <f>IF(OR(#REF!="管理者",#REF!="サービス管理責任者"),0,#REF!)</f>
        <v>#REF!</v>
      </c>
    </row>
    <row r="1506" spans="2:11">
      <c r="B1506" s="73">
        <v>1504</v>
      </c>
      <c r="C1506" s="74" t="e">
        <f t="shared" si="92"/>
        <v>#N/A</v>
      </c>
      <c r="D1506" s="74" t="e">
        <f t="shared" si="93"/>
        <v>#N/A</v>
      </c>
      <c r="E1506" s="75" t="e">
        <f t="shared" si="94"/>
        <v>#N/A</v>
      </c>
      <c r="F1506" s="79"/>
      <c r="H1506" s="55"/>
      <c r="I1506" s="54" t="e">
        <f t="shared" si="95"/>
        <v>#REF!</v>
      </c>
      <c r="J1506" s="54" t="e">
        <f>#REF!</f>
        <v>#REF!</v>
      </c>
      <c r="K1506" s="51" t="e">
        <f>IF(OR(#REF!="管理者",#REF!="サービス管理責任者"),0,#REF!)</f>
        <v>#REF!</v>
      </c>
    </row>
    <row r="1507" spans="2:11">
      <c r="B1507" s="73">
        <v>1505</v>
      </c>
      <c r="C1507" s="74" t="e">
        <f t="shared" si="92"/>
        <v>#N/A</v>
      </c>
      <c r="D1507" s="74" t="e">
        <f t="shared" si="93"/>
        <v>#N/A</v>
      </c>
      <c r="E1507" s="75" t="e">
        <f t="shared" si="94"/>
        <v>#N/A</v>
      </c>
      <c r="F1507" s="79"/>
      <c r="H1507" s="55"/>
      <c r="I1507" s="54" t="e">
        <f t="shared" si="95"/>
        <v>#REF!</v>
      </c>
      <c r="J1507" s="54" t="e">
        <f>#REF!</f>
        <v>#REF!</v>
      </c>
      <c r="K1507" s="51" t="e">
        <f>IF(OR(#REF!="管理者",#REF!="サービス管理責任者"),0,#REF!)</f>
        <v>#REF!</v>
      </c>
    </row>
    <row r="1508" spans="2:11">
      <c r="B1508" s="73">
        <v>1506</v>
      </c>
      <c r="C1508" s="74" t="e">
        <f t="shared" si="92"/>
        <v>#N/A</v>
      </c>
      <c r="D1508" s="74" t="e">
        <f t="shared" si="93"/>
        <v>#N/A</v>
      </c>
      <c r="E1508" s="75" t="e">
        <f t="shared" si="94"/>
        <v>#N/A</v>
      </c>
      <c r="F1508" s="79"/>
      <c r="H1508" s="55"/>
      <c r="I1508" s="54" t="e">
        <f t="shared" si="95"/>
        <v>#REF!</v>
      </c>
      <c r="J1508" s="54" t="e">
        <f>#REF!</f>
        <v>#REF!</v>
      </c>
      <c r="K1508" s="51" t="e">
        <f>IF(OR(#REF!="管理者",#REF!="サービス管理責任者"),0,#REF!)</f>
        <v>#REF!</v>
      </c>
    </row>
    <row r="1509" spans="2:11">
      <c r="B1509" s="73">
        <v>1507</v>
      </c>
      <c r="C1509" s="74" t="e">
        <f t="shared" si="92"/>
        <v>#N/A</v>
      </c>
      <c r="D1509" s="74" t="e">
        <f t="shared" si="93"/>
        <v>#N/A</v>
      </c>
      <c r="E1509" s="75" t="e">
        <f t="shared" si="94"/>
        <v>#N/A</v>
      </c>
      <c r="F1509" s="79"/>
      <c r="H1509" s="55"/>
      <c r="I1509" s="54" t="e">
        <f t="shared" si="95"/>
        <v>#REF!</v>
      </c>
      <c r="J1509" s="54" t="e">
        <f>#REF!</f>
        <v>#REF!</v>
      </c>
      <c r="K1509" s="51" t="e">
        <f>IF(OR(#REF!="管理者",#REF!="サービス管理責任者"),0,#REF!)</f>
        <v>#REF!</v>
      </c>
    </row>
    <row r="1510" spans="2:11">
      <c r="B1510" s="73">
        <v>1508</v>
      </c>
      <c r="C1510" s="74" t="e">
        <f t="shared" si="92"/>
        <v>#N/A</v>
      </c>
      <c r="D1510" s="74" t="e">
        <f t="shared" si="93"/>
        <v>#N/A</v>
      </c>
      <c r="E1510" s="75" t="e">
        <f t="shared" si="94"/>
        <v>#N/A</v>
      </c>
      <c r="F1510" s="79"/>
      <c r="H1510" s="55"/>
      <c r="I1510" s="54" t="e">
        <f t="shared" si="95"/>
        <v>#REF!</v>
      </c>
      <c r="J1510" s="54" t="e">
        <f>#REF!</f>
        <v>#REF!</v>
      </c>
      <c r="K1510" s="51" t="e">
        <f>IF(OR(#REF!="管理者",#REF!="サービス管理責任者"),0,#REF!)</f>
        <v>#REF!</v>
      </c>
    </row>
    <row r="1511" spans="2:11">
      <c r="B1511" s="73">
        <v>1509</v>
      </c>
      <c r="C1511" s="74" t="e">
        <f t="shared" si="92"/>
        <v>#N/A</v>
      </c>
      <c r="D1511" s="74" t="e">
        <f t="shared" si="93"/>
        <v>#N/A</v>
      </c>
      <c r="E1511" s="75" t="e">
        <f t="shared" si="94"/>
        <v>#N/A</v>
      </c>
      <c r="F1511" s="79"/>
      <c r="H1511" s="55"/>
      <c r="I1511" s="54" t="e">
        <f t="shared" si="95"/>
        <v>#REF!</v>
      </c>
      <c r="J1511" s="54" t="e">
        <f>#REF!</f>
        <v>#REF!</v>
      </c>
      <c r="K1511" s="51" t="e">
        <f>IF(OR(#REF!="管理者",#REF!="サービス管理責任者"),0,#REF!)</f>
        <v>#REF!</v>
      </c>
    </row>
    <row r="1512" spans="2:11">
      <c r="B1512" s="73">
        <v>1510</v>
      </c>
      <c r="C1512" s="74" t="e">
        <f t="shared" si="92"/>
        <v>#N/A</v>
      </c>
      <c r="D1512" s="74" t="e">
        <f t="shared" si="93"/>
        <v>#N/A</v>
      </c>
      <c r="E1512" s="75" t="e">
        <f t="shared" si="94"/>
        <v>#N/A</v>
      </c>
      <c r="F1512" s="79"/>
      <c r="H1512" s="55"/>
      <c r="I1512" s="54" t="e">
        <f t="shared" si="95"/>
        <v>#REF!</v>
      </c>
      <c r="J1512" s="54" t="e">
        <f>#REF!</f>
        <v>#REF!</v>
      </c>
      <c r="K1512" s="51" t="e">
        <f>IF(OR(#REF!="管理者",#REF!="サービス管理責任者"),0,#REF!)</f>
        <v>#REF!</v>
      </c>
    </row>
    <row r="1513" spans="2:11">
      <c r="B1513" s="73">
        <v>1511</v>
      </c>
      <c r="C1513" s="74" t="e">
        <f t="shared" si="92"/>
        <v>#N/A</v>
      </c>
      <c r="D1513" s="74" t="e">
        <f t="shared" si="93"/>
        <v>#N/A</v>
      </c>
      <c r="E1513" s="75" t="e">
        <f t="shared" si="94"/>
        <v>#N/A</v>
      </c>
      <c r="F1513" s="79"/>
      <c r="H1513" s="55"/>
      <c r="I1513" s="54" t="e">
        <f t="shared" si="95"/>
        <v>#REF!</v>
      </c>
      <c r="J1513" s="54" t="e">
        <f>#REF!</f>
        <v>#REF!</v>
      </c>
      <c r="K1513" s="51" t="e">
        <f>IF(OR(#REF!="管理者",#REF!="サービス管理責任者"),0,#REF!)</f>
        <v>#REF!</v>
      </c>
    </row>
    <row r="1514" spans="2:11">
      <c r="B1514" s="73">
        <v>1512</v>
      </c>
      <c r="C1514" s="74" t="e">
        <f t="shared" si="92"/>
        <v>#N/A</v>
      </c>
      <c r="D1514" s="74" t="e">
        <f t="shared" si="93"/>
        <v>#N/A</v>
      </c>
      <c r="E1514" s="75" t="e">
        <f t="shared" si="94"/>
        <v>#N/A</v>
      </c>
      <c r="F1514" s="79"/>
      <c r="H1514" s="55"/>
      <c r="I1514" s="54" t="e">
        <f t="shared" si="95"/>
        <v>#REF!</v>
      </c>
      <c r="J1514" s="54" t="e">
        <f>#REF!</f>
        <v>#REF!</v>
      </c>
      <c r="K1514" s="51" t="e">
        <f>IF(OR(#REF!="管理者",#REF!="サービス管理責任者"),0,#REF!)</f>
        <v>#REF!</v>
      </c>
    </row>
    <row r="1515" spans="2:11">
      <c r="B1515" s="73">
        <v>1513</v>
      </c>
      <c r="C1515" s="74" t="e">
        <f t="shared" si="92"/>
        <v>#N/A</v>
      </c>
      <c r="D1515" s="74" t="e">
        <f t="shared" si="93"/>
        <v>#N/A</v>
      </c>
      <c r="E1515" s="75" t="e">
        <f t="shared" si="94"/>
        <v>#N/A</v>
      </c>
      <c r="F1515" s="79"/>
      <c r="H1515" s="55"/>
      <c r="I1515" s="54" t="e">
        <f t="shared" si="95"/>
        <v>#REF!</v>
      </c>
      <c r="J1515" s="54" t="e">
        <f>#REF!</f>
        <v>#REF!</v>
      </c>
      <c r="K1515" s="51" t="e">
        <f>IF(OR(#REF!="管理者",#REF!="サービス管理責任者"),0,#REF!)</f>
        <v>#REF!</v>
      </c>
    </row>
    <row r="1516" spans="2:11">
      <c r="B1516" s="73">
        <v>1514</v>
      </c>
      <c r="C1516" s="74" t="e">
        <f t="shared" si="92"/>
        <v>#N/A</v>
      </c>
      <c r="D1516" s="74" t="e">
        <f t="shared" si="93"/>
        <v>#N/A</v>
      </c>
      <c r="E1516" s="75" t="e">
        <f t="shared" si="94"/>
        <v>#N/A</v>
      </c>
      <c r="F1516" s="79"/>
      <c r="H1516" s="55"/>
      <c r="I1516" s="54" t="e">
        <f t="shared" si="95"/>
        <v>#REF!</v>
      </c>
      <c r="J1516" s="54" t="e">
        <f>#REF!</f>
        <v>#REF!</v>
      </c>
      <c r="K1516" s="51" t="e">
        <f>IF(OR(#REF!="管理者",#REF!="サービス管理責任者"),0,#REF!)</f>
        <v>#REF!</v>
      </c>
    </row>
    <row r="1517" spans="2:11">
      <c r="B1517" s="73">
        <v>1515</v>
      </c>
      <c r="C1517" s="74" t="e">
        <f t="shared" si="92"/>
        <v>#N/A</v>
      </c>
      <c r="D1517" s="74" t="e">
        <f t="shared" si="93"/>
        <v>#N/A</v>
      </c>
      <c r="E1517" s="75" t="e">
        <f t="shared" si="94"/>
        <v>#N/A</v>
      </c>
      <c r="F1517" s="79"/>
      <c r="H1517" s="55"/>
      <c r="I1517" s="54" t="e">
        <f t="shared" si="95"/>
        <v>#REF!</v>
      </c>
      <c r="J1517" s="54" t="e">
        <f>#REF!</f>
        <v>#REF!</v>
      </c>
      <c r="K1517" s="51" t="e">
        <f>IF(OR(#REF!="管理者",#REF!="サービス管理責任者"),0,#REF!)</f>
        <v>#REF!</v>
      </c>
    </row>
    <row r="1518" spans="2:11">
      <c r="B1518" s="73">
        <v>1516</v>
      </c>
      <c r="C1518" s="74" t="e">
        <f t="shared" si="92"/>
        <v>#N/A</v>
      </c>
      <c r="D1518" s="74" t="e">
        <f t="shared" si="93"/>
        <v>#N/A</v>
      </c>
      <c r="E1518" s="75" t="e">
        <f t="shared" si="94"/>
        <v>#N/A</v>
      </c>
      <c r="F1518" s="79"/>
      <c r="H1518" s="55"/>
      <c r="I1518" s="54" t="e">
        <f t="shared" si="95"/>
        <v>#REF!</v>
      </c>
      <c r="J1518" s="54" t="e">
        <f>#REF!</f>
        <v>#REF!</v>
      </c>
      <c r="K1518" s="51" t="e">
        <f>IF(OR(#REF!="管理者",#REF!="サービス管理責任者"),0,#REF!)</f>
        <v>#REF!</v>
      </c>
    </row>
    <row r="1519" spans="2:11">
      <c r="B1519" s="73">
        <v>1517</v>
      </c>
      <c r="C1519" s="74" t="e">
        <f t="shared" si="92"/>
        <v>#N/A</v>
      </c>
      <c r="D1519" s="74" t="e">
        <f t="shared" si="93"/>
        <v>#N/A</v>
      </c>
      <c r="E1519" s="75" t="e">
        <f t="shared" si="94"/>
        <v>#N/A</v>
      </c>
      <c r="F1519" s="79"/>
      <c r="H1519" s="55"/>
      <c r="I1519" s="54" t="e">
        <f t="shared" si="95"/>
        <v>#REF!</v>
      </c>
      <c r="J1519" s="54" t="e">
        <f>#REF!</f>
        <v>#REF!</v>
      </c>
      <c r="K1519" s="51" t="e">
        <f>IF(OR(#REF!="管理者",#REF!="サービス管理責任者"),0,#REF!)</f>
        <v>#REF!</v>
      </c>
    </row>
    <row r="1520" spans="2:11">
      <c r="B1520" s="73">
        <v>1518</v>
      </c>
      <c r="C1520" s="74" t="e">
        <f t="shared" si="92"/>
        <v>#N/A</v>
      </c>
      <c r="D1520" s="74" t="e">
        <f t="shared" si="93"/>
        <v>#N/A</v>
      </c>
      <c r="E1520" s="75" t="e">
        <f t="shared" si="94"/>
        <v>#N/A</v>
      </c>
      <c r="F1520" s="79"/>
      <c r="H1520" s="55"/>
      <c r="I1520" s="54" t="e">
        <f t="shared" si="95"/>
        <v>#REF!</v>
      </c>
      <c r="J1520" s="54" t="e">
        <f>#REF!</f>
        <v>#REF!</v>
      </c>
      <c r="K1520" s="51" t="e">
        <f>IF(OR(#REF!="管理者",#REF!="サービス管理責任者"),0,#REF!)</f>
        <v>#REF!</v>
      </c>
    </row>
    <row r="1521" spans="2:11">
      <c r="B1521" s="73">
        <v>1519</v>
      </c>
      <c r="C1521" s="74" t="e">
        <f t="shared" si="92"/>
        <v>#N/A</v>
      </c>
      <c r="D1521" s="74" t="e">
        <f t="shared" si="93"/>
        <v>#N/A</v>
      </c>
      <c r="E1521" s="75" t="e">
        <f t="shared" si="94"/>
        <v>#N/A</v>
      </c>
      <c r="F1521" s="79"/>
      <c r="H1521" s="55"/>
      <c r="I1521" s="54" t="e">
        <f t="shared" si="95"/>
        <v>#REF!</v>
      </c>
      <c r="J1521" s="54" t="e">
        <f>#REF!</f>
        <v>#REF!</v>
      </c>
      <c r="K1521" s="51" t="e">
        <f>IF(OR(#REF!="管理者",#REF!="サービス管理責任者"),0,#REF!)</f>
        <v>#REF!</v>
      </c>
    </row>
    <row r="1522" spans="2:11">
      <c r="B1522" s="73">
        <v>1520</v>
      </c>
      <c r="C1522" s="74" t="e">
        <f t="shared" si="92"/>
        <v>#N/A</v>
      </c>
      <c r="D1522" s="74" t="e">
        <f t="shared" si="93"/>
        <v>#N/A</v>
      </c>
      <c r="E1522" s="75" t="e">
        <f t="shared" si="94"/>
        <v>#N/A</v>
      </c>
      <c r="F1522" s="79"/>
      <c r="H1522" s="55"/>
      <c r="I1522" s="54" t="e">
        <f t="shared" si="95"/>
        <v>#REF!</v>
      </c>
      <c r="J1522" s="54" t="e">
        <f>#REF!</f>
        <v>#REF!</v>
      </c>
      <c r="K1522" s="51" t="e">
        <f>IF(OR(#REF!="管理者",#REF!="サービス管理責任者"),0,#REF!)</f>
        <v>#REF!</v>
      </c>
    </row>
    <row r="1523" spans="2:11">
      <c r="B1523" s="73">
        <v>1521</v>
      </c>
      <c r="C1523" s="74" t="e">
        <f t="shared" si="92"/>
        <v>#N/A</v>
      </c>
      <c r="D1523" s="74" t="e">
        <f t="shared" si="93"/>
        <v>#N/A</v>
      </c>
      <c r="E1523" s="75" t="e">
        <f t="shared" si="94"/>
        <v>#N/A</v>
      </c>
      <c r="F1523" s="79"/>
      <c r="H1523" s="55"/>
      <c r="I1523" s="54" t="e">
        <f t="shared" si="95"/>
        <v>#REF!</v>
      </c>
      <c r="J1523" s="54" t="e">
        <f>#REF!</f>
        <v>#REF!</v>
      </c>
      <c r="K1523" s="51" t="e">
        <f>IF(OR(#REF!="管理者",#REF!="サービス管理責任者"),0,#REF!)</f>
        <v>#REF!</v>
      </c>
    </row>
    <row r="1524" spans="2:11">
      <c r="B1524" s="73">
        <v>1522</v>
      </c>
      <c r="C1524" s="74" t="e">
        <f t="shared" si="92"/>
        <v>#N/A</v>
      </c>
      <c r="D1524" s="74" t="e">
        <f t="shared" si="93"/>
        <v>#N/A</v>
      </c>
      <c r="E1524" s="75" t="e">
        <f t="shared" si="94"/>
        <v>#N/A</v>
      </c>
      <c r="F1524" s="79"/>
      <c r="H1524" s="55"/>
      <c r="I1524" s="54" t="e">
        <f t="shared" si="95"/>
        <v>#REF!</v>
      </c>
      <c r="J1524" s="54" t="e">
        <f>#REF!</f>
        <v>#REF!</v>
      </c>
      <c r="K1524" s="51" t="e">
        <f>IF(OR(#REF!="管理者",#REF!="サービス管理責任者"),0,#REF!)</f>
        <v>#REF!</v>
      </c>
    </row>
    <row r="1525" spans="2:11">
      <c r="B1525" s="73">
        <v>1523</v>
      </c>
      <c r="C1525" s="74" t="e">
        <f t="shared" si="92"/>
        <v>#N/A</v>
      </c>
      <c r="D1525" s="74" t="e">
        <f t="shared" si="93"/>
        <v>#N/A</v>
      </c>
      <c r="E1525" s="75" t="e">
        <f t="shared" si="94"/>
        <v>#N/A</v>
      </c>
      <c r="F1525" s="79"/>
      <c r="H1525" s="55"/>
      <c r="I1525" s="54" t="e">
        <f t="shared" si="95"/>
        <v>#REF!</v>
      </c>
      <c r="J1525" s="54" t="e">
        <f>#REF!</f>
        <v>#REF!</v>
      </c>
      <c r="K1525" s="51" t="e">
        <f>IF(OR(#REF!="管理者",#REF!="サービス管理責任者"),0,#REF!)</f>
        <v>#REF!</v>
      </c>
    </row>
    <row r="1526" spans="2:11">
      <c r="B1526" s="73">
        <v>1524</v>
      </c>
      <c r="C1526" s="74" t="e">
        <f t="shared" si="92"/>
        <v>#N/A</v>
      </c>
      <c r="D1526" s="74" t="e">
        <f t="shared" si="93"/>
        <v>#N/A</v>
      </c>
      <c r="E1526" s="75" t="e">
        <f t="shared" si="94"/>
        <v>#N/A</v>
      </c>
      <c r="F1526" s="79"/>
      <c r="H1526" s="55"/>
      <c r="I1526" s="54" t="e">
        <f t="shared" si="95"/>
        <v>#REF!</v>
      </c>
      <c r="J1526" s="54" t="e">
        <f>#REF!</f>
        <v>#REF!</v>
      </c>
      <c r="K1526" s="51" t="e">
        <f>IF(OR(#REF!="管理者",#REF!="サービス管理責任者"),0,#REF!)</f>
        <v>#REF!</v>
      </c>
    </row>
    <row r="1527" spans="2:11">
      <c r="B1527" s="73">
        <v>1525</v>
      </c>
      <c r="C1527" s="74" t="e">
        <f t="shared" si="92"/>
        <v>#N/A</v>
      </c>
      <c r="D1527" s="74" t="e">
        <f t="shared" si="93"/>
        <v>#N/A</v>
      </c>
      <c r="E1527" s="75" t="e">
        <f t="shared" si="94"/>
        <v>#N/A</v>
      </c>
      <c r="F1527" s="79"/>
      <c r="H1527" s="55"/>
      <c r="I1527" s="54" t="e">
        <f t="shared" si="95"/>
        <v>#REF!</v>
      </c>
      <c r="J1527" s="54" t="e">
        <f>#REF!</f>
        <v>#REF!</v>
      </c>
      <c r="K1527" s="51" t="e">
        <f>IF(OR(#REF!="管理者",#REF!="サービス管理責任者"),0,#REF!)</f>
        <v>#REF!</v>
      </c>
    </row>
    <row r="1528" spans="2:11">
      <c r="B1528" s="73">
        <v>1526</v>
      </c>
      <c r="C1528" s="74" t="e">
        <f t="shared" si="92"/>
        <v>#N/A</v>
      </c>
      <c r="D1528" s="74" t="e">
        <f t="shared" si="93"/>
        <v>#N/A</v>
      </c>
      <c r="E1528" s="75" t="e">
        <f t="shared" si="94"/>
        <v>#N/A</v>
      </c>
      <c r="F1528" s="79"/>
      <c r="H1528" s="55"/>
      <c r="I1528" s="54" t="e">
        <f t="shared" si="95"/>
        <v>#REF!</v>
      </c>
      <c r="J1528" s="54" t="e">
        <f>#REF!</f>
        <v>#REF!</v>
      </c>
      <c r="K1528" s="51" t="e">
        <f>IF(OR(#REF!="管理者",#REF!="サービス管理責任者"),0,#REF!)</f>
        <v>#REF!</v>
      </c>
    </row>
    <row r="1529" spans="2:11">
      <c r="B1529" s="73">
        <v>1527</v>
      </c>
      <c r="C1529" s="74" t="e">
        <f t="shared" si="92"/>
        <v>#N/A</v>
      </c>
      <c r="D1529" s="74" t="e">
        <f t="shared" si="93"/>
        <v>#N/A</v>
      </c>
      <c r="E1529" s="75" t="e">
        <f t="shared" si="94"/>
        <v>#N/A</v>
      </c>
      <c r="F1529" s="79"/>
      <c r="H1529" s="55"/>
      <c r="I1529" s="54" t="e">
        <f t="shared" si="95"/>
        <v>#REF!</v>
      </c>
      <c r="J1529" s="54" t="e">
        <f>#REF!</f>
        <v>#REF!</v>
      </c>
      <c r="K1529" s="51" t="e">
        <f>IF(OR(#REF!="管理者",#REF!="サービス管理責任者"),0,#REF!)</f>
        <v>#REF!</v>
      </c>
    </row>
    <row r="1530" spans="2:11">
      <c r="B1530" s="73">
        <v>1528</v>
      </c>
      <c r="C1530" s="74" t="e">
        <f t="shared" si="92"/>
        <v>#N/A</v>
      </c>
      <c r="D1530" s="74" t="e">
        <f t="shared" si="93"/>
        <v>#N/A</v>
      </c>
      <c r="E1530" s="75" t="e">
        <f t="shared" si="94"/>
        <v>#N/A</v>
      </c>
      <c r="F1530" s="79"/>
      <c r="H1530" s="55"/>
      <c r="I1530" s="54" t="e">
        <f t="shared" si="95"/>
        <v>#REF!</v>
      </c>
      <c r="J1530" s="54" t="e">
        <f>#REF!</f>
        <v>#REF!</v>
      </c>
      <c r="K1530" s="51" t="e">
        <f>IF(OR(#REF!="管理者",#REF!="サービス管理責任者"),0,#REF!)</f>
        <v>#REF!</v>
      </c>
    </row>
    <row r="1531" spans="2:11">
      <c r="B1531" s="73">
        <v>1529</v>
      </c>
      <c r="C1531" s="74" t="e">
        <f t="shared" si="92"/>
        <v>#N/A</v>
      </c>
      <c r="D1531" s="74" t="e">
        <f t="shared" si="93"/>
        <v>#N/A</v>
      </c>
      <c r="E1531" s="75" t="e">
        <f t="shared" si="94"/>
        <v>#N/A</v>
      </c>
      <c r="F1531" s="79"/>
      <c r="H1531" s="55"/>
      <c r="I1531" s="54" t="e">
        <f t="shared" si="95"/>
        <v>#REF!</v>
      </c>
      <c r="J1531" s="54" t="e">
        <f>#REF!</f>
        <v>#REF!</v>
      </c>
      <c r="K1531" s="51" t="e">
        <f>IF(OR(#REF!="管理者",#REF!="サービス管理責任者"),0,#REF!)</f>
        <v>#REF!</v>
      </c>
    </row>
    <row r="1532" spans="2:11">
      <c r="B1532" s="73">
        <v>1530</v>
      </c>
      <c r="C1532" s="74" t="e">
        <f t="shared" si="92"/>
        <v>#N/A</v>
      </c>
      <c r="D1532" s="74" t="e">
        <f t="shared" si="93"/>
        <v>#N/A</v>
      </c>
      <c r="E1532" s="75" t="e">
        <f t="shared" si="94"/>
        <v>#N/A</v>
      </c>
      <c r="F1532" s="79"/>
      <c r="H1532" s="55"/>
      <c r="I1532" s="54" t="e">
        <f t="shared" si="95"/>
        <v>#REF!</v>
      </c>
      <c r="J1532" s="54" t="e">
        <f>#REF!</f>
        <v>#REF!</v>
      </c>
      <c r="K1532" s="51" t="e">
        <f>IF(OR(#REF!="管理者",#REF!="サービス管理責任者"),0,#REF!)</f>
        <v>#REF!</v>
      </c>
    </row>
    <row r="1533" spans="2:11">
      <c r="B1533" s="73">
        <v>1531</v>
      </c>
      <c r="C1533" s="74" t="e">
        <f t="shared" si="92"/>
        <v>#N/A</v>
      </c>
      <c r="D1533" s="74" t="e">
        <f t="shared" si="93"/>
        <v>#N/A</v>
      </c>
      <c r="E1533" s="75" t="e">
        <f t="shared" si="94"/>
        <v>#N/A</v>
      </c>
      <c r="F1533" s="79"/>
      <c r="H1533" s="55"/>
      <c r="I1533" s="54" t="e">
        <f t="shared" si="95"/>
        <v>#REF!</v>
      </c>
      <c r="J1533" s="54" t="e">
        <f>#REF!</f>
        <v>#REF!</v>
      </c>
      <c r="K1533" s="51" t="e">
        <f>IF(OR(#REF!="管理者",#REF!="サービス管理責任者"),0,#REF!)</f>
        <v>#REF!</v>
      </c>
    </row>
    <row r="1534" spans="2:11">
      <c r="B1534" s="73">
        <v>1532</v>
      </c>
      <c r="C1534" s="74" t="e">
        <f t="shared" si="92"/>
        <v>#N/A</v>
      </c>
      <c r="D1534" s="74" t="e">
        <f t="shared" si="93"/>
        <v>#N/A</v>
      </c>
      <c r="E1534" s="75" t="e">
        <f t="shared" si="94"/>
        <v>#N/A</v>
      </c>
      <c r="F1534" s="79"/>
      <c r="H1534" s="55"/>
      <c r="I1534" s="54" t="e">
        <f t="shared" si="95"/>
        <v>#REF!</v>
      </c>
      <c r="J1534" s="54" t="e">
        <f>#REF!</f>
        <v>#REF!</v>
      </c>
      <c r="K1534" s="51" t="e">
        <f>IF(OR(#REF!="管理者",#REF!="サービス管理責任者"),0,#REF!)</f>
        <v>#REF!</v>
      </c>
    </row>
    <row r="1535" spans="2:11">
      <c r="B1535" s="73">
        <v>1533</v>
      </c>
      <c r="C1535" s="74" t="e">
        <f t="shared" si="92"/>
        <v>#N/A</v>
      </c>
      <c r="D1535" s="74" t="e">
        <f t="shared" si="93"/>
        <v>#N/A</v>
      </c>
      <c r="E1535" s="75" t="e">
        <f t="shared" si="94"/>
        <v>#N/A</v>
      </c>
      <c r="F1535" s="79"/>
      <c r="H1535" s="55"/>
      <c r="I1535" s="54" t="e">
        <f t="shared" si="95"/>
        <v>#REF!</v>
      </c>
      <c r="J1535" s="54" t="e">
        <f>#REF!</f>
        <v>#REF!</v>
      </c>
      <c r="K1535" s="51" t="e">
        <f>IF(OR(#REF!="管理者",#REF!="サービス管理責任者"),0,#REF!)</f>
        <v>#REF!</v>
      </c>
    </row>
    <row r="1536" spans="2:11">
      <c r="B1536" s="73">
        <v>1534</v>
      </c>
      <c r="C1536" s="74" t="e">
        <f t="shared" si="92"/>
        <v>#N/A</v>
      </c>
      <c r="D1536" s="74" t="e">
        <f t="shared" si="93"/>
        <v>#N/A</v>
      </c>
      <c r="E1536" s="75" t="e">
        <f t="shared" si="94"/>
        <v>#N/A</v>
      </c>
      <c r="F1536" s="79"/>
      <c r="H1536" s="55"/>
      <c r="I1536" s="54" t="e">
        <f t="shared" si="95"/>
        <v>#REF!</v>
      </c>
      <c r="J1536" s="54" t="e">
        <f>#REF!</f>
        <v>#REF!</v>
      </c>
      <c r="K1536" s="51" t="e">
        <f>IF(OR(#REF!="管理者",#REF!="サービス管理責任者"),0,#REF!)</f>
        <v>#REF!</v>
      </c>
    </row>
    <row r="1537" spans="2:11">
      <c r="B1537" s="73">
        <v>1535</v>
      </c>
      <c r="C1537" s="74" t="e">
        <f t="shared" si="92"/>
        <v>#N/A</v>
      </c>
      <c r="D1537" s="74" t="e">
        <f t="shared" si="93"/>
        <v>#N/A</v>
      </c>
      <c r="E1537" s="75" t="e">
        <f t="shared" si="94"/>
        <v>#N/A</v>
      </c>
      <c r="F1537" s="79"/>
      <c r="H1537" s="55"/>
      <c r="I1537" s="54" t="e">
        <f t="shared" si="95"/>
        <v>#REF!</v>
      </c>
      <c r="J1537" s="54" t="e">
        <f>#REF!</f>
        <v>#REF!</v>
      </c>
      <c r="K1537" s="51" t="e">
        <f>IF(OR(#REF!="管理者",#REF!="サービス管理責任者"),0,#REF!)</f>
        <v>#REF!</v>
      </c>
    </row>
    <row r="1538" spans="2:11">
      <c r="B1538" s="73">
        <v>1536</v>
      </c>
      <c r="C1538" s="74" t="e">
        <f t="shared" si="92"/>
        <v>#N/A</v>
      </c>
      <c r="D1538" s="74" t="e">
        <f t="shared" si="93"/>
        <v>#N/A</v>
      </c>
      <c r="E1538" s="75" t="e">
        <f t="shared" si="94"/>
        <v>#N/A</v>
      </c>
      <c r="F1538" s="79"/>
      <c r="H1538" s="55"/>
      <c r="I1538" s="54" t="e">
        <f t="shared" si="95"/>
        <v>#REF!</v>
      </c>
      <c r="J1538" s="54" t="e">
        <f>#REF!</f>
        <v>#REF!</v>
      </c>
      <c r="K1538" s="51" t="e">
        <f>IF(OR(#REF!="管理者",#REF!="サービス管理責任者"),0,#REF!)</f>
        <v>#REF!</v>
      </c>
    </row>
    <row r="1539" spans="2:11">
      <c r="B1539" s="73">
        <v>1537</v>
      </c>
      <c r="C1539" s="74" t="e">
        <f t="shared" ref="C1539:C1602" si="96">VLOOKUP(B1539,$I:$K,2,FALSE)</f>
        <v>#N/A</v>
      </c>
      <c r="D1539" s="74" t="e">
        <f t="shared" ref="D1539:D1602" si="97">VLOOKUP(B1539,$I:$K,3,FALSE)</f>
        <v>#N/A</v>
      </c>
      <c r="E1539" s="75" t="e">
        <f t="shared" si="94"/>
        <v>#N/A</v>
      </c>
      <c r="F1539" s="79"/>
      <c r="H1539" s="55"/>
      <c r="I1539" s="54" t="e">
        <f t="shared" si="95"/>
        <v>#REF!</v>
      </c>
      <c r="J1539" s="54" t="e">
        <f>#REF!</f>
        <v>#REF!</v>
      </c>
      <c r="K1539" s="51" t="e">
        <f>IF(OR(#REF!="管理者",#REF!="サービス管理責任者"),0,#REF!)</f>
        <v>#REF!</v>
      </c>
    </row>
    <row r="1540" spans="2:11">
      <c r="B1540" s="73">
        <v>1538</v>
      </c>
      <c r="C1540" s="74" t="e">
        <f t="shared" si="96"/>
        <v>#N/A</v>
      </c>
      <c r="D1540" s="74" t="e">
        <f t="shared" si="97"/>
        <v>#N/A</v>
      </c>
      <c r="E1540" s="75" t="e">
        <f t="shared" ref="E1540:E1603" si="98">SUMIF($C:$C,C1540,$D:$D)</f>
        <v>#N/A</v>
      </c>
      <c r="F1540" s="79"/>
      <c r="H1540" s="55"/>
      <c r="I1540" s="54" t="e">
        <f t="shared" si="95"/>
        <v>#REF!</v>
      </c>
      <c r="J1540" s="54" t="e">
        <f>#REF!</f>
        <v>#REF!</v>
      </c>
      <c r="K1540" s="51" t="e">
        <f>IF(OR(#REF!="管理者",#REF!="サービス管理責任者"),0,#REF!)</f>
        <v>#REF!</v>
      </c>
    </row>
    <row r="1541" spans="2:11">
      <c r="B1541" s="73">
        <v>1539</v>
      </c>
      <c r="C1541" s="74" t="e">
        <f t="shared" si="96"/>
        <v>#N/A</v>
      </c>
      <c r="D1541" s="74" t="e">
        <f t="shared" si="97"/>
        <v>#N/A</v>
      </c>
      <c r="E1541" s="75" t="e">
        <f t="shared" si="98"/>
        <v>#N/A</v>
      </c>
      <c r="F1541" s="79"/>
      <c r="H1541" s="55"/>
      <c r="I1541" s="54" t="e">
        <f t="shared" ref="I1541:I1604" si="99">IF(J1541=0,I1540,I1540+1)</f>
        <v>#REF!</v>
      </c>
      <c r="J1541" s="54" t="e">
        <f>#REF!</f>
        <v>#REF!</v>
      </c>
      <c r="K1541" s="51" t="e">
        <f>IF(OR(#REF!="管理者",#REF!="サービス管理責任者"),0,#REF!)</f>
        <v>#REF!</v>
      </c>
    </row>
    <row r="1542" spans="2:11">
      <c r="B1542" s="73">
        <v>1540</v>
      </c>
      <c r="C1542" s="74" t="e">
        <f t="shared" si="96"/>
        <v>#N/A</v>
      </c>
      <c r="D1542" s="74" t="e">
        <f t="shared" si="97"/>
        <v>#N/A</v>
      </c>
      <c r="E1542" s="75" t="e">
        <f t="shared" si="98"/>
        <v>#N/A</v>
      </c>
      <c r="F1542" s="79"/>
      <c r="H1542" s="55"/>
      <c r="I1542" s="54" t="e">
        <f t="shared" si="99"/>
        <v>#REF!</v>
      </c>
      <c r="J1542" s="54" t="e">
        <f>#REF!</f>
        <v>#REF!</v>
      </c>
      <c r="K1542" s="51" t="e">
        <f>IF(OR(#REF!="管理者",#REF!="サービス管理責任者"),0,#REF!)</f>
        <v>#REF!</v>
      </c>
    </row>
    <row r="1543" spans="2:11">
      <c r="B1543" s="73">
        <v>1541</v>
      </c>
      <c r="C1543" s="74" t="e">
        <f t="shared" si="96"/>
        <v>#N/A</v>
      </c>
      <c r="D1543" s="74" t="e">
        <f t="shared" si="97"/>
        <v>#N/A</v>
      </c>
      <c r="E1543" s="75" t="e">
        <f t="shared" si="98"/>
        <v>#N/A</v>
      </c>
      <c r="F1543" s="79"/>
      <c r="H1543" s="55"/>
      <c r="I1543" s="54" t="e">
        <f t="shared" si="99"/>
        <v>#REF!</v>
      </c>
      <c r="J1543" s="54" t="e">
        <f>#REF!</f>
        <v>#REF!</v>
      </c>
      <c r="K1543" s="51" t="e">
        <f>IF(OR(#REF!="管理者",#REF!="サービス管理責任者"),0,#REF!)</f>
        <v>#REF!</v>
      </c>
    </row>
    <row r="1544" spans="2:11">
      <c r="B1544" s="73">
        <v>1542</v>
      </c>
      <c r="C1544" s="74" t="e">
        <f t="shared" si="96"/>
        <v>#N/A</v>
      </c>
      <c r="D1544" s="74" t="e">
        <f t="shared" si="97"/>
        <v>#N/A</v>
      </c>
      <c r="E1544" s="75" t="e">
        <f t="shared" si="98"/>
        <v>#N/A</v>
      </c>
      <c r="F1544" s="79"/>
      <c r="H1544" s="55"/>
      <c r="I1544" s="54" t="e">
        <f t="shared" si="99"/>
        <v>#REF!</v>
      </c>
      <c r="J1544" s="54" t="e">
        <f>#REF!</f>
        <v>#REF!</v>
      </c>
      <c r="K1544" s="51" t="e">
        <f>IF(OR(#REF!="管理者",#REF!="サービス管理責任者"),0,#REF!)</f>
        <v>#REF!</v>
      </c>
    </row>
    <row r="1545" spans="2:11">
      <c r="B1545" s="73">
        <v>1543</v>
      </c>
      <c r="C1545" s="74" t="e">
        <f t="shared" si="96"/>
        <v>#N/A</v>
      </c>
      <c r="D1545" s="74" t="e">
        <f t="shared" si="97"/>
        <v>#N/A</v>
      </c>
      <c r="E1545" s="75" t="e">
        <f t="shared" si="98"/>
        <v>#N/A</v>
      </c>
      <c r="F1545" s="79"/>
      <c r="H1545" s="55"/>
      <c r="I1545" s="54" t="e">
        <f t="shared" si="99"/>
        <v>#REF!</v>
      </c>
      <c r="J1545" s="54" t="e">
        <f>#REF!</f>
        <v>#REF!</v>
      </c>
      <c r="K1545" s="51" t="e">
        <f>IF(OR(#REF!="管理者",#REF!="サービス管理責任者"),0,#REF!)</f>
        <v>#REF!</v>
      </c>
    </row>
    <row r="1546" spans="2:11">
      <c r="B1546" s="73">
        <v>1544</v>
      </c>
      <c r="C1546" s="74" t="e">
        <f t="shared" si="96"/>
        <v>#N/A</v>
      </c>
      <c r="D1546" s="74" t="e">
        <f t="shared" si="97"/>
        <v>#N/A</v>
      </c>
      <c r="E1546" s="75" t="e">
        <f t="shared" si="98"/>
        <v>#N/A</v>
      </c>
      <c r="F1546" s="79"/>
      <c r="H1546" s="55"/>
      <c r="I1546" s="54" t="e">
        <f t="shared" si="99"/>
        <v>#REF!</v>
      </c>
      <c r="J1546" s="54" t="e">
        <f>#REF!</f>
        <v>#REF!</v>
      </c>
      <c r="K1546" s="51" t="e">
        <f>IF(OR(#REF!="管理者",#REF!="サービス管理責任者"),0,#REF!)</f>
        <v>#REF!</v>
      </c>
    </row>
    <row r="1547" spans="2:11">
      <c r="B1547" s="73">
        <v>1545</v>
      </c>
      <c r="C1547" s="74" t="e">
        <f t="shared" si="96"/>
        <v>#N/A</v>
      </c>
      <c r="D1547" s="74" t="e">
        <f t="shared" si="97"/>
        <v>#N/A</v>
      </c>
      <c r="E1547" s="75" t="e">
        <f t="shared" si="98"/>
        <v>#N/A</v>
      </c>
      <c r="F1547" s="79"/>
      <c r="H1547" s="55"/>
      <c r="I1547" s="54" t="e">
        <f t="shared" si="99"/>
        <v>#REF!</v>
      </c>
      <c r="J1547" s="54" t="e">
        <f>#REF!</f>
        <v>#REF!</v>
      </c>
      <c r="K1547" s="51" t="e">
        <f>IF(OR(#REF!="管理者",#REF!="サービス管理責任者"),0,#REF!)</f>
        <v>#REF!</v>
      </c>
    </row>
    <row r="1548" spans="2:11">
      <c r="B1548" s="73">
        <v>1546</v>
      </c>
      <c r="C1548" s="74" t="e">
        <f t="shared" si="96"/>
        <v>#N/A</v>
      </c>
      <c r="D1548" s="74" t="e">
        <f t="shared" si="97"/>
        <v>#N/A</v>
      </c>
      <c r="E1548" s="75" t="e">
        <f t="shared" si="98"/>
        <v>#N/A</v>
      </c>
      <c r="F1548" s="79"/>
      <c r="H1548" s="55"/>
      <c r="I1548" s="54" t="e">
        <f t="shared" si="99"/>
        <v>#REF!</v>
      </c>
      <c r="J1548" s="54" t="e">
        <f>#REF!</f>
        <v>#REF!</v>
      </c>
      <c r="K1548" s="51" t="e">
        <f>IF(OR(#REF!="管理者",#REF!="サービス管理責任者"),0,#REF!)</f>
        <v>#REF!</v>
      </c>
    </row>
    <row r="1549" spans="2:11">
      <c r="B1549" s="73">
        <v>1547</v>
      </c>
      <c r="C1549" s="74" t="e">
        <f t="shared" si="96"/>
        <v>#N/A</v>
      </c>
      <c r="D1549" s="74" t="e">
        <f t="shared" si="97"/>
        <v>#N/A</v>
      </c>
      <c r="E1549" s="75" t="e">
        <f t="shared" si="98"/>
        <v>#N/A</v>
      </c>
      <c r="F1549" s="79"/>
      <c r="H1549" s="55"/>
      <c r="I1549" s="54" t="e">
        <f t="shared" si="99"/>
        <v>#REF!</v>
      </c>
      <c r="J1549" s="54" t="e">
        <f>#REF!</f>
        <v>#REF!</v>
      </c>
      <c r="K1549" s="51" t="e">
        <f>IF(OR(#REF!="管理者",#REF!="サービス管理責任者"),0,#REF!)</f>
        <v>#REF!</v>
      </c>
    </row>
    <row r="1550" spans="2:11">
      <c r="B1550" s="73">
        <v>1548</v>
      </c>
      <c r="C1550" s="74" t="e">
        <f t="shared" si="96"/>
        <v>#N/A</v>
      </c>
      <c r="D1550" s="74" t="e">
        <f t="shared" si="97"/>
        <v>#N/A</v>
      </c>
      <c r="E1550" s="75" t="e">
        <f t="shared" si="98"/>
        <v>#N/A</v>
      </c>
      <c r="F1550" s="79"/>
      <c r="H1550" s="55"/>
      <c r="I1550" s="54" t="e">
        <f t="shared" si="99"/>
        <v>#REF!</v>
      </c>
      <c r="J1550" s="54" t="e">
        <f>#REF!</f>
        <v>#REF!</v>
      </c>
      <c r="K1550" s="51" t="e">
        <f>IF(OR(#REF!="管理者",#REF!="サービス管理責任者"),0,#REF!)</f>
        <v>#REF!</v>
      </c>
    </row>
    <row r="1551" spans="2:11">
      <c r="B1551" s="73">
        <v>1549</v>
      </c>
      <c r="C1551" s="74" t="e">
        <f t="shared" si="96"/>
        <v>#N/A</v>
      </c>
      <c r="D1551" s="74" t="e">
        <f t="shared" si="97"/>
        <v>#N/A</v>
      </c>
      <c r="E1551" s="75" t="e">
        <f t="shared" si="98"/>
        <v>#N/A</v>
      </c>
      <c r="F1551" s="79"/>
      <c r="H1551" s="55"/>
      <c r="I1551" s="54" t="e">
        <f t="shared" si="99"/>
        <v>#REF!</v>
      </c>
      <c r="J1551" s="54" t="e">
        <f>#REF!</f>
        <v>#REF!</v>
      </c>
      <c r="K1551" s="51" t="e">
        <f>IF(OR(#REF!="管理者",#REF!="サービス管理責任者"),0,#REF!)</f>
        <v>#REF!</v>
      </c>
    </row>
    <row r="1552" spans="2:11">
      <c r="B1552" s="73">
        <v>1550</v>
      </c>
      <c r="C1552" s="74" t="e">
        <f t="shared" si="96"/>
        <v>#N/A</v>
      </c>
      <c r="D1552" s="74" t="e">
        <f t="shared" si="97"/>
        <v>#N/A</v>
      </c>
      <c r="E1552" s="75" t="e">
        <f t="shared" si="98"/>
        <v>#N/A</v>
      </c>
      <c r="F1552" s="79"/>
      <c r="H1552" s="55"/>
      <c r="I1552" s="54" t="e">
        <f t="shared" si="99"/>
        <v>#REF!</v>
      </c>
      <c r="J1552" s="54" t="e">
        <f>#REF!</f>
        <v>#REF!</v>
      </c>
      <c r="K1552" s="51" t="e">
        <f>IF(OR(#REF!="管理者",#REF!="サービス管理責任者"),0,#REF!)</f>
        <v>#REF!</v>
      </c>
    </row>
    <row r="1553" spans="2:11">
      <c r="B1553" s="73">
        <v>1551</v>
      </c>
      <c r="C1553" s="74" t="e">
        <f t="shared" si="96"/>
        <v>#N/A</v>
      </c>
      <c r="D1553" s="74" t="e">
        <f t="shared" si="97"/>
        <v>#N/A</v>
      </c>
      <c r="E1553" s="75" t="e">
        <f t="shared" si="98"/>
        <v>#N/A</v>
      </c>
      <c r="F1553" s="79"/>
      <c r="H1553" s="55"/>
      <c r="I1553" s="54" t="e">
        <f t="shared" si="99"/>
        <v>#REF!</v>
      </c>
      <c r="J1553" s="54" t="e">
        <f>#REF!</f>
        <v>#REF!</v>
      </c>
      <c r="K1553" s="51" t="e">
        <f>IF(OR(#REF!="管理者",#REF!="サービス管理責任者"),0,#REF!)</f>
        <v>#REF!</v>
      </c>
    </row>
    <row r="1554" spans="2:11">
      <c r="B1554" s="73">
        <v>1552</v>
      </c>
      <c r="C1554" s="74" t="e">
        <f t="shared" si="96"/>
        <v>#N/A</v>
      </c>
      <c r="D1554" s="74" t="e">
        <f t="shared" si="97"/>
        <v>#N/A</v>
      </c>
      <c r="E1554" s="75" t="e">
        <f t="shared" si="98"/>
        <v>#N/A</v>
      </c>
      <c r="F1554" s="79"/>
      <c r="H1554" s="55"/>
      <c r="I1554" s="54" t="e">
        <f t="shared" si="99"/>
        <v>#REF!</v>
      </c>
      <c r="J1554" s="54" t="e">
        <f>#REF!</f>
        <v>#REF!</v>
      </c>
      <c r="K1554" s="51" t="e">
        <f>IF(OR(#REF!="管理者",#REF!="サービス管理責任者"),0,#REF!)</f>
        <v>#REF!</v>
      </c>
    </row>
    <row r="1555" spans="2:11">
      <c r="B1555" s="73">
        <v>1553</v>
      </c>
      <c r="C1555" s="74" t="e">
        <f t="shared" si="96"/>
        <v>#N/A</v>
      </c>
      <c r="D1555" s="74" t="e">
        <f t="shared" si="97"/>
        <v>#N/A</v>
      </c>
      <c r="E1555" s="75" t="e">
        <f t="shared" si="98"/>
        <v>#N/A</v>
      </c>
      <c r="F1555" s="79"/>
      <c r="H1555" s="55"/>
      <c r="I1555" s="54" t="e">
        <f t="shared" si="99"/>
        <v>#REF!</v>
      </c>
      <c r="J1555" s="54" t="e">
        <f>#REF!</f>
        <v>#REF!</v>
      </c>
      <c r="K1555" s="51" t="e">
        <f>IF(OR(#REF!="管理者",#REF!="サービス管理責任者"),0,#REF!)</f>
        <v>#REF!</v>
      </c>
    </row>
    <row r="1556" spans="2:11">
      <c r="B1556" s="73">
        <v>1554</v>
      </c>
      <c r="C1556" s="74" t="e">
        <f t="shared" si="96"/>
        <v>#N/A</v>
      </c>
      <c r="D1556" s="74" t="e">
        <f t="shared" si="97"/>
        <v>#N/A</v>
      </c>
      <c r="E1556" s="75" t="e">
        <f t="shared" si="98"/>
        <v>#N/A</v>
      </c>
      <c r="F1556" s="79"/>
      <c r="H1556" s="55"/>
      <c r="I1556" s="54" t="e">
        <f t="shared" si="99"/>
        <v>#REF!</v>
      </c>
      <c r="J1556" s="54" t="e">
        <f>#REF!</f>
        <v>#REF!</v>
      </c>
      <c r="K1556" s="51" t="e">
        <f>IF(OR(#REF!="管理者",#REF!="サービス管理責任者"),0,#REF!)</f>
        <v>#REF!</v>
      </c>
    </row>
    <row r="1557" spans="2:11">
      <c r="B1557" s="73">
        <v>1555</v>
      </c>
      <c r="C1557" s="74" t="e">
        <f t="shared" si="96"/>
        <v>#N/A</v>
      </c>
      <c r="D1557" s="74" t="e">
        <f t="shared" si="97"/>
        <v>#N/A</v>
      </c>
      <c r="E1557" s="75" t="e">
        <f t="shared" si="98"/>
        <v>#N/A</v>
      </c>
      <c r="F1557" s="79"/>
      <c r="H1557" s="55"/>
      <c r="I1557" s="54" t="e">
        <f t="shared" si="99"/>
        <v>#REF!</v>
      </c>
      <c r="J1557" s="54" t="e">
        <f>#REF!</f>
        <v>#REF!</v>
      </c>
      <c r="K1557" s="51" t="e">
        <f>IF(OR(#REF!="管理者",#REF!="サービス管理責任者"),0,#REF!)</f>
        <v>#REF!</v>
      </c>
    </row>
    <row r="1558" spans="2:11">
      <c r="B1558" s="73">
        <v>1556</v>
      </c>
      <c r="C1558" s="74" t="e">
        <f t="shared" si="96"/>
        <v>#N/A</v>
      </c>
      <c r="D1558" s="74" t="e">
        <f t="shared" si="97"/>
        <v>#N/A</v>
      </c>
      <c r="E1558" s="75" t="e">
        <f t="shared" si="98"/>
        <v>#N/A</v>
      </c>
      <c r="F1558" s="79"/>
      <c r="H1558" s="55"/>
      <c r="I1558" s="54" t="e">
        <f t="shared" si="99"/>
        <v>#REF!</v>
      </c>
      <c r="J1558" s="54" t="e">
        <f>#REF!</f>
        <v>#REF!</v>
      </c>
      <c r="K1558" s="51" t="e">
        <f>IF(OR(#REF!="管理者",#REF!="サービス管理責任者"),0,#REF!)</f>
        <v>#REF!</v>
      </c>
    </row>
    <row r="1559" spans="2:11">
      <c r="B1559" s="73">
        <v>1557</v>
      </c>
      <c r="C1559" s="74" t="e">
        <f t="shared" si="96"/>
        <v>#N/A</v>
      </c>
      <c r="D1559" s="74" t="e">
        <f t="shared" si="97"/>
        <v>#N/A</v>
      </c>
      <c r="E1559" s="75" t="e">
        <f t="shared" si="98"/>
        <v>#N/A</v>
      </c>
      <c r="F1559" s="79"/>
      <c r="H1559" s="55"/>
      <c r="I1559" s="54" t="e">
        <f t="shared" si="99"/>
        <v>#REF!</v>
      </c>
      <c r="J1559" s="54" t="e">
        <f>#REF!</f>
        <v>#REF!</v>
      </c>
      <c r="K1559" s="51" t="e">
        <f>IF(OR(#REF!="管理者",#REF!="サービス管理責任者"),0,#REF!)</f>
        <v>#REF!</v>
      </c>
    </row>
    <row r="1560" spans="2:11">
      <c r="B1560" s="73">
        <v>1558</v>
      </c>
      <c r="C1560" s="74" t="e">
        <f t="shared" si="96"/>
        <v>#N/A</v>
      </c>
      <c r="D1560" s="74" t="e">
        <f t="shared" si="97"/>
        <v>#N/A</v>
      </c>
      <c r="E1560" s="75" t="e">
        <f t="shared" si="98"/>
        <v>#N/A</v>
      </c>
      <c r="F1560" s="79"/>
      <c r="H1560" s="55"/>
      <c r="I1560" s="54" t="e">
        <f t="shared" si="99"/>
        <v>#REF!</v>
      </c>
      <c r="J1560" s="54" t="e">
        <f>#REF!</f>
        <v>#REF!</v>
      </c>
      <c r="K1560" s="51" t="e">
        <f>IF(OR(#REF!="管理者",#REF!="サービス管理責任者"),0,#REF!)</f>
        <v>#REF!</v>
      </c>
    </row>
    <row r="1561" spans="2:11">
      <c r="B1561" s="73">
        <v>1559</v>
      </c>
      <c r="C1561" s="74" t="e">
        <f t="shared" si="96"/>
        <v>#N/A</v>
      </c>
      <c r="D1561" s="74" t="e">
        <f t="shared" si="97"/>
        <v>#N/A</v>
      </c>
      <c r="E1561" s="75" t="e">
        <f t="shared" si="98"/>
        <v>#N/A</v>
      </c>
      <c r="F1561" s="79"/>
      <c r="H1561" s="55"/>
      <c r="I1561" s="54" t="e">
        <f t="shared" si="99"/>
        <v>#REF!</v>
      </c>
      <c r="J1561" s="54" t="e">
        <f>#REF!</f>
        <v>#REF!</v>
      </c>
      <c r="K1561" s="51" t="e">
        <f>IF(OR(#REF!="管理者",#REF!="サービス管理責任者"),0,#REF!)</f>
        <v>#REF!</v>
      </c>
    </row>
    <row r="1562" spans="2:11">
      <c r="B1562" s="73">
        <v>1560</v>
      </c>
      <c r="C1562" s="74" t="e">
        <f t="shared" si="96"/>
        <v>#N/A</v>
      </c>
      <c r="D1562" s="74" t="e">
        <f t="shared" si="97"/>
        <v>#N/A</v>
      </c>
      <c r="E1562" s="75" t="e">
        <f t="shared" si="98"/>
        <v>#N/A</v>
      </c>
      <c r="F1562" s="79"/>
      <c r="H1562" s="55"/>
      <c r="I1562" s="54" t="e">
        <f t="shared" si="99"/>
        <v>#REF!</v>
      </c>
      <c r="J1562" s="54" t="e">
        <f>#REF!</f>
        <v>#REF!</v>
      </c>
      <c r="K1562" s="51" t="e">
        <f>IF(OR(#REF!="管理者",#REF!="サービス管理責任者"),0,#REF!)</f>
        <v>#REF!</v>
      </c>
    </row>
    <row r="1563" spans="2:11">
      <c r="B1563" s="73">
        <v>1561</v>
      </c>
      <c r="C1563" s="74" t="e">
        <f t="shared" si="96"/>
        <v>#N/A</v>
      </c>
      <c r="D1563" s="74" t="e">
        <f t="shared" si="97"/>
        <v>#N/A</v>
      </c>
      <c r="E1563" s="75" t="e">
        <f t="shared" si="98"/>
        <v>#N/A</v>
      </c>
      <c r="F1563" s="79"/>
      <c r="H1563" s="55"/>
      <c r="I1563" s="54" t="e">
        <f t="shared" si="99"/>
        <v>#REF!</v>
      </c>
      <c r="J1563" s="54" t="e">
        <f>#REF!</f>
        <v>#REF!</v>
      </c>
      <c r="K1563" s="51" t="e">
        <f>IF(OR(#REF!="管理者",#REF!="サービス管理責任者"),0,#REF!)</f>
        <v>#REF!</v>
      </c>
    </row>
    <row r="1564" spans="2:11">
      <c r="B1564" s="73">
        <v>1562</v>
      </c>
      <c r="C1564" s="74" t="e">
        <f t="shared" si="96"/>
        <v>#N/A</v>
      </c>
      <c r="D1564" s="74" t="e">
        <f t="shared" si="97"/>
        <v>#N/A</v>
      </c>
      <c r="E1564" s="75" t="e">
        <f t="shared" si="98"/>
        <v>#N/A</v>
      </c>
      <c r="F1564" s="79"/>
      <c r="H1564" s="55"/>
      <c r="I1564" s="54" t="e">
        <f t="shared" si="99"/>
        <v>#REF!</v>
      </c>
      <c r="J1564" s="54" t="e">
        <f>#REF!</f>
        <v>#REF!</v>
      </c>
      <c r="K1564" s="51" t="e">
        <f>IF(OR(#REF!="管理者",#REF!="サービス管理責任者"),0,#REF!)</f>
        <v>#REF!</v>
      </c>
    </row>
    <row r="1565" spans="2:11">
      <c r="B1565" s="73">
        <v>1563</v>
      </c>
      <c r="C1565" s="74" t="e">
        <f t="shared" si="96"/>
        <v>#N/A</v>
      </c>
      <c r="D1565" s="74" t="e">
        <f t="shared" si="97"/>
        <v>#N/A</v>
      </c>
      <c r="E1565" s="75" t="e">
        <f t="shared" si="98"/>
        <v>#N/A</v>
      </c>
      <c r="F1565" s="79"/>
      <c r="H1565" s="55"/>
      <c r="I1565" s="54" t="e">
        <f t="shared" si="99"/>
        <v>#REF!</v>
      </c>
      <c r="J1565" s="54" t="e">
        <f>#REF!</f>
        <v>#REF!</v>
      </c>
      <c r="K1565" s="51" t="e">
        <f>IF(OR(#REF!="管理者",#REF!="サービス管理責任者"),0,#REF!)</f>
        <v>#REF!</v>
      </c>
    </row>
    <row r="1566" spans="2:11">
      <c r="B1566" s="73">
        <v>1564</v>
      </c>
      <c r="C1566" s="74" t="e">
        <f t="shared" si="96"/>
        <v>#N/A</v>
      </c>
      <c r="D1566" s="74" t="e">
        <f t="shared" si="97"/>
        <v>#N/A</v>
      </c>
      <c r="E1566" s="75" t="e">
        <f t="shared" si="98"/>
        <v>#N/A</v>
      </c>
      <c r="F1566" s="79"/>
      <c r="H1566" s="55"/>
      <c r="I1566" s="54" t="e">
        <f t="shared" si="99"/>
        <v>#REF!</v>
      </c>
      <c r="J1566" s="54" t="e">
        <f>#REF!</f>
        <v>#REF!</v>
      </c>
      <c r="K1566" s="51" t="e">
        <f>IF(OR(#REF!="管理者",#REF!="サービス管理責任者"),0,#REF!)</f>
        <v>#REF!</v>
      </c>
    </row>
    <row r="1567" spans="2:11">
      <c r="B1567" s="73">
        <v>1565</v>
      </c>
      <c r="C1567" s="74" t="e">
        <f t="shared" si="96"/>
        <v>#N/A</v>
      </c>
      <c r="D1567" s="74" t="e">
        <f t="shared" si="97"/>
        <v>#N/A</v>
      </c>
      <c r="E1567" s="75" t="e">
        <f t="shared" si="98"/>
        <v>#N/A</v>
      </c>
      <c r="F1567" s="79"/>
      <c r="H1567" s="55"/>
      <c r="I1567" s="54" t="e">
        <f t="shared" si="99"/>
        <v>#REF!</v>
      </c>
      <c r="J1567" s="54" t="e">
        <f>#REF!</f>
        <v>#REF!</v>
      </c>
      <c r="K1567" s="51" t="e">
        <f>IF(OR(#REF!="管理者",#REF!="サービス管理責任者"),0,#REF!)</f>
        <v>#REF!</v>
      </c>
    </row>
    <row r="1568" spans="2:11">
      <c r="B1568" s="73">
        <v>1566</v>
      </c>
      <c r="C1568" s="74" t="e">
        <f t="shared" si="96"/>
        <v>#N/A</v>
      </c>
      <c r="D1568" s="74" t="e">
        <f t="shared" si="97"/>
        <v>#N/A</v>
      </c>
      <c r="E1568" s="75" t="e">
        <f t="shared" si="98"/>
        <v>#N/A</v>
      </c>
      <c r="F1568" s="79"/>
      <c r="H1568" s="55"/>
      <c r="I1568" s="54" t="e">
        <f t="shared" si="99"/>
        <v>#REF!</v>
      </c>
      <c r="J1568" s="54" t="e">
        <f>#REF!</f>
        <v>#REF!</v>
      </c>
      <c r="K1568" s="51" t="e">
        <f>IF(OR(#REF!="管理者",#REF!="サービス管理責任者"),0,#REF!)</f>
        <v>#REF!</v>
      </c>
    </row>
    <row r="1569" spans="2:11">
      <c r="B1569" s="73">
        <v>1567</v>
      </c>
      <c r="C1569" s="74" t="e">
        <f t="shared" si="96"/>
        <v>#N/A</v>
      </c>
      <c r="D1569" s="74" t="e">
        <f t="shared" si="97"/>
        <v>#N/A</v>
      </c>
      <c r="E1569" s="75" t="e">
        <f t="shared" si="98"/>
        <v>#N/A</v>
      </c>
      <c r="F1569" s="79"/>
      <c r="H1569" s="55"/>
      <c r="I1569" s="54" t="e">
        <f t="shared" si="99"/>
        <v>#REF!</v>
      </c>
      <c r="J1569" s="54" t="e">
        <f>#REF!</f>
        <v>#REF!</v>
      </c>
      <c r="K1569" s="51" t="e">
        <f>IF(OR(#REF!="管理者",#REF!="サービス管理責任者"),0,#REF!)</f>
        <v>#REF!</v>
      </c>
    </row>
    <row r="1570" spans="2:11">
      <c r="B1570" s="73">
        <v>1568</v>
      </c>
      <c r="C1570" s="74" t="e">
        <f t="shared" si="96"/>
        <v>#N/A</v>
      </c>
      <c r="D1570" s="74" t="e">
        <f t="shared" si="97"/>
        <v>#N/A</v>
      </c>
      <c r="E1570" s="75" t="e">
        <f t="shared" si="98"/>
        <v>#N/A</v>
      </c>
      <c r="F1570" s="79"/>
      <c r="H1570" s="55"/>
      <c r="I1570" s="54" t="e">
        <f t="shared" si="99"/>
        <v>#REF!</v>
      </c>
      <c r="J1570" s="54" t="e">
        <f>#REF!</f>
        <v>#REF!</v>
      </c>
      <c r="K1570" s="51" t="e">
        <f>IF(OR(#REF!="管理者",#REF!="サービス管理責任者"),0,#REF!)</f>
        <v>#REF!</v>
      </c>
    </row>
    <row r="1571" spans="2:11">
      <c r="B1571" s="73">
        <v>1569</v>
      </c>
      <c r="C1571" s="74" t="e">
        <f t="shared" si="96"/>
        <v>#N/A</v>
      </c>
      <c r="D1571" s="74" t="e">
        <f t="shared" si="97"/>
        <v>#N/A</v>
      </c>
      <c r="E1571" s="75" t="e">
        <f t="shared" si="98"/>
        <v>#N/A</v>
      </c>
      <c r="F1571" s="79"/>
      <c r="H1571" s="55"/>
      <c r="I1571" s="54" t="e">
        <f t="shared" si="99"/>
        <v>#REF!</v>
      </c>
      <c r="J1571" s="54" t="e">
        <f>#REF!</f>
        <v>#REF!</v>
      </c>
      <c r="K1571" s="51" t="e">
        <f>IF(OR(#REF!="管理者",#REF!="サービス管理責任者"),0,#REF!)</f>
        <v>#REF!</v>
      </c>
    </row>
    <row r="1572" spans="2:11">
      <c r="B1572" s="73">
        <v>1570</v>
      </c>
      <c r="C1572" s="74" t="e">
        <f t="shared" si="96"/>
        <v>#N/A</v>
      </c>
      <c r="D1572" s="74" t="e">
        <f t="shared" si="97"/>
        <v>#N/A</v>
      </c>
      <c r="E1572" s="75" t="e">
        <f t="shared" si="98"/>
        <v>#N/A</v>
      </c>
      <c r="F1572" s="79"/>
      <c r="H1572" s="55"/>
      <c r="I1572" s="54" t="e">
        <f t="shared" si="99"/>
        <v>#REF!</v>
      </c>
      <c r="J1572" s="54" t="e">
        <f>#REF!</f>
        <v>#REF!</v>
      </c>
      <c r="K1572" s="51" t="e">
        <f>IF(OR(#REF!="管理者",#REF!="サービス管理責任者"),0,#REF!)</f>
        <v>#REF!</v>
      </c>
    </row>
    <row r="1573" spans="2:11">
      <c r="B1573" s="73">
        <v>1571</v>
      </c>
      <c r="C1573" s="74" t="e">
        <f t="shared" si="96"/>
        <v>#N/A</v>
      </c>
      <c r="D1573" s="74" t="e">
        <f t="shared" si="97"/>
        <v>#N/A</v>
      </c>
      <c r="E1573" s="75" t="e">
        <f t="shared" si="98"/>
        <v>#N/A</v>
      </c>
      <c r="F1573" s="79"/>
      <c r="H1573" s="55"/>
      <c r="I1573" s="54" t="e">
        <f t="shared" si="99"/>
        <v>#REF!</v>
      </c>
      <c r="J1573" s="54" t="e">
        <f>#REF!</f>
        <v>#REF!</v>
      </c>
      <c r="K1573" s="51" t="e">
        <f>IF(OR(#REF!="管理者",#REF!="サービス管理責任者"),0,#REF!)</f>
        <v>#REF!</v>
      </c>
    </row>
    <row r="1574" spans="2:11">
      <c r="B1574" s="73">
        <v>1572</v>
      </c>
      <c r="C1574" s="74" t="e">
        <f t="shared" si="96"/>
        <v>#N/A</v>
      </c>
      <c r="D1574" s="74" t="e">
        <f t="shared" si="97"/>
        <v>#N/A</v>
      </c>
      <c r="E1574" s="75" t="e">
        <f t="shared" si="98"/>
        <v>#N/A</v>
      </c>
      <c r="F1574" s="79"/>
      <c r="H1574" s="55"/>
      <c r="I1574" s="54" t="e">
        <f t="shared" si="99"/>
        <v>#REF!</v>
      </c>
      <c r="J1574" s="54" t="e">
        <f>#REF!</f>
        <v>#REF!</v>
      </c>
      <c r="K1574" s="51" t="e">
        <f>IF(OR(#REF!="管理者",#REF!="サービス管理責任者"),0,#REF!)</f>
        <v>#REF!</v>
      </c>
    </row>
    <row r="1575" spans="2:11">
      <c r="B1575" s="73">
        <v>1573</v>
      </c>
      <c r="C1575" s="74" t="e">
        <f t="shared" si="96"/>
        <v>#N/A</v>
      </c>
      <c r="D1575" s="74" t="e">
        <f t="shared" si="97"/>
        <v>#N/A</v>
      </c>
      <c r="E1575" s="75" t="e">
        <f t="shared" si="98"/>
        <v>#N/A</v>
      </c>
      <c r="F1575" s="79"/>
      <c r="H1575" s="55"/>
      <c r="I1575" s="54" t="e">
        <f t="shared" si="99"/>
        <v>#REF!</v>
      </c>
      <c r="J1575" s="54" t="e">
        <f>#REF!</f>
        <v>#REF!</v>
      </c>
      <c r="K1575" s="51" t="e">
        <f>IF(OR(#REF!="管理者",#REF!="サービス管理責任者"),0,#REF!)</f>
        <v>#REF!</v>
      </c>
    </row>
    <row r="1576" spans="2:11">
      <c r="B1576" s="73">
        <v>1574</v>
      </c>
      <c r="C1576" s="74" t="e">
        <f t="shared" si="96"/>
        <v>#N/A</v>
      </c>
      <c r="D1576" s="74" t="e">
        <f t="shared" si="97"/>
        <v>#N/A</v>
      </c>
      <c r="E1576" s="75" t="e">
        <f t="shared" si="98"/>
        <v>#N/A</v>
      </c>
      <c r="F1576" s="79"/>
      <c r="H1576" s="55"/>
      <c r="I1576" s="54" t="e">
        <f t="shared" si="99"/>
        <v>#REF!</v>
      </c>
      <c r="J1576" s="54" t="e">
        <f>#REF!</f>
        <v>#REF!</v>
      </c>
      <c r="K1576" s="51" t="e">
        <f>IF(OR(#REF!="管理者",#REF!="サービス管理責任者"),0,#REF!)</f>
        <v>#REF!</v>
      </c>
    </row>
    <row r="1577" spans="2:11">
      <c r="B1577" s="73">
        <v>1575</v>
      </c>
      <c r="C1577" s="74" t="e">
        <f t="shared" si="96"/>
        <v>#N/A</v>
      </c>
      <c r="D1577" s="74" t="e">
        <f t="shared" si="97"/>
        <v>#N/A</v>
      </c>
      <c r="E1577" s="75" t="e">
        <f t="shared" si="98"/>
        <v>#N/A</v>
      </c>
      <c r="F1577" s="79"/>
      <c r="H1577" s="55"/>
      <c r="I1577" s="54" t="e">
        <f t="shared" si="99"/>
        <v>#REF!</v>
      </c>
      <c r="J1577" s="54" t="e">
        <f>#REF!</f>
        <v>#REF!</v>
      </c>
      <c r="K1577" s="51" t="e">
        <f>IF(OR(#REF!="管理者",#REF!="サービス管理責任者"),0,#REF!)</f>
        <v>#REF!</v>
      </c>
    </row>
    <row r="1578" spans="2:11">
      <c r="B1578" s="73">
        <v>1576</v>
      </c>
      <c r="C1578" s="74" t="e">
        <f t="shared" si="96"/>
        <v>#N/A</v>
      </c>
      <c r="D1578" s="74" t="e">
        <f t="shared" si="97"/>
        <v>#N/A</v>
      </c>
      <c r="E1578" s="75" t="e">
        <f t="shared" si="98"/>
        <v>#N/A</v>
      </c>
      <c r="F1578" s="79"/>
      <c r="H1578" s="55"/>
      <c r="I1578" s="54" t="e">
        <f t="shared" si="99"/>
        <v>#REF!</v>
      </c>
      <c r="J1578" s="54" t="e">
        <f>#REF!</f>
        <v>#REF!</v>
      </c>
      <c r="K1578" s="51" t="e">
        <f>IF(OR(#REF!="管理者",#REF!="サービス管理責任者"),0,#REF!)</f>
        <v>#REF!</v>
      </c>
    </row>
    <row r="1579" spans="2:11">
      <c r="B1579" s="73">
        <v>1577</v>
      </c>
      <c r="C1579" s="74" t="e">
        <f t="shared" si="96"/>
        <v>#N/A</v>
      </c>
      <c r="D1579" s="74" t="e">
        <f t="shared" si="97"/>
        <v>#N/A</v>
      </c>
      <c r="E1579" s="75" t="e">
        <f t="shared" si="98"/>
        <v>#N/A</v>
      </c>
      <c r="F1579" s="79"/>
      <c r="H1579" s="55"/>
      <c r="I1579" s="54" t="e">
        <f t="shared" si="99"/>
        <v>#REF!</v>
      </c>
      <c r="J1579" s="54" t="e">
        <f>#REF!</f>
        <v>#REF!</v>
      </c>
      <c r="K1579" s="51" t="e">
        <f>IF(OR(#REF!="管理者",#REF!="サービス管理責任者"),0,#REF!)</f>
        <v>#REF!</v>
      </c>
    </row>
    <row r="1580" spans="2:11">
      <c r="B1580" s="73">
        <v>1578</v>
      </c>
      <c r="C1580" s="74" t="e">
        <f t="shared" si="96"/>
        <v>#N/A</v>
      </c>
      <c r="D1580" s="74" t="e">
        <f t="shared" si="97"/>
        <v>#N/A</v>
      </c>
      <c r="E1580" s="75" t="e">
        <f t="shared" si="98"/>
        <v>#N/A</v>
      </c>
      <c r="F1580" s="79"/>
      <c r="H1580" s="55"/>
      <c r="I1580" s="54" t="e">
        <f t="shared" si="99"/>
        <v>#REF!</v>
      </c>
      <c r="J1580" s="54" t="e">
        <f>#REF!</f>
        <v>#REF!</v>
      </c>
      <c r="K1580" s="51" t="e">
        <f>IF(OR(#REF!="管理者",#REF!="サービス管理責任者"),0,#REF!)</f>
        <v>#REF!</v>
      </c>
    </row>
    <row r="1581" spans="2:11">
      <c r="B1581" s="73">
        <v>1579</v>
      </c>
      <c r="C1581" s="74" t="e">
        <f t="shared" si="96"/>
        <v>#N/A</v>
      </c>
      <c r="D1581" s="74" t="e">
        <f t="shared" si="97"/>
        <v>#N/A</v>
      </c>
      <c r="E1581" s="75" t="e">
        <f t="shared" si="98"/>
        <v>#N/A</v>
      </c>
      <c r="F1581" s="79"/>
      <c r="H1581" s="55"/>
      <c r="I1581" s="54" t="e">
        <f t="shared" si="99"/>
        <v>#REF!</v>
      </c>
      <c r="J1581" s="54" t="e">
        <f>#REF!</f>
        <v>#REF!</v>
      </c>
      <c r="K1581" s="51" t="e">
        <f>IF(OR(#REF!="管理者",#REF!="サービス管理責任者"),0,#REF!)</f>
        <v>#REF!</v>
      </c>
    </row>
    <row r="1582" spans="2:11">
      <c r="B1582" s="73">
        <v>1580</v>
      </c>
      <c r="C1582" s="74" t="e">
        <f t="shared" si="96"/>
        <v>#N/A</v>
      </c>
      <c r="D1582" s="74" t="e">
        <f t="shared" si="97"/>
        <v>#N/A</v>
      </c>
      <c r="E1582" s="75" t="e">
        <f t="shared" si="98"/>
        <v>#N/A</v>
      </c>
      <c r="F1582" s="79"/>
      <c r="H1582" s="55"/>
      <c r="I1582" s="54" t="e">
        <f t="shared" si="99"/>
        <v>#REF!</v>
      </c>
      <c r="J1582" s="54" t="e">
        <f>#REF!</f>
        <v>#REF!</v>
      </c>
      <c r="K1582" s="51" t="e">
        <f>IF(OR(#REF!="管理者",#REF!="サービス管理責任者"),0,#REF!)</f>
        <v>#REF!</v>
      </c>
    </row>
    <row r="1583" spans="2:11">
      <c r="B1583" s="73">
        <v>1581</v>
      </c>
      <c r="C1583" s="74" t="e">
        <f t="shared" si="96"/>
        <v>#N/A</v>
      </c>
      <c r="D1583" s="74" t="e">
        <f t="shared" si="97"/>
        <v>#N/A</v>
      </c>
      <c r="E1583" s="75" t="e">
        <f t="shared" si="98"/>
        <v>#N/A</v>
      </c>
      <c r="F1583" s="79"/>
      <c r="H1583" s="55"/>
      <c r="I1583" s="54" t="e">
        <f t="shared" si="99"/>
        <v>#REF!</v>
      </c>
      <c r="J1583" s="54" t="e">
        <f>#REF!</f>
        <v>#REF!</v>
      </c>
      <c r="K1583" s="51" t="e">
        <f>IF(OR(#REF!="管理者",#REF!="サービス管理責任者"),0,#REF!)</f>
        <v>#REF!</v>
      </c>
    </row>
    <row r="1584" spans="2:11">
      <c r="B1584" s="73">
        <v>1582</v>
      </c>
      <c r="C1584" s="74" t="e">
        <f t="shared" si="96"/>
        <v>#N/A</v>
      </c>
      <c r="D1584" s="74" t="e">
        <f t="shared" si="97"/>
        <v>#N/A</v>
      </c>
      <c r="E1584" s="75" t="e">
        <f t="shared" si="98"/>
        <v>#N/A</v>
      </c>
      <c r="F1584" s="79"/>
      <c r="H1584" s="55"/>
      <c r="I1584" s="54" t="e">
        <f t="shared" si="99"/>
        <v>#REF!</v>
      </c>
      <c r="J1584" s="54" t="e">
        <f>#REF!</f>
        <v>#REF!</v>
      </c>
      <c r="K1584" s="51" t="e">
        <f>IF(OR(#REF!="管理者",#REF!="サービス管理責任者"),0,#REF!)</f>
        <v>#REF!</v>
      </c>
    </row>
    <row r="1585" spans="2:11">
      <c r="B1585" s="73">
        <v>1583</v>
      </c>
      <c r="C1585" s="74" t="e">
        <f t="shared" si="96"/>
        <v>#N/A</v>
      </c>
      <c r="D1585" s="74" t="e">
        <f t="shared" si="97"/>
        <v>#N/A</v>
      </c>
      <c r="E1585" s="75" t="e">
        <f t="shared" si="98"/>
        <v>#N/A</v>
      </c>
      <c r="F1585" s="79"/>
      <c r="H1585" s="55"/>
      <c r="I1585" s="54" t="e">
        <f t="shared" si="99"/>
        <v>#REF!</v>
      </c>
      <c r="J1585" s="54" t="e">
        <f>#REF!</f>
        <v>#REF!</v>
      </c>
      <c r="K1585" s="51" t="e">
        <f>IF(OR(#REF!="管理者",#REF!="サービス管理責任者"),0,#REF!)</f>
        <v>#REF!</v>
      </c>
    </row>
    <row r="1586" spans="2:11">
      <c r="B1586" s="73">
        <v>1584</v>
      </c>
      <c r="C1586" s="74" t="e">
        <f t="shared" si="96"/>
        <v>#N/A</v>
      </c>
      <c r="D1586" s="74" t="e">
        <f t="shared" si="97"/>
        <v>#N/A</v>
      </c>
      <c r="E1586" s="75" t="e">
        <f t="shared" si="98"/>
        <v>#N/A</v>
      </c>
      <c r="F1586" s="79"/>
      <c r="H1586" s="55"/>
      <c r="I1586" s="54" t="e">
        <f t="shared" si="99"/>
        <v>#REF!</v>
      </c>
      <c r="J1586" s="54" t="e">
        <f>#REF!</f>
        <v>#REF!</v>
      </c>
      <c r="K1586" s="51" t="e">
        <f>IF(OR(#REF!="管理者",#REF!="サービス管理責任者"),0,#REF!)</f>
        <v>#REF!</v>
      </c>
    </row>
    <row r="1587" spans="2:11">
      <c r="B1587" s="73">
        <v>1585</v>
      </c>
      <c r="C1587" s="74" t="e">
        <f t="shared" si="96"/>
        <v>#N/A</v>
      </c>
      <c r="D1587" s="74" t="e">
        <f t="shared" si="97"/>
        <v>#N/A</v>
      </c>
      <c r="E1587" s="75" t="e">
        <f t="shared" si="98"/>
        <v>#N/A</v>
      </c>
      <c r="F1587" s="79"/>
      <c r="H1587" s="55"/>
      <c r="I1587" s="54" t="e">
        <f t="shared" si="99"/>
        <v>#REF!</v>
      </c>
      <c r="J1587" s="54" t="e">
        <f>#REF!</f>
        <v>#REF!</v>
      </c>
      <c r="K1587" s="51" t="e">
        <f>IF(OR(#REF!="管理者",#REF!="サービス管理責任者"),0,#REF!)</f>
        <v>#REF!</v>
      </c>
    </row>
    <row r="1588" spans="2:11">
      <c r="B1588" s="73">
        <v>1586</v>
      </c>
      <c r="C1588" s="74" t="e">
        <f t="shared" si="96"/>
        <v>#N/A</v>
      </c>
      <c r="D1588" s="74" t="e">
        <f t="shared" si="97"/>
        <v>#N/A</v>
      </c>
      <c r="E1588" s="75" t="e">
        <f t="shared" si="98"/>
        <v>#N/A</v>
      </c>
      <c r="F1588" s="79"/>
      <c r="H1588" s="55"/>
      <c r="I1588" s="54" t="e">
        <f t="shared" si="99"/>
        <v>#REF!</v>
      </c>
      <c r="J1588" s="54" t="e">
        <f>#REF!</f>
        <v>#REF!</v>
      </c>
      <c r="K1588" s="51" t="e">
        <f>IF(OR(#REF!="管理者",#REF!="サービス管理責任者"),0,#REF!)</f>
        <v>#REF!</v>
      </c>
    </row>
    <row r="1589" spans="2:11">
      <c r="B1589" s="73">
        <v>1587</v>
      </c>
      <c r="C1589" s="74" t="e">
        <f t="shared" si="96"/>
        <v>#N/A</v>
      </c>
      <c r="D1589" s="74" t="e">
        <f t="shared" si="97"/>
        <v>#N/A</v>
      </c>
      <c r="E1589" s="75" t="e">
        <f t="shared" si="98"/>
        <v>#N/A</v>
      </c>
      <c r="F1589" s="79"/>
      <c r="H1589" s="55"/>
      <c r="I1589" s="54" t="e">
        <f t="shared" si="99"/>
        <v>#REF!</v>
      </c>
      <c r="J1589" s="54" t="e">
        <f>#REF!</f>
        <v>#REF!</v>
      </c>
      <c r="K1589" s="51" t="e">
        <f>IF(OR(#REF!="管理者",#REF!="サービス管理責任者"),0,#REF!)</f>
        <v>#REF!</v>
      </c>
    </row>
    <row r="1590" spans="2:11">
      <c r="B1590" s="73">
        <v>1588</v>
      </c>
      <c r="C1590" s="74" t="e">
        <f t="shared" si="96"/>
        <v>#N/A</v>
      </c>
      <c r="D1590" s="74" t="e">
        <f t="shared" si="97"/>
        <v>#N/A</v>
      </c>
      <c r="E1590" s="75" t="e">
        <f t="shared" si="98"/>
        <v>#N/A</v>
      </c>
      <c r="F1590" s="79"/>
      <c r="H1590" s="55"/>
      <c r="I1590" s="54" t="e">
        <f t="shared" si="99"/>
        <v>#REF!</v>
      </c>
      <c r="J1590" s="54" t="e">
        <f>#REF!</f>
        <v>#REF!</v>
      </c>
      <c r="K1590" s="51" t="e">
        <f>IF(OR(#REF!="管理者",#REF!="サービス管理責任者"),0,#REF!)</f>
        <v>#REF!</v>
      </c>
    </row>
    <row r="1591" spans="2:11">
      <c r="B1591" s="73">
        <v>1589</v>
      </c>
      <c r="C1591" s="74" t="e">
        <f t="shared" si="96"/>
        <v>#N/A</v>
      </c>
      <c r="D1591" s="74" t="e">
        <f t="shared" si="97"/>
        <v>#N/A</v>
      </c>
      <c r="E1591" s="75" t="e">
        <f t="shared" si="98"/>
        <v>#N/A</v>
      </c>
      <c r="F1591" s="79"/>
      <c r="H1591" s="55"/>
      <c r="I1591" s="54" t="e">
        <f t="shared" si="99"/>
        <v>#REF!</v>
      </c>
      <c r="J1591" s="54" t="e">
        <f>#REF!</f>
        <v>#REF!</v>
      </c>
      <c r="K1591" s="51" t="e">
        <f>IF(OR(#REF!="管理者",#REF!="サービス管理責任者"),0,#REF!)</f>
        <v>#REF!</v>
      </c>
    </row>
    <row r="1592" spans="2:11">
      <c r="B1592" s="73">
        <v>1590</v>
      </c>
      <c r="C1592" s="74" t="e">
        <f t="shared" si="96"/>
        <v>#N/A</v>
      </c>
      <c r="D1592" s="74" t="e">
        <f t="shared" si="97"/>
        <v>#N/A</v>
      </c>
      <c r="E1592" s="75" t="e">
        <f t="shared" si="98"/>
        <v>#N/A</v>
      </c>
      <c r="F1592" s="79"/>
      <c r="H1592" s="55"/>
      <c r="I1592" s="54" t="e">
        <f t="shared" si="99"/>
        <v>#REF!</v>
      </c>
      <c r="J1592" s="54" t="e">
        <f>#REF!</f>
        <v>#REF!</v>
      </c>
      <c r="K1592" s="51" t="e">
        <f>IF(OR(#REF!="管理者",#REF!="サービス管理責任者"),0,#REF!)</f>
        <v>#REF!</v>
      </c>
    </row>
    <row r="1593" spans="2:11">
      <c r="B1593" s="73">
        <v>1591</v>
      </c>
      <c r="C1593" s="74" t="e">
        <f t="shared" si="96"/>
        <v>#N/A</v>
      </c>
      <c r="D1593" s="74" t="e">
        <f t="shared" si="97"/>
        <v>#N/A</v>
      </c>
      <c r="E1593" s="75" t="e">
        <f t="shared" si="98"/>
        <v>#N/A</v>
      </c>
      <c r="F1593" s="79"/>
      <c r="H1593" s="55"/>
      <c r="I1593" s="54" t="e">
        <f t="shared" si="99"/>
        <v>#REF!</v>
      </c>
      <c r="J1593" s="54" t="e">
        <f>#REF!</f>
        <v>#REF!</v>
      </c>
      <c r="K1593" s="51" t="e">
        <f>IF(OR(#REF!="管理者",#REF!="サービス管理責任者"),0,#REF!)</f>
        <v>#REF!</v>
      </c>
    </row>
    <row r="1594" spans="2:11">
      <c r="B1594" s="73">
        <v>1592</v>
      </c>
      <c r="C1594" s="74" t="e">
        <f t="shared" si="96"/>
        <v>#N/A</v>
      </c>
      <c r="D1594" s="74" t="e">
        <f t="shared" si="97"/>
        <v>#N/A</v>
      </c>
      <c r="E1594" s="75" t="e">
        <f t="shared" si="98"/>
        <v>#N/A</v>
      </c>
      <c r="F1594" s="79"/>
      <c r="H1594" s="55"/>
      <c r="I1594" s="54" t="e">
        <f t="shared" si="99"/>
        <v>#REF!</v>
      </c>
      <c r="J1594" s="54" t="e">
        <f>#REF!</f>
        <v>#REF!</v>
      </c>
      <c r="K1594" s="51" t="e">
        <f>IF(OR(#REF!="管理者",#REF!="サービス管理責任者"),0,#REF!)</f>
        <v>#REF!</v>
      </c>
    </row>
    <row r="1595" spans="2:11">
      <c r="B1595" s="73">
        <v>1593</v>
      </c>
      <c r="C1595" s="74" t="e">
        <f t="shared" si="96"/>
        <v>#N/A</v>
      </c>
      <c r="D1595" s="74" t="e">
        <f t="shared" si="97"/>
        <v>#N/A</v>
      </c>
      <c r="E1595" s="75" t="e">
        <f t="shared" si="98"/>
        <v>#N/A</v>
      </c>
      <c r="F1595" s="79"/>
      <c r="H1595" s="55"/>
      <c r="I1595" s="54" t="e">
        <f t="shared" si="99"/>
        <v>#REF!</v>
      </c>
      <c r="J1595" s="54" t="e">
        <f>#REF!</f>
        <v>#REF!</v>
      </c>
      <c r="K1595" s="51" t="e">
        <f>IF(OR(#REF!="管理者",#REF!="サービス管理責任者"),0,#REF!)</f>
        <v>#REF!</v>
      </c>
    </row>
    <row r="1596" spans="2:11">
      <c r="B1596" s="73">
        <v>1594</v>
      </c>
      <c r="C1596" s="74" t="e">
        <f t="shared" si="96"/>
        <v>#N/A</v>
      </c>
      <c r="D1596" s="74" t="e">
        <f t="shared" si="97"/>
        <v>#N/A</v>
      </c>
      <c r="E1596" s="75" t="e">
        <f t="shared" si="98"/>
        <v>#N/A</v>
      </c>
      <c r="F1596" s="79"/>
      <c r="H1596" s="55"/>
      <c r="I1596" s="54" t="e">
        <f t="shared" si="99"/>
        <v>#REF!</v>
      </c>
      <c r="J1596" s="54" t="e">
        <f>#REF!</f>
        <v>#REF!</v>
      </c>
      <c r="K1596" s="51" t="e">
        <f>IF(OR(#REF!="管理者",#REF!="サービス管理責任者"),0,#REF!)</f>
        <v>#REF!</v>
      </c>
    </row>
    <row r="1597" spans="2:11">
      <c r="B1597" s="73">
        <v>1595</v>
      </c>
      <c r="C1597" s="74" t="e">
        <f t="shared" si="96"/>
        <v>#N/A</v>
      </c>
      <c r="D1597" s="74" t="e">
        <f t="shared" si="97"/>
        <v>#N/A</v>
      </c>
      <c r="E1597" s="75" t="e">
        <f t="shared" si="98"/>
        <v>#N/A</v>
      </c>
      <c r="F1597" s="79"/>
      <c r="H1597" s="55"/>
      <c r="I1597" s="54" t="e">
        <f t="shared" si="99"/>
        <v>#REF!</v>
      </c>
      <c r="J1597" s="54" t="e">
        <f>#REF!</f>
        <v>#REF!</v>
      </c>
      <c r="K1597" s="51" t="e">
        <f>IF(OR(#REF!="管理者",#REF!="サービス管理責任者"),0,#REF!)</f>
        <v>#REF!</v>
      </c>
    </row>
    <row r="1598" spans="2:11">
      <c r="B1598" s="73">
        <v>1596</v>
      </c>
      <c r="C1598" s="74" t="e">
        <f t="shared" si="96"/>
        <v>#N/A</v>
      </c>
      <c r="D1598" s="74" t="e">
        <f t="shared" si="97"/>
        <v>#N/A</v>
      </c>
      <c r="E1598" s="75" t="e">
        <f t="shared" si="98"/>
        <v>#N/A</v>
      </c>
      <c r="F1598" s="79"/>
      <c r="H1598" s="55"/>
      <c r="I1598" s="54" t="e">
        <f t="shared" si="99"/>
        <v>#REF!</v>
      </c>
      <c r="J1598" s="54" t="e">
        <f>#REF!</f>
        <v>#REF!</v>
      </c>
      <c r="K1598" s="51" t="e">
        <f>IF(OR(#REF!="管理者",#REF!="サービス管理責任者"),0,#REF!)</f>
        <v>#REF!</v>
      </c>
    </row>
    <row r="1599" spans="2:11">
      <c r="B1599" s="73">
        <v>1597</v>
      </c>
      <c r="C1599" s="74" t="e">
        <f t="shared" si="96"/>
        <v>#N/A</v>
      </c>
      <c r="D1599" s="74" t="e">
        <f t="shared" si="97"/>
        <v>#N/A</v>
      </c>
      <c r="E1599" s="75" t="e">
        <f t="shared" si="98"/>
        <v>#N/A</v>
      </c>
      <c r="F1599" s="79"/>
      <c r="H1599" s="55"/>
      <c r="I1599" s="54" t="e">
        <f t="shared" si="99"/>
        <v>#REF!</v>
      </c>
      <c r="J1599" s="54" t="e">
        <f>#REF!</f>
        <v>#REF!</v>
      </c>
      <c r="K1599" s="51" t="e">
        <f>IF(OR(#REF!="管理者",#REF!="サービス管理責任者"),0,#REF!)</f>
        <v>#REF!</v>
      </c>
    </row>
    <row r="1600" spans="2:11">
      <c r="B1600" s="73">
        <v>1598</v>
      </c>
      <c r="C1600" s="74" t="e">
        <f t="shared" si="96"/>
        <v>#N/A</v>
      </c>
      <c r="D1600" s="74" t="e">
        <f t="shared" si="97"/>
        <v>#N/A</v>
      </c>
      <c r="E1600" s="75" t="e">
        <f t="shared" si="98"/>
        <v>#N/A</v>
      </c>
      <c r="F1600" s="79"/>
      <c r="H1600" s="55"/>
      <c r="I1600" s="54" t="e">
        <f t="shared" si="99"/>
        <v>#REF!</v>
      </c>
      <c r="J1600" s="54" t="e">
        <f>#REF!</f>
        <v>#REF!</v>
      </c>
      <c r="K1600" s="51" t="e">
        <f>IF(OR(#REF!="管理者",#REF!="サービス管理責任者"),0,#REF!)</f>
        <v>#REF!</v>
      </c>
    </row>
    <row r="1601" spans="2:11">
      <c r="B1601" s="73">
        <v>1599</v>
      </c>
      <c r="C1601" s="74" t="e">
        <f t="shared" si="96"/>
        <v>#N/A</v>
      </c>
      <c r="D1601" s="74" t="e">
        <f t="shared" si="97"/>
        <v>#N/A</v>
      </c>
      <c r="E1601" s="75" t="e">
        <f t="shared" si="98"/>
        <v>#N/A</v>
      </c>
      <c r="F1601" s="79"/>
      <c r="H1601" s="55"/>
      <c r="I1601" s="54" t="e">
        <f t="shared" si="99"/>
        <v>#REF!</v>
      </c>
      <c r="J1601" s="54" t="e">
        <f>#REF!</f>
        <v>#REF!</v>
      </c>
      <c r="K1601" s="51" t="e">
        <f>IF(OR(#REF!="管理者",#REF!="サービス管理責任者"),0,#REF!)</f>
        <v>#REF!</v>
      </c>
    </row>
    <row r="1602" spans="2:11">
      <c r="B1602" s="73">
        <v>1600</v>
      </c>
      <c r="C1602" s="74" t="e">
        <f t="shared" si="96"/>
        <v>#N/A</v>
      </c>
      <c r="D1602" s="74" t="e">
        <f t="shared" si="97"/>
        <v>#N/A</v>
      </c>
      <c r="E1602" s="75" t="e">
        <f t="shared" si="98"/>
        <v>#N/A</v>
      </c>
      <c r="F1602" s="79"/>
      <c r="H1602" s="55"/>
      <c r="I1602" s="54" t="e">
        <f t="shared" si="99"/>
        <v>#REF!</v>
      </c>
      <c r="J1602" s="54" t="e">
        <f>#REF!</f>
        <v>#REF!</v>
      </c>
      <c r="K1602" s="51" t="e">
        <f>IF(OR(#REF!="管理者",#REF!="サービス管理責任者"),0,#REF!)</f>
        <v>#REF!</v>
      </c>
    </row>
    <row r="1603" spans="2:11">
      <c r="B1603" s="73">
        <v>1601</v>
      </c>
      <c r="C1603" s="74" t="e">
        <f t="shared" ref="C1603:C1666" si="100">VLOOKUP(B1603,$I:$K,2,FALSE)</f>
        <v>#N/A</v>
      </c>
      <c r="D1603" s="74" t="e">
        <f t="shared" ref="D1603:D1666" si="101">VLOOKUP(B1603,$I:$K,3,FALSE)</f>
        <v>#N/A</v>
      </c>
      <c r="E1603" s="75" t="e">
        <f t="shared" si="98"/>
        <v>#N/A</v>
      </c>
      <c r="F1603" s="79"/>
      <c r="H1603" s="55"/>
      <c r="I1603" s="54" t="e">
        <f t="shared" si="99"/>
        <v>#REF!</v>
      </c>
      <c r="J1603" s="54" t="e">
        <f>#REF!</f>
        <v>#REF!</v>
      </c>
      <c r="K1603" s="51" t="e">
        <f>IF(OR(#REF!="管理者",#REF!="サービス管理責任者"),0,#REF!)</f>
        <v>#REF!</v>
      </c>
    </row>
    <row r="1604" spans="2:11">
      <c r="B1604" s="73">
        <v>1602</v>
      </c>
      <c r="C1604" s="74" t="e">
        <f t="shared" si="100"/>
        <v>#N/A</v>
      </c>
      <c r="D1604" s="74" t="e">
        <f t="shared" si="101"/>
        <v>#N/A</v>
      </c>
      <c r="E1604" s="75" t="e">
        <f t="shared" ref="E1604:E1667" si="102">SUMIF($C:$C,C1604,$D:$D)</f>
        <v>#N/A</v>
      </c>
      <c r="F1604" s="79"/>
      <c r="H1604" s="55"/>
      <c r="I1604" s="54" t="e">
        <f t="shared" si="99"/>
        <v>#REF!</v>
      </c>
      <c r="J1604" s="54" t="e">
        <f>#REF!</f>
        <v>#REF!</v>
      </c>
      <c r="K1604" s="51" t="e">
        <f>IF(OR(#REF!="管理者",#REF!="サービス管理責任者"),0,#REF!)</f>
        <v>#REF!</v>
      </c>
    </row>
    <row r="1605" spans="2:11">
      <c r="B1605" s="73">
        <v>1603</v>
      </c>
      <c r="C1605" s="74" t="e">
        <f t="shared" si="100"/>
        <v>#N/A</v>
      </c>
      <c r="D1605" s="74" t="e">
        <f t="shared" si="101"/>
        <v>#N/A</v>
      </c>
      <c r="E1605" s="75" t="e">
        <f t="shared" si="102"/>
        <v>#N/A</v>
      </c>
      <c r="F1605" s="79"/>
      <c r="H1605" s="55"/>
      <c r="I1605" s="54" t="e">
        <f t="shared" ref="I1605:I1668" si="103">IF(J1605=0,I1604,I1604+1)</f>
        <v>#REF!</v>
      </c>
      <c r="J1605" s="54" t="e">
        <f>#REF!</f>
        <v>#REF!</v>
      </c>
      <c r="K1605" s="51" t="e">
        <f>IF(OR(#REF!="管理者",#REF!="サービス管理責任者"),0,#REF!)</f>
        <v>#REF!</v>
      </c>
    </row>
    <row r="1606" spans="2:11">
      <c r="B1606" s="73">
        <v>1604</v>
      </c>
      <c r="C1606" s="74" t="e">
        <f t="shared" si="100"/>
        <v>#N/A</v>
      </c>
      <c r="D1606" s="74" t="e">
        <f t="shared" si="101"/>
        <v>#N/A</v>
      </c>
      <c r="E1606" s="75" t="e">
        <f t="shared" si="102"/>
        <v>#N/A</v>
      </c>
      <c r="F1606" s="79"/>
      <c r="H1606" s="55"/>
      <c r="I1606" s="54" t="e">
        <f t="shared" si="103"/>
        <v>#REF!</v>
      </c>
      <c r="J1606" s="54" t="e">
        <f>#REF!</f>
        <v>#REF!</v>
      </c>
      <c r="K1606" s="51" t="e">
        <f>IF(OR(#REF!="管理者",#REF!="サービス管理責任者"),0,#REF!)</f>
        <v>#REF!</v>
      </c>
    </row>
    <row r="1607" spans="2:11">
      <c r="B1607" s="73">
        <v>1605</v>
      </c>
      <c r="C1607" s="74" t="e">
        <f t="shared" si="100"/>
        <v>#N/A</v>
      </c>
      <c r="D1607" s="74" t="e">
        <f t="shared" si="101"/>
        <v>#N/A</v>
      </c>
      <c r="E1607" s="75" t="e">
        <f t="shared" si="102"/>
        <v>#N/A</v>
      </c>
      <c r="F1607" s="79"/>
      <c r="H1607" s="55"/>
      <c r="I1607" s="54" t="e">
        <f t="shared" si="103"/>
        <v>#REF!</v>
      </c>
      <c r="J1607" s="54" t="e">
        <f>#REF!</f>
        <v>#REF!</v>
      </c>
      <c r="K1607" s="51" t="e">
        <f>IF(OR(#REF!="管理者",#REF!="サービス管理責任者"),0,#REF!)</f>
        <v>#REF!</v>
      </c>
    </row>
    <row r="1608" spans="2:11">
      <c r="B1608" s="73">
        <v>1606</v>
      </c>
      <c r="C1608" s="74" t="e">
        <f t="shared" si="100"/>
        <v>#N/A</v>
      </c>
      <c r="D1608" s="74" t="e">
        <f t="shared" si="101"/>
        <v>#N/A</v>
      </c>
      <c r="E1608" s="75" t="e">
        <f t="shared" si="102"/>
        <v>#N/A</v>
      </c>
      <c r="F1608" s="79"/>
      <c r="H1608" s="55"/>
      <c r="I1608" s="54" t="e">
        <f t="shared" si="103"/>
        <v>#REF!</v>
      </c>
      <c r="J1608" s="54" t="e">
        <f>#REF!</f>
        <v>#REF!</v>
      </c>
      <c r="K1608" s="51" t="e">
        <f>IF(OR(#REF!="管理者",#REF!="サービス管理責任者"),0,#REF!)</f>
        <v>#REF!</v>
      </c>
    </row>
    <row r="1609" spans="2:11">
      <c r="B1609" s="73">
        <v>1607</v>
      </c>
      <c r="C1609" s="74" t="e">
        <f t="shared" si="100"/>
        <v>#N/A</v>
      </c>
      <c r="D1609" s="74" t="e">
        <f t="shared" si="101"/>
        <v>#N/A</v>
      </c>
      <c r="E1609" s="75" t="e">
        <f t="shared" si="102"/>
        <v>#N/A</v>
      </c>
      <c r="F1609" s="79"/>
      <c r="H1609" s="55"/>
      <c r="I1609" s="54" t="e">
        <f t="shared" si="103"/>
        <v>#REF!</v>
      </c>
      <c r="J1609" s="54" t="e">
        <f>#REF!</f>
        <v>#REF!</v>
      </c>
      <c r="K1609" s="51" t="e">
        <f>IF(OR(#REF!="管理者",#REF!="サービス管理責任者"),0,#REF!)</f>
        <v>#REF!</v>
      </c>
    </row>
    <row r="1610" spans="2:11">
      <c r="B1610" s="73">
        <v>1608</v>
      </c>
      <c r="C1610" s="74" t="e">
        <f t="shared" si="100"/>
        <v>#N/A</v>
      </c>
      <c r="D1610" s="74" t="e">
        <f t="shared" si="101"/>
        <v>#N/A</v>
      </c>
      <c r="E1610" s="75" t="e">
        <f t="shared" si="102"/>
        <v>#N/A</v>
      </c>
      <c r="F1610" s="79"/>
      <c r="H1610" s="55"/>
      <c r="I1610" s="54" t="e">
        <f t="shared" si="103"/>
        <v>#REF!</v>
      </c>
      <c r="J1610" s="54" t="e">
        <f>#REF!</f>
        <v>#REF!</v>
      </c>
      <c r="K1610" s="51" t="e">
        <f>IF(OR(#REF!="管理者",#REF!="サービス管理責任者"),0,#REF!)</f>
        <v>#REF!</v>
      </c>
    </row>
    <row r="1611" spans="2:11">
      <c r="B1611" s="73">
        <v>1609</v>
      </c>
      <c r="C1611" s="74" t="e">
        <f t="shared" si="100"/>
        <v>#N/A</v>
      </c>
      <c r="D1611" s="74" t="e">
        <f t="shared" si="101"/>
        <v>#N/A</v>
      </c>
      <c r="E1611" s="75" t="e">
        <f t="shared" si="102"/>
        <v>#N/A</v>
      </c>
      <c r="F1611" s="79"/>
      <c r="H1611" s="55"/>
      <c r="I1611" s="54" t="e">
        <f t="shared" si="103"/>
        <v>#REF!</v>
      </c>
      <c r="J1611" s="54" t="e">
        <f>#REF!</f>
        <v>#REF!</v>
      </c>
      <c r="K1611" s="51" t="e">
        <f>IF(OR(#REF!="管理者",#REF!="サービス管理責任者"),0,#REF!)</f>
        <v>#REF!</v>
      </c>
    </row>
    <row r="1612" spans="2:11">
      <c r="B1612" s="73">
        <v>1610</v>
      </c>
      <c r="C1612" s="74" t="e">
        <f t="shared" si="100"/>
        <v>#N/A</v>
      </c>
      <c r="D1612" s="74" t="e">
        <f t="shared" si="101"/>
        <v>#N/A</v>
      </c>
      <c r="E1612" s="75" t="e">
        <f t="shared" si="102"/>
        <v>#N/A</v>
      </c>
      <c r="F1612" s="79"/>
      <c r="H1612" s="55"/>
      <c r="I1612" s="54" t="e">
        <f t="shared" si="103"/>
        <v>#REF!</v>
      </c>
      <c r="J1612" s="54" t="e">
        <f>#REF!</f>
        <v>#REF!</v>
      </c>
      <c r="K1612" s="51" t="e">
        <f>IF(OR(#REF!="管理者",#REF!="サービス管理責任者"),0,#REF!)</f>
        <v>#REF!</v>
      </c>
    </row>
    <row r="1613" spans="2:11">
      <c r="B1613" s="73">
        <v>1611</v>
      </c>
      <c r="C1613" s="74" t="e">
        <f t="shared" si="100"/>
        <v>#N/A</v>
      </c>
      <c r="D1613" s="74" t="e">
        <f t="shared" si="101"/>
        <v>#N/A</v>
      </c>
      <c r="E1613" s="75" t="e">
        <f t="shared" si="102"/>
        <v>#N/A</v>
      </c>
      <c r="F1613" s="79"/>
      <c r="H1613" s="55"/>
      <c r="I1613" s="54" t="e">
        <f t="shared" si="103"/>
        <v>#REF!</v>
      </c>
      <c r="J1613" s="54" t="e">
        <f>#REF!</f>
        <v>#REF!</v>
      </c>
      <c r="K1613" s="51" t="e">
        <f>IF(OR(#REF!="管理者",#REF!="サービス管理責任者"),0,#REF!)</f>
        <v>#REF!</v>
      </c>
    </row>
    <row r="1614" spans="2:11">
      <c r="B1614" s="73">
        <v>1612</v>
      </c>
      <c r="C1614" s="74" t="e">
        <f t="shared" si="100"/>
        <v>#N/A</v>
      </c>
      <c r="D1614" s="74" t="e">
        <f t="shared" si="101"/>
        <v>#N/A</v>
      </c>
      <c r="E1614" s="75" t="e">
        <f t="shared" si="102"/>
        <v>#N/A</v>
      </c>
      <c r="F1614" s="79"/>
      <c r="H1614" s="55"/>
      <c r="I1614" s="54" t="e">
        <f t="shared" si="103"/>
        <v>#REF!</v>
      </c>
      <c r="J1614" s="54" t="e">
        <f>#REF!</f>
        <v>#REF!</v>
      </c>
      <c r="K1614" s="51" t="e">
        <f>IF(OR(#REF!="管理者",#REF!="サービス管理責任者"),0,#REF!)</f>
        <v>#REF!</v>
      </c>
    </row>
    <row r="1615" spans="2:11">
      <c r="B1615" s="73">
        <v>1613</v>
      </c>
      <c r="C1615" s="74" t="e">
        <f t="shared" si="100"/>
        <v>#N/A</v>
      </c>
      <c r="D1615" s="74" t="e">
        <f t="shared" si="101"/>
        <v>#N/A</v>
      </c>
      <c r="E1615" s="75" t="e">
        <f t="shared" si="102"/>
        <v>#N/A</v>
      </c>
      <c r="F1615" s="79"/>
      <c r="H1615" s="55"/>
      <c r="I1615" s="54" t="e">
        <f t="shared" si="103"/>
        <v>#REF!</v>
      </c>
      <c r="J1615" s="54" t="e">
        <f>#REF!</f>
        <v>#REF!</v>
      </c>
      <c r="K1615" s="51" t="e">
        <f>IF(OR(#REF!="管理者",#REF!="サービス管理責任者"),0,#REF!)</f>
        <v>#REF!</v>
      </c>
    </row>
    <row r="1616" spans="2:11">
      <c r="B1616" s="73">
        <v>1614</v>
      </c>
      <c r="C1616" s="74" t="e">
        <f t="shared" si="100"/>
        <v>#N/A</v>
      </c>
      <c r="D1616" s="74" t="e">
        <f t="shared" si="101"/>
        <v>#N/A</v>
      </c>
      <c r="E1616" s="75" t="e">
        <f t="shared" si="102"/>
        <v>#N/A</v>
      </c>
      <c r="F1616" s="79"/>
      <c r="H1616" s="55"/>
      <c r="I1616" s="54" t="e">
        <f t="shared" si="103"/>
        <v>#REF!</v>
      </c>
      <c r="J1616" s="54" t="e">
        <f>#REF!</f>
        <v>#REF!</v>
      </c>
      <c r="K1616" s="51" t="e">
        <f>IF(OR(#REF!="管理者",#REF!="サービス管理責任者"),0,#REF!)</f>
        <v>#REF!</v>
      </c>
    </row>
    <row r="1617" spans="2:11">
      <c r="B1617" s="73">
        <v>1615</v>
      </c>
      <c r="C1617" s="74" t="e">
        <f t="shared" si="100"/>
        <v>#N/A</v>
      </c>
      <c r="D1617" s="74" t="e">
        <f t="shared" si="101"/>
        <v>#N/A</v>
      </c>
      <c r="E1617" s="75" t="e">
        <f t="shared" si="102"/>
        <v>#N/A</v>
      </c>
      <c r="F1617" s="79"/>
      <c r="H1617" s="55"/>
      <c r="I1617" s="54" t="e">
        <f t="shared" si="103"/>
        <v>#REF!</v>
      </c>
      <c r="J1617" s="54" t="e">
        <f>#REF!</f>
        <v>#REF!</v>
      </c>
      <c r="K1617" s="51" t="e">
        <f>IF(OR(#REF!="管理者",#REF!="サービス管理責任者"),0,#REF!)</f>
        <v>#REF!</v>
      </c>
    </row>
    <row r="1618" spans="2:11">
      <c r="B1618" s="73">
        <v>1616</v>
      </c>
      <c r="C1618" s="74" t="e">
        <f t="shared" si="100"/>
        <v>#N/A</v>
      </c>
      <c r="D1618" s="74" t="e">
        <f t="shared" si="101"/>
        <v>#N/A</v>
      </c>
      <c r="E1618" s="75" t="e">
        <f t="shared" si="102"/>
        <v>#N/A</v>
      </c>
      <c r="F1618" s="79"/>
      <c r="H1618" s="55"/>
      <c r="I1618" s="54" t="e">
        <f t="shared" si="103"/>
        <v>#REF!</v>
      </c>
      <c r="J1618" s="54" t="e">
        <f>#REF!</f>
        <v>#REF!</v>
      </c>
      <c r="K1618" s="51" t="e">
        <f>IF(OR(#REF!="管理者",#REF!="サービス管理責任者"),0,#REF!)</f>
        <v>#REF!</v>
      </c>
    </row>
    <row r="1619" spans="2:11">
      <c r="B1619" s="73">
        <v>1617</v>
      </c>
      <c r="C1619" s="74" t="e">
        <f t="shared" si="100"/>
        <v>#N/A</v>
      </c>
      <c r="D1619" s="74" t="e">
        <f t="shared" si="101"/>
        <v>#N/A</v>
      </c>
      <c r="E1619" s="75" t="e">
        <f t="shared" si="102"/>
        <v>#N/A</v>
      </c>
      <c r="F1619" s="79"/>
      <c r="H1619" s="55"/>
      <c r="I1619" s="54" t="e">
        <f t="shared" si="103"/>
        <v>#REF!</v>
      </c>
      <c r="J1619" s="54" t="e">
        <f>#REF!</f>
        <v>#REF!</v>
      </c>
      <c r="K1619" s="51" t="e">
        <f>IF(OR(#REF!="管理者",#REF!="サービス管理責任者"),0,#REF!)</f>
        <v>#REF!</v>
      </c>
    </row>
    <row r="1620" spans="2:11">
      <c r="B1620" s="73">
        <v>1618</v>
      </c>
      <c r="C1620" s="74" t="e">
        <f t="shared" si="100"/>
        <v>#N/A</v>
      </c>
      <c r="D1620" s="74" t="e">
        <f t="shared" si="101"/>
        <v>#N/A</v>
      </c>
      <c r="E1620" s="75" t="e">
        <f t="shared" si="102"/>
        <v>#N/A</v>
      </c>
      <c r="F1620" s="79"/>
      <c r="H1620" s="55"/>
      <c r="I1620" s="54" t="e">
        <f t="shared" si="103"/>
        <v>#REF!</v>
      </c>
      <c r="J1620" s="54" t="e">
        <f>#REF!</f>
        <v>#REF!</v>
      </c>
      <c r="K1620" s="51" t="e">
        <f>IF(OR(#REF!="管理者",#REF!="サービス管理責任者"),0,#REF!)</f>
        <v>#REF!</v>
      </c>
    </row>
    <row r="1621" spans="2:11">
      <c r="B1621" s="73">
        <v>1619</v>
      </c>
      <c r="C1621" s="74" t="e">
        <f t="shared" si="100"/>
        <v>#N/A</v>
      </c>
      <c r="D1621" s="74" t="e">
        <f t="shared" si="101"/>
        <v>#N/A</v>
      </c>
      <c r="E1621" s="75" t="e">
        <f t="shared" si="102"/>
        <v>#N/A</v>
      </c>
      <c r="F1621" s="79"/>
      <c r="H1621" s="55"/>
      <c r="I1621" s="54" t="e">
        <f t="shared" si="103"/>
        <v>#REF!</v>
      </c>
      <c r="J1621" s="54" t="e">
        <f>#REF!</f>
        <v>#REF!</v>
      </c>
      <c r="K1621" s="51" t="e">
        <f>IF(OR(#REF!="管理者",#REF!="サービス管理責任者"),0,#REF!)</f>
        <v>#REF!</v>
      </c>
    </row>
    <row r="1622" spans="2:11">
      <c r="B1622" s="73">
        <v>1620</v>
      </c>
      <c r="C1622" s="74" t="e">
        <f t="shared" si="100"/>
        <v>#N/A</v>
      </c>
      <c r="D1622" s="74" t="e">
        <f t="shared" si="101"/>
        <v>#N/A</v>
      </c>
      <c r="E1622" s="75" t="e">
        <f t="shared" si="102"/>
        <v>#N/A</v>
      </c>
      <c r="F1622" s="79"/>
      <c r="H1622" s="55"/>
      <c r="I1622" s="54" t="e">
        <f t="shared" si="103"/>
        <v>#REF!</v>
      </c>
      <c r="J1622" s="54" t="e">
        <f>#REF!</f>
        <v>#REF!</v>
      </c>
      <c r="K1622" s="51" t="e">
        <f>IF(OR(#REF!="管理者",#REF!="サービス管理責任者"),0,#REF!)</f>
        <v>#REF!</v>
      </c>
    </row>
    <row r="1623" spans="2:11">
      <c r="B1623" s="73">
        <v>1621</v>
      </c>
      <c r="C1623" s="74" t="e">
        <f t="shared" si="100"/>
        <v>#N/A</v>
      </c>
      <c r="D1623" s="74" t="e">
        <f t="shared" si="101"/>
        <v>#N/A</v>
      </c>
      <c r="E1623" s="75" t="e">
        <f t="shared" si="102"/>
        <v>#N/A</v>
      </c>
      <c r="F1623" s="79"/>
      <c r="H1623" s="55"/>
      <c r="I1623" s="54" t="e">
        <f t="shared" si="103"/>
        <v>#REF!</v>
      </c>
      <c r="J1623" s="54" t="e">
        <f>#REF!</f>
        <v>#REF!</v>
      </c>
      <c r="K1623" s="51" t="e">
        <f>IF(OR(#REF!="管理者",#REF!="サービス管理責任者"),0,#REF!)</f>
        <v>#REF!</v>
      </c>
    </row>
    <row r="1624" spans="2:11">
      <c r="B1624" s="73">
        <v>1622</v>
      </c>
      <c r="C1624" s="74" t="e">
        <f t="shared" si="100"/>
        <v>#N/A</v>
      </c>
      <c r="D1624" s="74" t="e">
        <f t="shared" si="101"/>
        <v>#N/A</v>
      </c>
      <c r="E1624" s="75" t="e">
        <f t="shared" si="102"/>
        <v>#N/A</v>
      </c>
      <c r="F1624" s="79"/>
      <c r="H1624" s="55"/>
      <c r="I1624" s="54" t="e">
        <f t="shared" si="103"/>
        <v>#REF!</v>
      </c>
      <c r="J1624" s="54" t="e">
        <f>#REF!</f>
        <v>#REF!</v>
      </c>
      <c r="K1624" s="51" t="e">
        <f>IF(OR(#REF!="管理者",#REF!="サービス管理責任者"),0,#REF!)</f>
        <v>#REF!</v>
      </c>
    </row>
    <row r="1625" spans="2:11">
      <c r="B1625" s="73">
        <v>1623</v>
      </c>
      <c r="C1625" s="74" t="e">
        <f t="shared" si="100"/>
        <v>#N/A</v>
      </c>
      <c r="D1625" s="74" t="e">
        <f t="shared" si="101"/>
        <v>#N/A</v>
      </c>
      <c r="E1625" s="75" t="e">
        <f t="shared" si="102"/>
        <v>#N/A</v>
      </c>
      <c r="F1625" s="79"/>
      <c r="H1625" s="55"/>
      <c r="I1625" s="54" t="e">
        <f t="shared" si="103"/>
        <v>#REF!</v>
      </c>
      <c r="J1625" s="54" t="e">
        <f>#REF!</f>
        <v>#REF!</v>
      </c>
      <c r="K1625" s="51" t="e">
        <f>IF(OR(#REF!="管理者",#REF!="サービス管理責任者"),0,#REF!)</f>
        <v>#REF!</v>
      </c>
    </row>
    <row r="1626" spans="2:11">
      <c r="B1626" s="73">
        <v>1624</v>
      </c>
      <c r="C1626" s="74" t="e">
        <f t="shared" si="100"/>
        <v>#N/A</v>
      </c>
      <c r="D1626" s="74" t="e">
        <f t="shared" si="101"/>
        <v>#N/A</v>
      </c>
      <c r="E1626" s="75" t="e">
        <f t="shared" si="102"/>
        <v>#N/A</v>
      </c>
      <c r="F1626" s="79"/>
      <c r="H1626" s="55"/>
      <c r="I1626" s="54" t="e">
        <f t="shared" si="103"/>
        <v>#REF!</v>
      </c>
      <c r="J1626" s="54" t="e">
        <f>#REF!</f>
        <v>#REF!</v>
      </c>
      <c r="K1626" s="51" t="e">
        <f>IF(OR(#REF!="管理者",#REF!="サービス管理責任者"),0,#REF!)</f>
        <v>#REF!</v>
      </c>
    </row>
    <row r="1627" spans="2:11">
      <c r="B1627" s="73">
        <v>1625</v>
      </c>
      <c r="C1627" s="74" t="e">
        <f t="shared" si="100"/>
        <v>#N/A</v>
      </c>
      <c r="D1627" s="74" t="e">
        <f t="shared" si="101"/>
        <v>#N/A</v>
      </c>
      <c r="E1627" s="75" t="e">
        <f t="shared" si="102"/>
        <v>#N/A</v>
      </c>
      <c r="F1627" s="79"/>
      <c r="H1627" s="55"/>
      <c r="I1627" s="54" t="e">
        <f t="shared" si="103"/>
        <v>#REF!</v>
      </c>
      <c r="J1627" s="54" t="e">
        <f>#REF!</f>
        <v>#REF!</v>
      </c>
      <c r="K1627" s="51" t="e">
        <f>IF(OR(#REF!="管理者",#REF!="サービス管理責任者"),0,#REF!)</f>
        <v>#REF!</v>
      </c>
    </row>
    <row r="1628" spans="2:11">
      <c r="B1628" s="73">
        <v>1626</v>
      </c>
      <c r="C1628" s="74" t="e">
        <f t="shared" si="100"/>
        <v>#N/A</v>
      </c>
      <c r="D1628" s="74" t="e">
        <f t="shared" si="101"/>
        <v>#N/A</v>
      </c>
      <c r="E1628" s="75" t="e">
        <f t="shared" si="102"/>
        <v>#N/A</v>
      </c>
      <c r="F1628" s="79"/>
      <c r="H1628" s="55"/>
      <c r="I1628" s="54" t="e">
        <f t="shared" si="103"/>
        <v>#REF!</v>
      </c>
      <c r="J1628" s="54" t="e">
        <f>#REF!</f>
        <v>#REF!</v>
      </c>
      <c r="K1628" s="51" t="e">
        <f>IF(OR(#REF!="管理者",#REF!="サービス管理責任者"),0,#REF!)</f>
        <v>#REF!</v>
      </c>
    </row>
    <row r="1629" spans="2:11">
      <c r="B1629" s="73">
        <v>1627</v>
      </c>
      <c r="C1629" s="74" t="e">
        <f t="shared" si="100"/>
        <v>#N/A</v>
      </c>
      <c r="D1629" s="74" t="e">
        <f t="shared" si="101"/>
        <v>#N/A</v>
      </c>
      <c r="E1629" s="75" t="e">
        <f t="shared" si="102"/>
        <v>#N/A</v>
      </c>
      <c r="F1629" s="79"/>
      <c r="H1629" s="55"/>
      <c r="I1629" s="54" t="e">
        <f t="shared" si="103"/>
        <v>#REF!</v>
      </c>
      <c r="J1629" s="54" t="e">
        <f>#REF!</f>
        <v>#REF!</v>
      </c>
      <c r="K1629" s="51" t="e">
        <f>IF(OR(#REF!="管理者",#REF!="サービス管理責任者"),0,#REF!)</f>
        <v>#REF!</v>
      </c>
    </row>
    <row r="1630" spans="2:11">
      <c r="B1630" s="73">
        <v>1628</v>
      </c>
      <c r="C1630" s="74" t="e">
        <f t="shared" si="100"/>
        <v>#N/A</v>
      </c>
      <c r="D1630" s="74" t="e">
        <f t="shared" si="101"/>
        <v>#N/A</v>
      </c>
      <c r="E1630" s="75" t="e">
        <f t="shared" si="102"/>
        <v>#N/A</v>
      </c>
      <c r="F1630" s="79"/>
      <c r="H1630" s="55"/>
      <c r="I1630" s="54" t="e">
        <f t="shared" si="103"/>
        <v>#REF!</v>
      </c>
      <c r="J1630" s="54" t="e">
        <f>#REF!</f>
        <v>#REF!</v>
      </c>
      <c r="K1630" s="51" t="e">
        <f>IF(OR(#REF!="管理者",#REF!="サービス管理責任者"),0,#REF!)</f>
        <v>#REF!</v>
      </c>
    </row>
    <row r="1631" spans="2:11">
      <c r="B1631" s="73">
        <v>1629</v>
      </c>
      <c r="C1631" s="74" t="e">
        <f t="shared" si="100"/>
        <v>#N/A</v>
      </c>
      <c r="D1631" s="74" t="e">
        <f t="shared" si="101"/>
        <v>#N/A</v>
      </c>
      <c r="E1631" s="75" t="e">
        <f t="shared" si="102"/>
        <v>#N/A</v>
      </c>
      <c r="F1631" s="79"/>
      <c r="H1631" s="55"/>
      <c r="I1631" s="54" t="e">
        <f t="shared" si="103"/>
        <v>#REF!</v>
      </c>
      <c r="J1631" s="54" t="e">
        <f>#REF!</f>
        <v>#REF!</v>
      </c>
      <c r="K1631" s="51" t="e">
        <f>IF(OR(#REF!="管理者",#REF!="サービス管理責任者"),0,#REF!)</f>
        <v>#REF!</v>
      </c>
    </row>
    <row r="1632" spans="2:11">
      <c r="B1632" s="73">
        <v>1630</v>
      </c>
      <c r="C1632" s="74" t="e">
        <f t="shared" si="100"/>
        <v>#N/A</v>
      </c>
      <c r="D1632" s="74" t="e">
        <f t="shared" si="101"/>
        <v>#N/A</v>
      </c>
      <c r="E1632" s="75" t="e">
        <f t="shared" si="102"/>
        <v>#N/A</v>
      </c>
      <c r="F1632" s="79"/>
      <c r="H1632" s="55"/>
      <c r="I1632" s="54" t="e">
        <f t="shared" si="103"/>
        <v>#REF!</v>
      </c>
      <c r="J1632" s="54" t="e">
        <f>#REF!</f>
        <v>#REF!</v>
      </c>
      <c r="K1632" s="51" t="e">
        <f>IF(OR(#REF!="管理者",#REF!="サービス管理責任者"),0,#REF!)</f>
        <v>#REF!</v>
      </c>
    </row>
    <row r="1633" spans="2:11">
      <c r="B1633" s="73">
        <v>1631</v>
      </c>
      <c r="C1633" s="74" t="e">
        <f t="shared" si="100"/>
        <v>#N/A</v>
      </c>
      <c r="D1633" s="74" t="e">
        <f t="shared" si="101"/>
        <v>#N/A</v>
      </c>
      <c r="E1633" s="75" t="e">
        <f t="shared" si="102"/>
        <v>#N/A</v>
      </c>
      <c r="F1633" s="79"/>
      <c r="H1633" s="55"/>
      <c r="I1633" s="54" t="e">
        <f t="shared" si="103"/>
        <v>#REF!</v>
      </c>
      <c r="J1633" s="54" t="e">
        <f>#REF!</f>
        <v>#REF!</v>
      </c>
      <c r="K1633" s="51" t="e">
        <f>IF(OR(#REF!="管理者",#REF!="サービス管理責任者"),0,#REF!)</f>
        <v>#REF!</v>
      </c>
    </row>
    <row r="1634" spans="2:11">
      <c r="B1634" s="73">
        <v>1632</v>
      </c>
      <c r="C1634" s="74" t="e">
        <f t="shared" si="100"/>
        <v>#N/A</v>
      </c>
      <c r="D1634" s="74" t="e">
        <f t="shared" si="101"/>
        <v>#N/A</v>
      </c>
      <c r="E1634" s="75" t="e">
        <f t="shared" si="102"/>
        <v>#N/A</v>
      </c>
      <c r="F1634" s="79"/>
      <c r="H1634" s="55"/>
      <c r="I1634" s="54" t="e">
        <f t="shared" si="103"/>
        <v>#REF!</v>
      </c>
      <c r="J1634" s="54" t="e">
        <f>#REF!</f>
        <v>#REF!</v>
      </c>
      <c r="K1634" s="51" t="e">
        <f>IF(OR(#REF!="管理者",#REF!="サービス管理責任者"),0,#REF!)</f>
        <v>#REF!</v>
      </c>
    </row>
    <row r="1635" spans="2:11">
      <c r="B1635" s="73">
        <v>1633</v>
      </c>
      <c r="C1635" s="74" t="e">
        <f t="shared" si="100"/>
        <v>#N/A</v>
      </c>
      <c r="D1635" s="74" t="e">
        <f t="shared" si="101"/>
        <v>#N/A</v>
      </c>
      <c r="E1635" s="75" t="e">
        <f t="shared" si="102"/>
        <v>#N/A</v>
      </c>
      <c r="F1635" s="79"/>
      <c r="H1635" s="55"/>
      <c r="I1635" s="54" t="e">
        <f t="shared" si="103"/>
        <v>#REF!</v>
      </c>
      <c r="J1635" s="54" t="e">
        <f>#REF!</f>
        <v>#REF!</v>
      </c>
      <c r="K1635" s="51" t="e">
        <f>IF(OR(#REF!="管理者",#REF!="サービス管理責任者"),0,#REF!)</f>
        <v>#REF!</v>
      </c>
    </row>
    <row r="1636" spans="2:11">
      <c r="B1636" s="73">
        <v>1634</v>
      </c>
      <c r="C1636" s="74" t="e">
        <f t="shared" si="100"/>
        <v>#N/A</v>
      </c>
      <c r="D1636" s="74" t="e">
        <f t="shared" si="101"/>
        <v>#N/A</v>
      </c>
      <c r="E1636" s="75" t="e">
        <f t="shared" si="102"/>
        <v>#N/A</v>
      </c>
      <c r="F1636" s="79"/>
      <c r="H1636" s="55"/>
      <c r="I1636" s="54" t="e">
        <f t="shared" si="103"/>
        <v>#REF!</v>
      </c>
      <c r="J1636" s="54" t="e">
        <f>#REF!</f>
        <v>#REF!</v>
      </c>
      <c r="K1636" s="51" t="e">
        <f>IF(OR(#REF!="管理者",#REF!="サービス管理責任者"),0,#REF!)</f>
        <v>#REF!</v>
      </c>
    </row>
    <row r="1637" spans="2:11">
      <c r="B1637" s="73">
        <v>1635</v>
      </c>
      <c r="C1637" s="74" t="e">
        <f t="shared" si="100"/>
        <v>#N/A</v>
      </c>
      <c r="D1637" s="74" t="e">
        <f t="shared" si="101"/>
        <v>#N/A</v>
      </c>
      <c r="E1637" s="75" t="e">
        <f t="shared" si="102"/>
        <v>#N/A</v>
      </c>
      <c r="F1637" s="79"/>
      <c r="H1637" s="55"/>
      <c r="I1637" s="54" t="e">
        <f t="shared" si="103"/>
        <v>#REF!</v>
      </c>
      <c r="J1637" s="54" t="e">
        <f>#REF!</f>
        <v>#REF!</v>
      </c>
      <c r="K1637" s="51" t="e">
        <f>IF(OR(#REF!="管理者",#REF!="サービス管理責任者"),0,#REF!)</f>
        <v>#REF!</v>
      </c>
    </row>
    <row r="1638" spans="2:11">
      <c r="B1638" s="73">
        <v>1636</v>
      </c>
      <c r="C1638" s="74" t="e">
        <f t="shared" si="100"/>
        <v>#N/A</v>
      </c>
      <c r="D1638" s="74" t="e">
        <f t="shared" si="101"/>
        <v>#N/A</v>
      </c>
      <c r="E1638" s="75" t="e">
        <f t="shared" si="102"/>
        <v>#N/A</v>
      </c>
      <c r="F1638" s="79"/>
      <c r="H1638" s="55"/>
      <c r="I1638" s="54" t="e">
        <f t="shared" si="103"/>
        <v>#REF!</v>
      </c>
      <c r="J1638" s="54" t="e">
        <f>#REF!</f>
        <v>#REF!</v>
      </c>
      <c r="K1638" s="51" t="e">
        <f>IF(OR(#REF!="管理者",#REF!="サービス管理責任者"),0,#REF!)</f>
        <v>#REF!</v>
      </c>
    </row>
    <row r="1639" spans="2:11">
      <c r="B1639" s="73">
        <v>1637</v>
      </c>
      <c r="C1639" s="74" t="e">
        <f t="shared" si="100"/>
        <v>#N/A</v>
      </c>
      <c r="D1639" s="74" t="e">
        <f t="shared" si="101"/>
        <v>#N/A</v>
      </c>
      <c r="E1639" s="75" t="e">
        <f t="shared" si="102"/>
        <v>#N/A</v>
      </c>
      <c r="F1639" s="79"/>
      <c r="H1639" s="55"/>
      <c r="I1639" s="54" t="e">
        <f t="shared" si="103"/>
        <v>#REF!</v>
      </c>
      <c r="J1639" s="54" t="e">
        <f>#REF!</f>
        <v>#REF!</v>
      </c>
      <c r="K1639" s="51" t="e">
        <f>IF(OR(#REF!="管理者",#REF!="サービス管理責任者"),0,#REF!)</f>
        <v>#REF!</v>
      </c>
    </row>
    <row r="1640" spans="2:11">
      <c r="B1640" s="73">
        <v>1638</v>
      </c>
      <c r="C1640" s="74" t="e">
        <f t="shared" si="100"/>
        <v>#N/A</v>
      </c>
      <c r="D1640" s="74" t="e">
        <f t="shared" si="101"/>
        <v>#N/A</v>
      </c>
      <c r="E1640" s="75" t="e">
        <f t="shared" si="102"/>
        <v>#N/A</v>
      </c>
      <c r="F1640" s="79"/>
      <c r="H1640" s="55"/>
      <c r="I1640" s="54" t="e">
        <f t="shared" si="103"/>
        <v>#REF!</v>
      </c>
      <c r="J1640" s="54" t="e">
        <f>#REF!</f>
        <v>#REF!</v>
      </c>
      <c r="K1640" s="51" t="e">
        <f>IF(OR(#REF!="管理者",#REF!="サービス管理責任者"),0,#REF!)</f>
        <v>#REF!</v>
      </c>
    </row>
    <row r="1641" spans="2:11">
      <c r="B1641" s="73">
        <v>1639</v>
      </c>
      <c r="C1641" s="74" t="e">
        <f t="shared" si="100"/>
        <v>#N/A</v>
      </c>
      <c r="D1641" s="74" t="e">
        <f t="shared" si="101"/>
        <v>#N/A</v>
      </c>
      <c r="E1641" s="75" t="e">
        <f t="shared" si="102"/>
        <v>#N/A</v>
      </c>
      <c r="F1641" s="79"/>
      <c r="H1641" s="55"/>
      <c r="I1641" s="54" t="e">
        <f t="shared" si="103"/>
        <v>#REF!</v>
      </c>
      <c r="J1641" s="54" t="e">
        <f>#REF!</f>
        <v>#REF!</v>
      </c>
      <c r="K1641" s="51" t="e">
        <f>IF(OR(#REF!="管理者",#REF!="サービス管理責任者"),0,#REF!)</f>
        <v>#REF!</v>
      </c>
    </row>
    <row r="1642" spans="2:11">
      <c r="B1642" s="73">
        <v>1640</v>
      </c>
      <c r="C1642" s="74" t="e">
        <f t="shared" si="100"/>
        <v>#N/A</v>
      </c>
      <c r="D1642" s="74" t="e">
        <f t="shared" si="101"/>
        <v>#N/A</v>
      </c>
      <c r="E1642" s="75" t="e">
        <f t="shared" si="102"/>
        <v>#N/A</v>
      </c>
      <c r="F1642" s="79"/>
      <c r="H1642" s="55"/>
      <c r="I1642" s="54" t="e">
        <f t="shared" si="103"/>
        <v>#REF!</v>
      </c>
      <c r="J1642" s="54" t="e">
        <f>#REF!</f>
        <v>#REF!</v>
      </c>
      <c r="K1642" s="51" t="e">
        <f>IF(OR(#REF!="管理者",#REF!="サービス管理責任者"),0,#REF!)</f>
        <v>#REF!</v>
      </c>
    </row>
    <row r="1643" spans="2:11">
      <c r="B1643" s="73">
        <v>1641</v>
      </c>
      <c r="C1643" s="74" t="e">
        <f t="shared" si="100"/>
        <v>#N/A</v>
      </c>
      <c r="D1643" s="74" t="e">
        <f t="shared" si="101"/>
        <v>#N/A</v>
      </c>
      <c r="E1643" s="75" t="e">
        <f t="shared" si="102"/>
        <v>#N/A</v>
      </c>
      <c r="F1643" s="79"/>
      <c r="H1643" s="55"/>
      <c r="I1643" s="54" t="e">
        <f t="shared" si="103"/>
        <v>#REF!</v>
      </c>
      <c r="J1643" s="54" t="e">
        <f>#REF!</f>
        <v>#REF!</v>
      </c>
      <c r="K1643" s="51" t="e">
        <f>IF(OR(#REF!="管理者",#REF!="サービス管理責任者"),0,#REF!)</f>
        <v>#REF!</v>
      </c>
    </row>
    <row r="1644" spans="2:11">
      <c r="B1644" s="73">
        <v>1642</v>
      </c>
      <c r="C1644" s="74" t="e">
        <f t="shared" si="100"/>
        <v>#N/A</v>
      </c>
      <c r="D1644" s="74" t="e">
        <f t="shared" si="101"/>
        <v>#N/A</v>
      </c>
      <c r="E1644" s="75" t="e">
        <f t="shared" si="102"/>
        <v>#N/A</v>
      </c>
      <c r="F1644" s="79"/>
      <c r="H1644" s="55"/>
      <c r="I1644" s="54" t="e">
        <f t="shared" si="103"/>
        <v>#REF!</v>
      </c>
      <c r="J1644" s="54" t="e">
        <f>#REF!</f>
        <v>#REF!</v>
      </c>
      <c r="K1644" s="51" t="e">
        <f>IF(OR(#REF!="管理者",#REF!="サービス管理責任者"),0,#REF!)</f>
        <v>#REF!</v>
      </c>
    </row>
    <row r="1645" spans="2:11">
      <c r="B1645" s="73">
        <v>1643</v>
      </c>
      <c r="C1645" s="74" t="e">
        <f t="shared" si="100"/>
        <v>#N/A</v>
      </c>
      <c r="D1645" s="74" t="e">
        <f t="shared" si="101"/>
        <v>#N/A</v>
      </c>
      <c r="E1645" s="75" t="e">
        <f t="shared" si="102"/>
        <v>#N/A</v>
      </c>
      <c r="F1645" s="79"/>
      <c r="H1645" s="55"/>
      <c r="I1645" s="54" t="e">
        <f t="shared" si="103"/>
        <v>#REF!</v>
      </c>
      <c r="J1645" s="54" t="e">
        <f>#REF!</f>
        <v>#REF!</v>
      </c>
      <c r="K1645" s="51" t="e">
        <f>IF(OR(#REF!="管理者",#REF!="サービス管理責任者"),0,#REF!)</f>
        <v>#REF!</v>
      </c>
    </row>
    <row r="1646" spans="2:11">
      <c r="B1646" s="73">
        <v>1644</v>
      </c>
      <c r="C1646" s="74" t="e">
        <f t="shared" si="100"/>
        <v>#N/A</v>
      </c>
      <c r="D1646" s="74" t="e">
        <f t="shared" si="101"/>
        <v>#N/A</v>
      </c>
      <c r="E1646" s="75" t="e">
        <f t="shared" si="102"/>
        <v>#N/A</v>
      </c>
      <c r="F1646" s="79"/>
      <c r="H1646" s="55"/>
      <c r="I1646" s="54" t="e">
        <f t="shared" si="103"/>
        <v>#REF!</v>
      </c>
      <c r="J1646" s="54" t="e">
        <f>#REF!</f>
        <v>#REF!</v>
      </c>
      <c r="K1646" s="51" t="e">
        <f>IF(OR(#REF!="管理者",#REF!="サービス管理責任者"),0,#REF!)</f>
        <v>#REF!</v>
      </c>
    </row>
    <row r="1647" spans="2:11">
      <c r="B1647" s="73">
        <v>1645</v>
      </c>
      <c r="C1647" s="74" t="e">
        <f t="shared" si="100"/>
        <v>#N/A</v>
      </c>
      <c r="D1647" s="74" t="e">
        <f t="shared" si="101"/>
        <v>#N/A</v>
      </c>
      <c r="E1647" s="75" t="e">
        <f t="shared" si="102"/>
        <v>#N/A</v>
      </c>
      <c r="F1647" s="79"/>
      <c r="H1647" s="55"/>
      <c r="I1647" s="54" t="e">
        <f t="shared" si="103"/>
        <v>#REF!</v>
      </c>
      <c r="J1647" s="54" t="e">
        <f>#REF!</f>
        <v>#REF!</v>
      </c>
      <c r="K1647" s="51" t="e">
        <f>IF(OR(#REF!="管理者",#REF!="サービス管理責任者"),0,#REF!)</f>
        <v>#REF!</v>
      </c>
    </row>
    <row r="1648" spans="2:11">
      <c r="B1648" s="73">
        <v>1646</v>
      </c>
      <c r="C1648" s="74" t="e">
        <f t="shared" si="100"/>
        <v>#N/A</v>
      </c>
      <c r="D1648" s="74" t="e">
        <f t="shared" si="101"/>
        <v>#N/A</v>
      </c>
      <c r="E1648" s="75" t="e">
        <f t="shared" si="102"/>
        <v>#N/A</v>
      </c>
      <c r="F1648" s="79"/>
      <c r="H1648" s="55"/>
      <c r="I1648" s="54" t="e">
        <f t="shared" si="103"/>
        <v>#REF!</v>
      </c>
      <c r="J1648" s="54" t="e">
        <f>#REF!</f>
        <v>#REF!</v>
      </c>
      <c r="K1648" s="51" t="e">
        <f>IF(OR(#REF!="管理者",#REF!="サービス管理責任者"),0,#REF!)</f>
        <v>#REF!</v>
      </c>
    </row>
    <row r="1649" spans="2:11">
      <c r="B1649" s="73">
        <v>1647</v>
      </c>
      <c r="C1649" s="74" t="e">
        <f t="shared" si="100"/>
        <v>#N/A</v>
      </c>
      <c r="D1649" s="74" t="e">
        <f t="shared" si="101"/>
        <v>#N/A</v>
      </c>
      <c r="E1649" s="75" t="e">
        <f t="shared" si="102"/>
        <v>#N/A</v>
      </c>
      <c r="F1649" s="79"/>
      <c r="H1649" s="55"/>
      <c r="I1649" s="54" t="e">
        <f t="shared" si="103"/>
        <v>#REF!</v>
      </c>
      <c r="J1649" s="54" t="e">
        <f>#REF!</f>
        <v>#REF!</v>
      </c>
      <c r="K1649" s="51" t="e">
        <f>IF(OR(#REF!="管理者",#REF!="サービス管理責任者"),0,#REF!)</f>
        <v>#REF!</v>
      </c>
    </row>
    <row r="1650" spans="2:11">
      <c r="B1650" s="73">
        <v>1648</v>
      </c>
      <c r="C1650" s="74" t="e">
        <f t="shared" si="100"/>
        <v>#N/A</v>
      </c>
      <c r="D1650" s="74" t="e">
        <f t="shared" si="101"/>
        <v>#N/A</v>
      </c>
      <c r="E1650" s="75" t="e">
        <f t="shared" si="102"/>
        <v>#N/A</v>
      </c>
      <c r="F1650" s="79"/>
      <c r="H1650" s="55"/>
      <c r="I1650" s="54" t="e">
        <f t="shared" si="103"/>
        <v>#REF!</v>
      </c>
      <c r="J1650" s="54" t="e">
        <f>#REF!</f>
        <v>#REF!</v>
      </c>
      <c r="K1650" s="51" t="e">
        <f>IF(OR(#REF!="管理者",#REF!="サービス管理責任者"),0,#REF!)</f>
        <v>#REF!</v>
      </c>
    </row>
    <row r="1651" spans="2:11">
      <c r="B1651" s="73">
        <v>1649</v>
      </c>
      <c r="C1651" s="74" t="e">
        <f t="shared" si="100"/>
        <v>#N/A</v>
      </c>
      <c r="D1651" s="74" t="e">
        <f t="shared" si="101"/>
        <v>#N/A</v>
      </c>
      <c r="E1651" s="75" t="e">
        <f t="shared" si="102"/>
        <v>#N/A</v>
      </c>
      <c r="F1651" s="79"/>
      <c r="H1651" s="55"/>
      <c r="I1651" s="54" t="e">
        <f t="shared" si="103"/>
        <v>#REF!</v>
      </c>
      <c r="J1651" s="54" t="e">
        <f>#REF!</f>
        <v>#REF!</v>
      </c>
      <c r="K1651" s="51" t="e">
        <f>IF(OR(#REF!="管理者",#REF!="サービス管理責任者"),0,#REF!)</f>
        <v>#REF!</v>
      </c>
    </row>
    <row r="1652" spans="2:11">
      <c r="B1652" s="73">
        <v>1650</v>
      </c>
      <c r="C1652" s="74" t="e">
        <f t="shared" si="100"/>
        <v>#N/A</v>
      </c>
      <c r="D1652" s="74" t="e">
        <f t="shared" si="101"/>
        <v>#N/A</v>
      </c>
      <c r="E1652" s="75" t="e">
        <f t="shared" si="102"/>
        <v>#N/A</v>
      </c>
      <c r="F1652" s="79"/>
      <c r="H1652" s="55"/>
      <c r="I1652" s="54" t="e">
        <f t="shared" si="103"/>
        <v>#REF!</v>
      </c>
      <c r="J1652" s="54" t="e">
        <f>#REF!</f>
        <v>#REF!</v>
      </c>
      <c r="K1652" s="51" t="e">
        <f>IF(OR(#REF!="管理者",#REF!="サービス管理責任者"),0,#REF!)</f>
        <v>#REF!</v>
      </c>
    </row>
    <row r="1653" spans="2:11">
      <c r="B1653" s="73">
        <v>1651</v>
      </c>
      <c r="C1653" s="74" t="e">
        <f t="shared" si="100"/>
        <v>#N/A</v>
      </c>
      <c r="D1653" s="74" t="e">
        <f t="shared" si="101"/>
        <v>#N/A</v>
      </c>
      <c r="E1653" s="75" t="e">
        <f t="shared" si="102"/>
        <v>#N/A</v>
      </c>
      <c r="F1653" s="79"/>
      <c r="H1653" s="55"/>
      <c r="I1653" s="54" t="e">
        <f t="shared" si="103"/>
        <v>#REF!</v>
      </c>
      <c r="J1653" s="54" t="e">
        <f>#REF!</f>
        <v>#REF!</v>
      </c>
      <c r="K1653" s="51" t="e">
        <f>IF(OR(#REF!="管理者",#REF!="サービス管理責任者"),0,#REF!)</f>
        <v>#REF!</v>
      </c>
    </row>
    <row r="1654" spans="2:11">
      <c r="B1654" s="73">
        <v>1652</v>
      </c>
      <c r="C1654" s="74" t="e">
        <f t="shared" si="100"/>
        <v>#N/A</v>
      </c>
      <c r="D1654" s="74" t="e">
        <f t="shared" si="101"/>
        <v>#N/A</v>
      </c>
      <c r="E1654" s="75" t="e">
        <f t="shared" si="102"/>
        <v>#N/A</v>
      </c>
      <c r="F1654" s="79"/>
      <c r="H1654" s="55"/>
      <c r="I1654" s="54" t="e">
        <f t="shared" si="103"/>
        <v>#REF!</v>
      </c>
      <c r="J1654" s="54" t="e">
        <f>#REF!</f>
        <v>#REF!</v>
      </c>
      <c r="K1654" s="51" t="e">
        <f>IF(OR(#REF!="管理者",#REF!="サービス管理責任者"),0,#REF!)</f>
        <v>#REF!</v>
      </c>
    </row>
    <row r="1655" spans="2:11">
      <c r="B1655" s="73">
        <v>1653</v>
      </c>
      <c r="C1655" s="74" t="e">
        <f t="shared" si="100"/>
        <v>#N/A</v>
      </c>
      <c r="D1655" s="74" t="e">
        <f t="shared" si="101"/>
        <v>#N/A</v>
      </c>
      <c r="E1655" s="75" t="e">
        <f t="shared" si="102"/>
        <v>#N/A</v>
      </c>
      <c r="F1655" s="79"/>
      <c r="H1655" s="55"/>
      <c r="I1655" s="54" t="e">
        <f t="shared" si="103"/>
        <v>#REF!</v>
      </c>
      <c r="J1655" s="54" t="e">
        <f>#REF!</f>
        <v>#REF!</v>
      </c>
      <c r="K1655" s="51" t="e">
        <f>IF(OR(#REF!="管理者",#REF!="サービス管理責任者"),0,#REF!)</f>
        <v>#REF!</v>
      </c>
    </row>
    <row r="1656" spans="2:11">
      <c r="B1656" s="73">
        <v>1654</v>
      </c>
      <c r="C1656" s="74" t="e">
        <f t="shared" si="100"/>
        <v>#N/A</v>
      </c>
      <c r="D1656" s="74" t="e">
        <f t="shared" si="101"/>
        <v>#N/A</v>
      </c>
      <c r="E1656" s="75" t="e">
        <f t="shared" si="102"/>
        <v>#N/A</v>
      </c>
      <c r="F1656" s="79"/>
      <c r="H1656" s="55"/>
      <c r="I1656" s="54" t="e">
        <f t="shared" si="103"/>
        <v>#REF!</v>
      </c>
      <c r="J1656" s="54" t="e">
        <f>#REF!</f>
        <v>#REF!</v>
      </c>
      <c r="K1656" s="51" t="e">
        <f>IF(OR(#REF!="管理者",#REF!="サービス管理責任者"),0,#REF!)</f>
        <v>#REF!</v>
      </c>
    </row>
    <row r="1657" spans="2:11">
      <c r="B1657" s="73">
        <v>1655</v>
      </c>
      <c r="C1657" s="74" t="e">
        <f t="shared" si="100"/>
        <v>#N/A</v>
      </c>
      <c r="D1657" s="74" t="e">
        <f t="shared" si="101"/>
        <v>#N/A</v>
      </c>
      <c r="E1657" s="75" t="e">
        <f t="shared" si="102"/>
        <v>#N/A</v>
      </c>
      <c r="F1657" s="79"/>
      <c r="H1657" s="55"/>
      <c r="I1657" s="54" t="e">
        <f t="shared" si="103"/>
        <v>#REF!</v>
      </c>
      <c r="J1657" s="54" t="e">
        <f>#REF!</f>
        <v>#REF!</v>
      </c>
      <c r="K1657" s="51" t="e">
        <f>IF(OR(#REF!="管理者",#REF!="サービス管理責任者"),0,#REF!)</f>
        <v>#REF!</v>
      </c>
    </row>
    <row r="1658" spans="2:11">
      <c r="B1658" s="73">
        <v>1656</v>
      </c>
      <c r="C1658" s="74" t="e">
        <f t="shared" si="100"/>
        <v>#N/A</v>
      </c>
      <c r="D1658" s="74" t="e">
        <f t="shared" si="101"/>
        <v>#N/A</v>
      </c>
      <c r="E1658" s="75" t="e">
        <f t="shared" si="102"/>
        <v>#N/A</v>
      </c>
      <c r="F1658" s="79"/>
      <c r="H1658" s="55"/>
      <c r="I1658" s="54" t="e">
        <f t="shared" si="103"/>
        <v>#REF!</v>
      </c>
      <c r="J1658" s="54" t="e">
        <f>#REF!</f>
        <v>#REF!</v>
      </c>
      <c r="K1658" s="51" t="e">
        <f>IF(OR(#REF!="管理者",#REF!="サービス管理責任者"),0,#REF!)</f>
        <v>#REF!</v>
      </c>
    </row>
    <row r="1659" spans="2:11">
      <c r="B1659" s="73">
        <v>1657</v>
      </c>
      <c r="C1659" s="74" t="e">
        <f t="shared" si="100"/>
        <v>#N/A</v>
      </c>
      <c r="D1659" s="74" t="e">
        <f t="shared" si="101"/>
        <v>#N/A</v>
      </c>
      <c r="E1659" s="75" t="e">
        <f t="shared" si="102"/>
        <v>#N/A</v>
      </c>
      <c r="F1659" s="79"/>
      <c r="H1659" s="55"/>
      <c r="I1659" s="54" t="e">
        <f t="shared" si="103"/>
        <v>#REF!</v>
      </c>
      <c r="J1659" s="54" t="e">
        <f>#REF!</f>
        <v>#REF!</v>
      </c>
      <c r="K1659" s="51" t="e">
        <f>IF(OR(#REF!="管理者",#REF!="サービス管理責任者"),0,#REF!)</f>
        <v>#REF!</v>
      </c>
    </row>
    <row r="1660" spans="2:11">
      <c r="B1660" s="73">
        <v>1658</v>
      </c>
      <c r="C1660" s="74" t="e">
        <f t="shared" si="100"/>
        <v>#N/A</v>
      </c>
      <c r="D1660" s="74" t="e">
        <f t="shared" si="101"/>
        <v>#N/A</v>
      </c>
      <c r="E1660" s="75" t="e">
        <f t="shared" si="102"/>
        <v>#N/A</v>
      </c>
      <c r="F1660" s="79"/>
      <c r="H1660" s="55"/>
      <c r="I1660" s="54" t="e">
        <f t="shared" si="103"/>
        <v>#REF!</v>
      </c>
      <c r="J1660" s="54" t="e">
        <f>#REF!</f>
        <v>#REF!</v>
      </c>
      <c r="K1660" s="51" t="e">
        <f>IF(OR(#REF!="管理者",#REF!="サービス管理責任者"),0,#REF!)</f>
        <v>#REF!</v>
      </c>
    </row>
    <row r="1661" spans="2:11">
      <c r="B1661" s="73">
        <v>1659</v>
      </c>
      <c r="C1661" s="74" t="e">
        <f t="shared" si="100"/>
        <v>#N/A</v>
      </c>
      <c r="D1661" s="74" t="e">
        <f t="shared" si="101"/>
        <v>#N/A</v>
      </c>
      <c r="E1661" s="75" t="e">
        <f t="shared" si="102"/>
        <v>#N/A</v>
      </c>
      <c r="F1661" s="79"/>
      <c r="H1661" s="55"/>
      <c r="I1661" s="54" t="e">
        <f t="shared" si="103"/>
        <v>#REF!</v>
      </c>
      <c r="J1661" s="54" t="e">
        <f>#REF!</f>
        <v>#REF!</v>
      </c>
      <c r="K1661" s="51" t="e">
        <f>IF(OR(#REF!="管理者",#REF!="サービス管理責任者"),0,#REF!)</f>
        <v>#REF!</v>
      </c>
    </row>
    <row r="1662" spans="2:11">
      <c r="B1662" s="73">
        <v>1660</v>
      </c>
      <c r="C1662" s="74" t="e">
        <f t="shared" si="100"/>
        <v>#N/A</v>
      </c>
      <c r="D1662" s="74" t="e">
        <f t="shared" si="101"/>
        <v>#N/A</v>
      </c>
      <c r="E1662" s="75" t="e">
        <f t="shared" si="102"/>
        <v>#N/A</v>
      </c>
      <c r="F1662" s="79"/>
      <c r="H1662" s="55"/>
      <c r="I1662" s="54" t="e">
        <f t="shared" si="103"/>
        <v>#REF!</v>
      </c>
      <c r="J1662" s="54" t="e">
        <f>#REF!</f>
        <v>#REF!</v>
      </c>
      <c r="K1662" s="51" t="e">
        <f>IF(OR(#REF!="管理者",#REF!="サービス管理責任者"),0,#REF!)</f>
        <v>#REF!</v>
      </c>
    </row>
    <row r="1663" spans="2:11">
      <c r="B1663" s="73">
        <v>1661</v>
      </c>
      <c r="C1663" s="74" t="e">
        <f t="shared" si="100"/>
        <v>#N/A</v>
      </c>
      <c r="D1663" s="74" t="e">
        <f t="shared" si="101"/>
        <v>#N/A</v>
      </c>
      <c r="E1663" s="75" t="e">
        <f t="shared" si="102"/>
        <v>#N/A</v>
      </c>
      <c r="F1663" s="79"/>
      <c r="H1663" s="55"/>
      <c r="I1663" s="54" t="e">
        <f t="shared" si="103"/>
        <v>#REF!</v>
      </c>
      <c r="J1663" s="54" t="e">
        <f>#REF!</f>
        <v>#REF!</v>
      </c>
      <c r="K1663" s="51" t="e">
        <f>IF(OR(#REF!="管理者",#REF!="サービス管理責任者"),0,#REF!)</f>
        <v>#REF!</v>
      </c>
    </row>
    <row r="1664" spans="2:11">
      <c r="B1664" s="73">
        <v>1662</v>
      </c>
      <c r="C1664" s="74" t="e">
        <f t="shared" si="100"/>
        <v>#N/A</v>
      </c>
      <c r="D1664" s="74" t="e">
        <f t="shared" si="101"/>
        <v>#N/A</v>
      </c>
      <c r="E1664" s="75" t="e">
        <f t="shared" si="102"/>
        <v>#N/A</v>
      </c>
      <c r="F1664" s="79"/>
      <c r="H1664" s="55"/>
      <c r="I1664" s="54" t="e">
        <f t="shared" si="103"/>
        <v>#REF!</v>
      </c>
      <c r="J1664" s="54" t="e">
        <f>#REF!</f>
        <v>#REF!</v>
      </c>
      <c r="K1664" s="51" t="e">
        <f>IF(OR(#REF!="管理者",#REF!="サービス管理責任者"),0,#REF!)</f>
        <v>#REF!</v>
      </c>
    </row>
    <row r="1665" spans="2:11">
      <c r="B1665" s="73">
        <v>1663</v>
      </c>
      <c r="C1665" s="74" t="e">
        <f t="shared" si="100"/>
        <v>#N/A</v>
      </c>
      <c r="D1665" s="74" t="e">
        <f t="shared" si="101"/>
        <v>#N/A</v>
      </c>
      <c r="E1665" s="75" t="e">
        <f t="shared" si="102"/>
        <v>#N/A</v>
      </c>
      <c r="F1665" s="79"/>
      <c r="H1665" s="55"/>
      <c r="I1665" s="54" t="e">
        <f t="shared" si="103"/>
        <v>#REF!</v>
      </c>
      <c r="J1665" s="54" t="e">
        <f>#REF!</f>
        <v>#REF!</v>
      </c>
      <c r="K1665" s="51" t="e">
        <f>IF(OR(#REF!="管理者",#REF!="サービス管理責任者"),0,#REF!)</f>
        <v>#REF!</v>
      </c>
    </row>
    <row r="1666" spans="2:11">
      <c r="B1666" s="73">
        <v>1664</v>
      </c>
      <c r="C1666" s="74" t="e">
        <f t="shared" si="100"/>
        <v>#N/A</v>
      </c>
      <c r="D1666" s="74" t="e">
        <f t="shared" si="101"/>
        <v>#N/A</v>
      </c>
      <c r="E1666" s="75" t="e">
        <f t="shared" si="102"/>
        <v>#N/A</v>
      </c>
      <c r="F1666" s="79"/>
      <c r="H1666" s="55"/>
      <c r="I1666" s="54" t="e">
        <f t="shared" si="103"/>
        <v>#REF!</v>
      </c>
      <c r="J1666" s="54" t="e">
        <f>#REF!</f>
        <v>#REF!</v>
      </c>
      <c r="K1666" s="51" t="e">
        <f>IF(OR(#REF!="管理者",#REF!="サービス管理責任者"),0,#REF!)</f>
        <v>#REF!</v>
      </c>
    </row>
    <row r="1667" spans="2:11">
      <c r="B1667" s="73">
        <v>1665</v>
      </c>
      <c r="C1667" s="74" t="e">
        <f t="shared" ref="C1667:C1730" si="104">VLOOKUP(B1667,$I:$K,2,FALSE)</f>
        <v>#N/A</v>
      </c>
      <c r="D1667" s="74" t="e">
        <f t="shared" ref="D1667:D1730" si="105">VLOOKUP(B1667,$I:$K,3,FALSE)</f>
        <v>#N/A</v>
      </c>
      <c r="E1667" s="75" t="e">
        <f t="shared" si="102"/>
        <v>#N/A</v>
      </c>
      <c r="F1667" s="79"/>
      <c r="H1667" s="55"/>
      <c r="I1667" s="54" t="e">
        <f t="shared" si="103"/>
        <v>#REF!</v>
      </c>
      <c r="J1667" s="54" t="e">
        <f>#REF!</f>
        <v>#REF!</v>
      </c>
      <c r="K1667" s="51" t="e">
        <f>IF(OR(#REF!="管理者",#REF!="サービス管理責任者"),0,#REF!)</f>
        <v>#REF!</v>
      </c>
    </row>
    <row r="1668" spans="2:11">
      <c r="B1668" s="73">
        <v>1666</v>
      </c>
      <c r="C1668" s="74" t="e">
        <f t="shared" si="104"/>
        <v>#N/A</v>
      </c>
      <c r="D1668" s="74" t="e">
        <f t="shared" si="105"/>
        <v>#N/A</v>
      </c>
      <c r="E1668" s="75" t="e">
        <f t="shared" ref="E1668:E1731" si="106">SUMIF($C:$C,C1668,$D:$D)</f>
        <v>#N/A</v>
      </c>
      <c r="F1668" s="79"/>
      <c r="H1668" s="55"/>
      <c r="I1668" s="54" t="e">
        <f t="shared" si="103"/>
        <v>#REF!</v>
      </c>
      <c r="J1668" s="54" t="e">
        <f>#REF!</f>
        <v>#REF!</v>
      </c>
      <c r="K1668" s="51" t="e">
        <f>IF(OR(#REF!="管理者",#REF!="サービス管理責任者"),0,#REF!)</f>
        <v>#REF!</v>
      </c>
    </row>
    <row r="1669" spans="2:11">
      <c r="B1669" s="73">
        <v>1667</v>
      </c>
      <c r="C1669" s="74" t="e">
        <f t="shared" si="104"/>
        <v>#N/A</v>
      </c>
      <c r="D1669" s="74" t="e">
        <f t="shared" si="105"/>
        <v>#N/A</v>
      </c>
      <c r="E1669" s="75" t="e">
        <f t="shared" si="106"/>
        <v>#N/A</v>
      </c>
      <c r="F1669" s="79"/>
      <c r="H1669" s="55"/>
      <c r="I1669" s="54" t="e">
        <f t="shared" ref="I1669:I1732" si="107">IF(J1669=0,I1668,I1668+1)</f>
        <v>#REF!</v>
      </c>
      <c r="J1669" s="54" t="e">
        <f>#REF!</f>
        <v>#REF!</v>
      </c>
      <c r="K1669" s="51" t="e">
        <f>IF(OR(#REF!="管理者",#REF!="サービス管理責任者"),0,#REF!)</f>
        <v>#REF!</v>
      </c>
    </row>
    <row r="1670" spans="2:11">
      <c r="B1670" s="73">
        <v>1668</v>
      </c>
      <c r="C1670" s="74" t="e">
        <f t="shared" si="104"/>
        <v>#N/A</v>
      </c>
      <c r="D1670" s="74" t="e">
        <f t="shared" si="105"/>
        <v>#N/A</v>
      </c>
      <c r="E1670" s="75" t="e">
        <f t="shared" si="106"/>
        <v>#N/A</v>
      </c>
      <c r="F1670" s="79"/>
      <c r="H1670" s="55"/>
      <c r="I1670" s="54" t="e">
        <f t="shared" si="107"/>
        <v>#REF!</v>
      </c>
      <c r="J1670" s="54" t="e">
        <f>#REF!</f>
        <v>#REF!</v>
      </c>
      <c r="K1670" s="51" t="e">
        <f>IF(OR(#REF!="管理者",#REF!="サービス管理責任者"),0,#REF!)</f>
        <v>#REF!</v>
      </c>
    </row>
    <row r="1671" spans="2:11">
      <c r="B1671" s="73">
        <v>1669</v>
      </c>
      <c r="C1671" s="74" t="e">
        <f t="shared" si="104"/>
        <v>#N/A</v>
      </c>
      <c r="D1671" s="74" t="e">
        <f t="shared" si="105"/>
        <v>#N/A</v>
      </c>
      <c r="E1671" s="75" t="e">
        <f t="shared" si="106"/>
        <v>#N/A</v>
      </c>
      <c r="F1671" s="79"/>
      <c r="H1671" s="55"/>
      <c r="I1671" s="54" t="e">
        <f t="shared" si="107"/>
        <v>#REF!</v>
      </c>
      <c r="J1671" s="54" t="e">
        <f>#REF!</f>
        <v>#REF!</v>
      </c>
      <c r="K1671" s="51" t="e">
        <f>IF(OR(#REF!="管理者",#REF!="サービス管理責任者"),0,#REF!)</f>
        <v>#REF!</v>
      </c>
    </row>
    <row r="1672" spans="2:11">
      <c r="B1672" s="73">
        <v>1670</v>
      </c>
      <c r="C1672" s="74" t="e">
        <f t="shared" si="104"/>
        <v>#N/A</v>
      </c>
      <c r="D1672" s="74" t="e">
        <f t="shared" si="105"/>
        <v>#N/A</v>
      </c>
      <c r="E1672" s="75" t="e">
        <f t="shared" si="106"/>
        <v>#N/A</v>
      </c>
      <c r="F1672" s="79"/>
      <c r="H1672" s="55"/>
      <c r="I1672" s="54" t="e">
        <f t="shared" si="107"/>
        <v>#REF!</v>
      </c>
      <c r="J1672" s="54" t="e">
        <f>#REF!</f>
        <v>#REF!</v>
      </c>
      <c r="K1672" s="51" t="e">
        <f>IF(OR(#REF!="管理者",#REF!="サービス管理責任者"),0,#REF!)</f>
        <v>#REF!</v>
      </c>
    </row>
    <row r="1673" spans="2:11">
      <c r="B1673" s="73">
        <v>1671</v>
      </c>
      <c r="C1673" s="74" t="e">
        <f t="shared" si="104"/>
        <v>#N/A</v>
      </c>
      <c r="D1673" s="74" t="e">
        <f t="shared" si="105"/>
        <v>#N/A</v>
      </c>
      <c r="E1673" s="75" t="e">
        <f t="shared" si="106"/>
        <v>#N/A</v>
      </c>
      <c r="F1673" s="79"/>
      <c r="H1673" s="55"/>
      <c r="I1673" s="54" t="e">
        <f t="shared" si="107"/>
        <v>#REF!</v>
      </c>
      <c r="J1673" s="54" t="e">
        <f>#REF!</f>
        <v>#REF!</v>
      </c>
      <c r="K1673" s="51" t="e">
        <f>IF(OR(#REF!="管理者",#REF!="サービス管理責任者"),0,#REF!)</f>
        <v>#REF!</v>
      </c>
    </row>
    <row r="1674" spans="2:11">
      <c r="B1674" s="73">
        <v>1672</v>
      </c>
      <c r="C1674" s="74" t="e">
        <f t="shared" si="104"/>
        <v>#N/A</v>
      </c>
      <c r="D1674" s="74" t="e">
        <f t="shared" si="105"/>
        <v>#N/A</v>
      </c>
      <c r="E1674" s="75" t="e">
        <f t="shared" si="106"/>
        <v>#N/A</v>
      </c>
      <c r="F1674" s="79"/>
      <c r="H1674" s="55"/>
      <c r="I1674" s="54" t="e">
        <f t="shared" si="107"/>
        <v>#REF!</v>
      </c>
      <c r="J1674" s="54" t="e">
        <f>#REF!</f>
        <v>#REF!</v>
      </c>
      <c r="K1674" s="51" t="e">
        <f>IF(OR(#REF!="管理者",#REF!="サービス管理責任者"),0,#REF!)</f>
        <v>#REF!</v>
      </c>
    </row>
    <row r="1675" spans="2:11">
      <c r="B1675" s="73">
        <v>1673</v>
      </c>
      <c r="C1675" s="74" t="e">
        <f t="shared" si="104"/>
        <v>#N/A</v>
      </c>
      <c r="D1675" s="74" t="e">
        <f t="shared" si="105"/>
        <v>#N/A</v>
      </c>
      <c r="E1675" s="75" t="e">
        <f t="shared" si="106"/>
        <v>#N/A</v>
      </c>
      <c r="F1675" s="79"/>
      <c r="H1675" s="55"/>
      <c r="I1675" s="54" t="e">
        <f t="shared" si="107"/>
        <v>#REF!</v>
      </c>
      <c r="J1675" s="54" t="e">
        <f>#REF!</f>
        <v>#REF!</v>
      </c>
      <c r="K1675" s="51" t="e">
        <f>IF(OR(#REF!="管理者",#REF!="サービス管理責任者"),0,#REF!)</f>
        <v>#REF!</v>
      </c>
    </row>
    <row r="1676" spans="2:11">
      <c r="B1676" s="73">
        <v>1674</v>
      </c>
      <c r="C1676" s="74" t="e">
        <f t="shared" si="104"/>
        <v>#N/A</v>
      </c>
      <c r="D1676" s="74" t="e">
        <f t="shared" si="105"/>
        <v>#N/A</v>
      </c>
      <c r="E1676" s="75" t="e">
        <f t="shared" si="106"/>
        <v>#N/A</v>
      </c>
      <c r="F1676" s="79"/>
      <c r="H1676" s="55"/>
      <c r="I1676" s="54" t="e">
        <f t="shared" si="107"/>
        <v>#REF!</v>
      </c>
      <c r="J1676" s="54" t="e">
        <f>#REF!</f>
        <v>#REF!</v>
      </c>
      <c r="K1676" s="51" t="e">
        <f>IF(OR(#REF!="管理者",#REF!="サービス管理責任者"),0,#REF!)</f>
        <v>#REF!</v>
      </c>
    </row>
    <row r="1677" spans="2:11">
      <c r="B1677" s="73">
        <v>1675</v>
      </c>
      <c r="C1677" s="74" t="e">
        <f t="shared" si="104"/>
        <v>#N/A</v>
      </c>
      <c r="D1677" s="74" t="e">
        <f t="shared" si="105"/>
        <v>#N/A</v>
      </c>
      <c r="E1677" s="75" t="e">
        <f t="shared" si="106"/>
        <v>#N/A</v>
      </c>
      <c r="F1677" s="79"/>
      <c r="H1677" s="55"/>
      <c r="I1677" s="54" t="e">
        <f t="shared" si="107"/>
        <v>#REF!</v>
      </c>
      <c r="J1677" s="54" t="e">
        <f>#REF!</f>
        <v>#REF!</v>
      </c>
      <c r="K1677" s="51" t="e">
        <f>IF(OR(#REF!="管理者",#REF!="サービス管理責任者"),0,#REF!)</f>
        <v>#REF!</v>
      </c>
    </row>
    <row r="1678" spans="2:11">
      <c r="B1678" s="73">
        <v>1676</v>
      </c>
      <c r="C1678" s="74" t="e">
        <f t="shared" si="104"/>
        <v>#N/A</v>
      </c>
      <c r="D1678" s="74" t="e">
        <f t="shared" si="105"/>
        <v>#N/A</v>
      </c>
      <c r="E1678" s="75" t="e">
        <f t="shared" si="106"/>
        <v>#N/A</v>
      </c>
      <c r="F1678" s="79"/>
      <c r="H1678" s="55"/>
      <c r="I1678" s="54" t="e">
        <f t="shared" si="107"/>
        <v>#REF!</v>
      </c>
      <c r="J1678" s="54" t="e">
        <f>#REF!</f>
        <v>#REF!</v>
      </c>
      <c r="K1678" s="51" t="e">
        <f>IF(OR(#REF!="管理者",#REF!="サービス管理責任者"),0,#REF!)</f>
        <v>#REF!</v>
      </c>
    </row>
    <row r="1679" spans="2:11">
      <c r="B1679" s="73">
        <v>1677</v>
      </c>
      <c r="C1679" s="74" t="e">
        <f t="shared" si="104"/>
        <v>#N/A</v>
      </c>
      <c r="D1679" s="74" t="e">
        <f t="shared" si="105"/>
        <v>#N/A</v>
      </c>
      <c r="E1679" s="75" t="e">
        <f t="shared" si="106"/>
        <v>#N/A</v>
      </c>
      <c r="F1679" s="79"/>
      <c r="H1679" s="55"/>
      <c r="I1679" s="54" t="e">
        <f t="shared" si="107"/>
        <v>#REF!</v>
      </c>
      <c r="J1679" s="54" t="e">
        <f>#REF!</f>
        <v>#REF!</v>
      </c>
      <c r="K1679" s="51" t="e">
        <f>IF(OR(#REF!="管理者",#REF!="サービス管理責任者"),0,#REF!)</f>
        <v>#REF!</v>
      </c>
    </row>
    <row r="1680" spans="2:11">
      <c r="B1680" s="73">
        <v>1678</v>
      </c>
      <c r="C1680" s="74" t="e">
        <f t="shared" si="104"/>
        <v>#N/A</v>
      </c>
      <c r="D1680" s="74" t="e">
        <f t="shared" si="105"/>
        <v>#N/A</v>
      </c>
      <c r="E1680" s="75" t="e">
        <f t="shared" si="106"/>
        <v>#N/A</v>
      </c>
      <c r="F1680" s="79"/>
      <c r="H1680" s="55"/>
      <c r="I1680" s="54" t="e">
        <f t="shared" si="107"/>
        <v>#REF!</v>
      </c>
      <c r="J1680" s="54" t="e">
        <f>#REF!</f>
        <v>#REF!</v>
      </c>
      <c r="K1680" s="51" t="e">
        <f>IF(OR(#REF!="管理者",#REF!="サービス管理責任者"),0,#REF!)</f>
        <v>#REF!</v>
      </c>
    </row>
    <row r="1681" spans="2:11">
      <c r="B1681" s="73">
        <v>1679</v>
      </c>
      <c r="C1681" s="74" t="e">
        <f t="shared" si="104"/>
        <v>#N/A</v>
      </c>
      <c r="D1681" s="74" t="e">
        <f t="shared" si="105"/>
        <v>#N/A</v>
      </c>
      <c r="E1681" s="75" t="e">
        <f t="shared" si="106"/>
        <v>#N/A</v>
      </c>
      <c r="F1681" s="79"/>
      <c r="H1681" s="55"/>
      <c r="I1681" s="54" t="e">
        <f t="shared" si="107"/>
        <v>#REF!</v>
      </c>
      <c r="J1681" s="54" t="e">
        <f>#REF!</f>
        <v>#REF!</v>
      </c>
      <c r="K1681" s="51" t="e">
        <f>IF(OR(#REF!="管理者",#REF!="サービス管理責任者"),0,#REF!)</f>
        <v>#REF!</v>
      </c>
    </row>
    <row r="1682" spans="2:11">
      <c r="B1682" s="73">
        <v>1680</v>
      </c>
      <c r="C1682" s="74" t="e">
        <f t="shared" si="104"/>
        <v>#N/A</v>
      </c>
      <c r="D1682" s="74" t="e">
        <f t="shared" si="105"/>
        <v>#N/A</v>
      </c>
      <c r="E1682" s="75" t="e">
        <f t="shared" si="106"/>
        <v>#N/A</v>
      </c>
      <c r="F1682" s="79"/>
      <c r="H1682" s="55"/>
      <c r="I1682" s="54" t="e">
        <f t="shared" si="107"/>
        <v>#REF!</v>
      </c>
      <c r="J1682" s="54" t="e">
        <f>#REF!</f>
        <v>#REF!</v>
      </c>
      <c r="K1682" s="51" t="e">
        <f>IF(OR(#REF!="管理者",#REF!="サービス管理責任者"),0,#REF!)</f>
        <v>#REF!</v>
      </c>
    </row>
    <row r="1683" spans="2:11">
      <c r="B1683" s="73">
        <v>1681</v>
      </c>
      <c r="C1683" s="74" t="e">
        <f t="shared" si="104"/>
        <v>#N/A</v>
      </c>
      <c r="D1683" s="74" t="e">
        <f t="shared" si="105"/>
        <v>#N/A</v>
      </c>
      <c r="E1683" s="75" t="e">
        <f t="shared" si="106"/>
        <v>#N/A</v>
      </c>
      <c r="F1683" s="79"/>
      <c r="H1683" s="55"/>
      <c r="I1683" s="54" t="e">
        <f t="shared" si="107"/>
        <v>#REF!</v>
      </c>
      <c r="J1683" s="54" t="e">
        <f>#REF!</f>
        <v>#REF!</v>
      </c>
      <c r="K1683" s="51" t="e">
        <f>IF(OR(#REF!="管理者",#REF!="サービス管理責任者"),0,#REF!)</f>
        <v>#REF!</v>
      </c>
    </row>
    <row r="1684" spans="2:11">
      <c r="B1684" s="73">
        <v>1682</v>
      </c>
      <c r="C1684" s="74" t="e">
        <f t="shared" si="104"/>
        <v>#N/A</v>
      </c>
      <c r="D1684" s="74" t="e">
        <f t="shared" si="105"/>
        <v>#N/A</v>
      </c>
      <c r="E1684" s="75" t="e">
        <f t="shared" si="106"/>
        <v>#N/A</v>
      </c>
      <c r="F1684" s="79"/>
      <c r="H1684" s="55"/>
      <c r="I1684" s="54" t="e">
        <f t="shared" si="107"/>
        <v>#REF!</v>
      </c>
      <c r="J1684" s="54" t="e">
        <f>#REF!</f>
        <v>#REF!</v>
      </c>
      <c r="K1684" s="51" t="e">
        <f>IF(OR(#REF!="管理者",#REF!="サービス管理責任者"),0,#REF!)</f>
        <v>#REF!</v>
      </c>
    </row>
    <row r="1685" spans="2:11">
      <c r="B1685" s="73">
        <v>1683</v>
      </c>
      <c r="C1685" s="74" t="e">
        <f t="shared" si="104"/>
        <v>#N/A</v>
      </c>
      <c r="D1685" s="74" t="e">
        <f t="shared" si="105"/>
        <v>#N/A</v>
      </c>
      <c r="E1685" s="75" t="e">
        <f t="shared" si="106"/>
        <v>#N/A</v>
      </c>
      <c r="F1685" s="79"/>
      <c r="H1685" s="55"/>
      <c r="I1685" s="54" t="e">
        <f t="shared" si="107"/>
        <v>#REF!</v>
      </c>
      <c r="J1685" s="54" t="e">
        <f>#REF!</f>
        <v>#REF!</v>
      </c>
      <c r="K1685" s="51" t="e">
        <f>IF(OR(#REF!="管理者",#REF!="サービス管理責任者"),0,#REF!)</f>
        <v>#REF!</v>
      </c>
    </row>
    <row r="1686" spans="2:11">
      <c r="B1686" s="73">
        <v>1684</v>
      </c>
      <c r="C1686" s="74" t="e">
        <f t="shared" si="104"/>
        <v>#N/A</v>
      </c>
      <c r="D1686" s="74" t="e">
        <f t="shared" si="105"/>
        <v>#N/A</v>
      </c>
      <c r="E1686" s="75" t="e">
        <f t="shared" si="106"/>
        <v>#N/A</v>
      </c>
      <c r="F1686" s="79"/>
      <c r="H1686" s="55"/>
      <c r="I1686" s="54" t="e">
        <f t="shared" si="107"/>
        <v>#REF!</v>
      </c>
      <c r="J1686" s="54" t="e">
        <f>#REF!</f>
        <v>#REF!</v>
      </c>
      <c r="K1686" s="51" t="e">
        <f>IF(OR(#REF!="管理者",#REF!="サービス管理責任者"),0,#REF!)</f>
        <v>#REF!</v>
      </c>
    </row>
    <row r="1687" spans="2:11">
      <c r="B1687" s="73">
        <v>1685</v>
      </c>
      <c r="C1687" s="74" t="e">
        <f t="shared" si="104"/>
        <v>#N/A</v>
      </c>
      <c r="D1687" s="74" t="e">
        <f t="shared" si="105"/>
        <v>#N/A</v>
      </c>
      <c r="E1687" s="75" t="e">
        <f t="shared" si="106"/>
        <v>#N/A</v>
      </c>
      <c r="F1687" s="79"/>
      <c r="H1687" s="55"/>
      <c r="I1687" s="54" t="e">
        <f t="shared" si="107"/>
        <v>#REF!</v>
      </c>
      <c r="J1687" s="54" t="e">
        <f>#REF!</f>
        <v>#REF!</v>
      </c>
      <c r="K1687" s="51" t="e">
        <f>IF(OR(#REF!="管理者",#REF!="サービス管理責任者"),0,#REF!)</f>
        <v>#REF!</v>
      </c>
    </row>
    <row r="1688" spans="2:11">
      <c r="B1688" s="73">
        <v>1686</v>
      </c>
      <c r="C1688" s="74" t="e">
        <f t="shared" si="104"/>
        <v>#N/A</v>
      </c>
      <c r="D1688" s="74" t="e">
        <f t="shared" si="105"/>
        <v>#N/A</v>
      </c>
      <c r="E1688" s="75" t="e">
        <f t="shared" si="106"/>
        <v>#N/A</v>
      </c>
      <c r="F1688" s="79"/>
      <c r="H1688" s="55"/>
      <c r="I1688" s="54" t="e">
        <f t="shared" si="107"/>
        <v>#REF!</v>
      </c>
      <c r="J1688" s="54" t="e">
        <f>#REF!</f>
        <v>#REF!</v>
      </c>
      <c r="K1688" s="51" t="e">
        <f>IF(OR(#REF!="管理者",#REF!="サービス管理責任者"),0,#REF!)</f>
        <v>#REF!</v>
      </c>
    </row>
    <row r="1689" spans="2:11">
      <c r="B1689" s="73">
        <v>1687</v>
      </c>
      <c r="C1689" s="74" t="e">
        <f t="shared" si="104"/>
        <v>#N/A</v>
      </c>
      <c r="D1689" s="74" t="e">
        <f t="shared" si="105"/>
        <v>#N/A</v>
      </c>
      <c r="E1689" s="75" t="e">
        <f t="shared" si="106"/>
        <v>#N/A</v>
      </c>
      <c r="F1689" s="79"/>
      <c r="H1689" s="55"/>
      <c r="I1689" s="54" t="e">
        <f t="shared" si="107"/>
        <v>#REF!</v>
      </c>
      <c r="J1689" s="54" t="e">
        <f>#REF!</f>
        <v>#REF!</v>
      </c>
      <c r="K1689" s="51" t="e">
        <f>IF(OR(#REF!="管理者",#REF!="サービス管理責任者"),0,#REF!)</f>
        <v>#REF!</v>
      </c>
    </row>
    <row r="1690" spans="2:11">
      <c r="B1690" s="73">
        <v>1688</v>
      </c>
      <c r="C1690" s="74" t="e">
        <f t="shared" si="104"/>
        <v>#N/A</v>
      </c>
      <c r="D1690" s="74" t="e">
        <f t="shared" si="105"/>
        <v>#N/A</v>
      </c>
      <c r="E1690" s="75" t="e">
        <f t="shared" si="106"/>
        <v>#N/A</v>
      </c>
      <c r="F1690" s="79"/>
      <c r="H1690" s="55"/>
      <c r="I1690" s="54" t="e">
        <f t="shared" si="107"/>
        <v>#REF!</v>
      </c>
      <c r="J1690" s="54" t="e">
        <f>#REF!</f>
        <v>#REF!</v>
      </c>
      <c r="K1690" s="51" t="e">
        <f>IF(OR(#REF!="管理者",#REF!="サービス管理責任者"),0,#REF!)</f>
        <v>#REF!</v>
      </c>
    </row>
    <row r="1691" spans="2:11">
      <c r="B1691" s="73">
        <v>1689</v>
      </c>
      <c r="C1691" s="74" t="e">
        <f t="shared" si="104"/>
        <v>#N/A</v>
      </c>
      <c r="D1691" s="74" t="e">
        <f t="shared" si="105"/>
        <v>#N/A</v>
      </c>
      <c r="E1691" s="75" t="e">
        <f t="shared" si="106"/>
        <v>#N/A</v>
      </c>
      <c r="F1691" s="79"/>
      <c r="H1691" s="55"/>
      <c r="I1691" s="54" t="e">
        <f t="shared" si="107"/>
        <v>#REF!</v>
      </c>
      <c r="J1691" s="54" t="e">
        <f>#REF!</f>
        <v>#REF!</v>
      </c>
      <c r="K1691" s="51" t="e">
        <f>IF(OR(#REF!="管理者",#REF!="サービス管理責任者"),0,#REF!)</f>
        <v>#REF!</v>
      </c>
    </row>
    <row r="1692" spans="2:11">
      <c r="B1692" s="73">
        <v>1690</v>
      </c>
      <c r="C1692" s="74" t="e">
        <f t="shared" si="104"/>
        <v>#N/A</v>
      </c>
      <c r="D1692" s="74" t="e">
        <f t="shared" si="105"/>
        <v>#N/A</v>
      </c>
      <c r="E1692" s="75" t="e">
        <f t="shared" si="106"/>
        <v>#N/A</v>
      </c>
      <c r="F1692" s="79"/>
      <c r="H1692" s="55"/>
      <c r="I1692" s="54" t="e">
        <f t="shared" si="107"/>
        <v>#REF!</v>
      </c>
      <c r="J1692" s="54" t="e">
        <f>#REF!</f>
        <v>#REF!</v>
      </c>
      <c r="K1692" s="51" t="e">
        <f>IF(OR(#REF!="管理者",#REF!="サービス管理責任者"),0,#REF!)</f>
        <v>#REF!</v>
      </c>
    </row>
    <row r="1693" spans="2:11">
      <c r="B1693" s="73">
        <v>1691</v>
      </c>
      <c r="C1693" s="74" t="e">
        <f t="shared" si="104"/>
        <v>#N/A</v>
      </c>
      <c r="D1693" s="74" t="e">
        <f t="shared" si="105"/>
        <v>#N/A</v>
      </c>
      <c r="E1693" s="75" t="e">
        <f t="shared" si="106"/>
        <v>#N/A</v>
      </c>
      <c r="F1693" s="79"/>
      <c r="H1693" s="55"/>
      <c r="I1693" s="54" t="e">
        <f t="shared" si="107"/>
        <v>#REF!</v>
      </c>
      <c r="J1693" s="54" t="e">
        <f>#REF!</f>
        <v>#REF!</v>
      </c>
      <c r="K1693" s="51" t="e">
        <f>IF(OR(#REF!="管理者",#REF!="サービス管理責任者"),0,#REF!)</f>
        <v>#REF!</v>
      </c>
    </row>
    <row r="1694" spans="2:11">
      <c r="B1694" s="73">
        <v>1692</v>
      </c>
      <c r="C1694" s="74" t="e">
        <f t="shared" si="104"/>
        <v>#N/A</v>
      </c>
      <c r="D1694" s="74" t="e">
        <f t="shared" si="105"/>
        <v>#N/A</v>
      </c>
      <c r="E1694" s="75" t="e">
        <f t="shared" si="106"/>
        <v>#N/A</v>
      </c>
      <c r="F1694" s="79"/>
      <c r="H1694" s="55"/>
      <c r="I1694" s="54" t="e">
        <f t="shared" si="107"/>
        <v>#REF!</v>
      </c>
      <c r="J1694" s="54" t="e">
        <f>#REF!</f>
        <v>#REF!</v>
      </c>
      <c r="K1694" s="51" t="e">
        <f>IF(OR(#REF!="管理者",#REF!="サービス管理責任者"),0,#REF!)</f>
        <v>#REF!</v>
      </c>
    </row>
    <row r="1695" spans="2:11">
      <c r="B1695" s="73">
        <v>1693</v>
      </c>
      <c r="C1695" s="74" t="e">
        <f t="shared" si="104"/>
        <v>#N/A</v>
      </c>
      <c r="D1695" s="74" t="e">
        <f t="shared" si="105"/>
        <v>#N/A</v>
      </c>
      <c r="E1695" s="75" t="e">
        <f t="shared" si="106"/>
        <v>#N/A</v>
      </c>
      <c r="F1695" s="79"/>
      <c r="H1695" s="55"/>
      <c r="I1695" s="54" t="e">
        <f t="shared" si="107"/>
        <v>#REF!</v>
      </c>
      <c r="J1695" s="54" t="e">
        <f>#REF!</f>
        <v>#REF!</v>
      </c>
      <c r="K1695" s="51" t="e">
        <f>IF(OR(#REF!="管理者",#REF!="サービス管理責任者"),0,#REF!)</f>
        <v>#REF!</v>
      </c>
    </row>
    <row r="1696" spans="2:11">
      <c r="B1696" s="73">
        <v>1694</v>
      </c>
      <c r="C1696" s="74" t="e">
        <f t="shared" si="104"/>
        <v>#N/A</v>
      </c>
      <c r="D1696" s="74" t="e">
        <f t="shared" si="105"/>
        <v>#N/A</v>
      </c>
      <c r="E1696" s="75" t="e">
        <f t="shared" si="106"/>
        <v>#N/A</v>
      </c>
      <c r="F1696" s="79"/>
      <c r="H1696" s="55"/>
      <c r="I1696" s="54" t="e">
        <f t="shared" si="107"/>
        <v>#REF!</v>
      </c>
      <c r="J1696" s="54" t="e">
        <f>#REF!</f>
        <v>#REF!</v>
      </c>
      <c r="K1696" s="51" t="e">
        <f>IF(OR(#REF!="管理者",#REF!="サービス管理責任者"),0,#REF!)</f>
        <v>#REF!</v>
      </c>
    </row>
    <row r="1697" spans="2:11">
      <c r="B1697" s="73">
        <v>1695</v>
      </c>
      <c r="C1697" s="74" t="e">
        <f t="shared" si="104"/>
        <v>#N/A</v>
      </c>
      <c r="D1697" s="74" t="e">
        <f t="shared" si="105"/>
        <v>#N/A</v>
      </c>
      <c r="E1697" s="75" t="e">
        <f t="shared" si="106"/>
        <v>#N/A</v>
      </c>
      <c r="F1697" s="79"/>
      <c r="H1697" s="55"/>
      <c r="I1697" s="54" t="e">
        <f t="shared" si="107"/>
        <v>#REF!</v>
      </c>
      <c r="J1697" s="54" t="e">
        <f>#REF!</f>
        <v>#REF!</v>
      </c>
      <c r="K1697" s="51" t="e">
        <f>IF(OR(#REF!="管理者",#REF!="サービス管理責任者"),0,#REF!)</f>
        <v>#REF!</v>
      </c>
    </row>
    <row r="1698" spans="2:11">
      <c r="B1698" s="73">
        <v>1696</v>
      </c>
      <c r="C1698" s="74" t="e">
        <f t="shared" si="104"/>
        <v>#N/A</v>
      </c>
      <c r="D1698" s="74" t="e">
        <f t="shared" si="105"/>
        <v>#N/A</v>
      </c>
      <c r="E1698" s="75" t="e">
        <f t="shared" si="106"/>
        <v>#N/A</v>
      </c>
      <c r="F1698" s="79"/>
      <c r="H1698" s="55"/>
      <c r="I1698" s="54" t="e">
        <f t="shared" si="107"/>
        <v>#REF!</v>
      </c>
      <c r="J1698" s="54" t="e">
        <f>#REF!</f>
        <v>#REF!</v>
      </c>
      <c r="K1698" s="51" t="e">
        <f>IF(OR(#REF!="管理者",#REF!="サービス管理責任者"),0,#REF!)</f>
        <v>#REF!</v>
      </c>
    </row>
    <row r="1699" spans="2:11">
      <c r="B1699" s="73">
        <v>1697</v>
      </c>
      <c r="C1699" s="74" t="e">
        <f t="shared" si="104"/>
        <v>#N/A</v>
      </c>
      <c r="D1699" s="74" t="e">
        <f t="shared" si="105"/>
        <v>#N/A</v>
      </c>
      <c r="E1699" s="75" t="e">
        <f t="shared" si="106"/>
        <v>#N/A</v>
      </c>
      <c r="F1699" s="79"/>
      <c r="H1699" s="55"/>
      <c r="I1699" s="54" t="e">
        <f t="shared" si="107"/>
        <v>#REF!</v>
      </c>
      <c r="J1699" s="54" t="e">
        <f>#REF!</f>
        <v>#REF!</v>
      </c>
      <c r="K1699" s="51" t="e">
        <f>IF(OR(#REF!="管理者",#REF!="サービス管理責任者"),0,#REF!)</f>
        <v>#REF!</v>
      </c>
    </row>
    <row r="1700" spans="2:11">
      <c r="B1700" s="73">
        <v>1698</v>
      </c>
      <c r="C1700" s="74" t="e">
        <f t="shared" si="104"/>
        <v>#N/A</v>
      </c>
      <c r="D1700" s="74" t="e">
        <f t="shared" si="105"/>
        <v>#N/A</v>
      </c>
      <c r="E1700" s="75" t="e">
        <f t="shared" si="106"/>
        <v>#N/A</v>
      </c>
      <c r="F1700" s="79"/>
      <c r="H1700" s="55"/>
      <c r="I1700" s="54" t="e">
        <f t="shared" si="107"/>
        <v>#REF!</v>
      </c>
      <c r="J1700" s="54" t="e">
        <f>#REF!</f>
        <v>#REF!</v>
      </c>
      <c r="K1700" s="51" t="e">
        <f>IF(OR(#REF!="管理者",#REF!="サービス管理責任者"),0,#REF!)</f>
        <v>#REF!</v>
      </c>
    </row>
    <row r="1701" spans="2:11">
      <c r="B1701" s="73">
        <v>1699</v>
      </c>
      <c r="C1701" s="74" t="e">
        <f t="shared" si="104"/>
        <v>#N/A</v>
      </c>
      <c r="D1701" s="74" t="e">
        <f t="shared" si="105"/>
        <v>#N/A</v>
      </c>
      <c r="E1701" s="75" t="e">
        <f t="shared" si="106"/>
        <v>#N/A</v>
      </c>
      <c r="F1701" s="79"/>
      <c r="H1701" s="55"/>
      <c r="I1701" s="54" t="e">
        <f t="shared" si="107"/>
        <v>#REF!</v>
      </c>
      <c r="J1701" s="54" t="e">
        <f>#REF!</f>
        <v>#REF!</v>
      </c>
      <c r="K1701" s="51" t="e">
        <f>IF(OR(#REF!="管理者",#REF!="サービス管理責任者"),0,#REF!)</f>
        <v>#REF!</v>
      </c>
    </row>
    <row r="1702" spans="2:11">
      <c r="B1702" s="73">
        <v>1700</v>
      </c>
      <c r="C1702" s="74" t="e">
        <f t="shared" si="104"/>
        <v>#N/A</v>
      </c>
      <c r="D1702" s="74" t="e">
        <f t="shared" si="105"/>
        <v>#N/A</v>
      </c>
      <c r="E1702" s="75" t="e">
        <f t="shared" si="106"/>
        <v>#N/A</v>
      </c>
      <c r="F1702" s="79"/>
      <c r="H1702" s="55"/>
      <c r="I1702" s="54" t="e">
        <f t="shared" si="107"/>
        <v>#REF!</v>
      </c>
      <c r="J1702" s="54" t="e">
        <f>#REF!</f>
        <v>#REF!</v>
      </c>
      <c r="K1702" s="51" t="e">
        <f>IF(OR(#REF!="管理者",#REF!="サービス管理責任者"),0,#REF!)</f>
        <v>#REF!</v>
      </c>
    </row>
    <row r="1703" spans="2:11">
      <c r="B1703" s="73">
        <v>1701</v>
      </c>
      <c r="C1703" s="74" t="e">
        <f t="shared" si="104"/>
        <v>#N/A</v>
      </c>
      <c r="D1703" s="74" t="e">
        <f t="shared" si="105"/>
        <v>#N/A</v>
      </c>
      <c r="E1703" s="75" t="e">
        <f t="shared" si="106"/>
        <v>#N/A</v>
      </c>
      <c r="F1703" s="79"/>
      <c r="H1703" s="55"/>
      <c r="I1703" s="54" t="e">
        <f t="shared" si="107"/>
        <v>#REF!</v>
      </c>
      <c r="J1703" s="54" t="e">
        <f>#REF!</f>
        <v>#REF!</v>
      </c>
      <c r="K1703" s="51" t="e">
        <f>IF(OR(#REF!="管理者",#REF!="サービス管理責任者"),0,#REF!)</f>
        <v>#REF!</v>
      </c>
    </row>
    <row r="1704" spans="2:11">
      <c r="B1704" s="73">
        <v>1702</v>
      </c>
      <c r="C1704" s="74" t="e">
        <f t="shared" si="104"/>
        <v>#N/A</v>
      </c>
      <c r="D1704" s="74" t="e">
        <f t="shared" si="105"/>
        <v>#N/A</v>
      </c>
      <c r="E1704" s="75" t="e">
        <f t="shared" si="106"/>
        <v>#N/A</v>
      </c>
      <c r="F1704" s="79"/>
      <c r="H1704" s="55"/>
      <c r="I1704" s="54" t="e">
        <f t="shared" si="107"/>
        <v>#REF!</v>
      </c>
      <c r="J1704" s="54" t="e">
        <f>#REF!</f>
        <v>#REF!</v>
      </c>
      <c r="K1704" s="51" t="e">
        <f>IF(OR(#REF!="管理者",#REF!="サービス管理責任者"),0,#REF!)</f>
        <v>#REF!</v>
      </c>
    </row>
    <row r="1705" spans="2:11">
      <c r="B1705" s="73">
        <v>1703</v>
      </c>
      <c r="C1705" s="74" t="e">
        <f t="shared" si="104"/>
        <v>#N/A</v>
      </c>
      <c r="D1705" s="74" t="e">
        <f t="shared" si="105"/>
        <v>#N/A</v>
      </c>
      <c r="E1705" s="75" t="e">
        <f t="shared" si="106"/>
        <v>#N/A</v>
      </c>
      <c r="F1705" s="79"/>
      <c r="H1705" s="55"/>
      <c r="I1705" s="54" t="e">
        <f t="shared" si="107"/>
        <v>#REF!</v>
      </c>
      <c r="J1705" s="54" t="e">
        <f>#REF!</f>
        <v>#REF!</v>
      </c>
      <c r="K1705" s="51" t="e">
        <f>IF(OR(#REF!="管理者",#REF!="サービス管理責任者"),0,#REF!)</f>
        <v>#REF!</v>
      </c>
    </row>
    <row r="1706" spans="2:11">
      <c r="B1706" s="73">
        <v>1704</v>
      </c>
      <c r="C1706" s="74" t="e">
        <f t="shared" si="104"/>
        <v>#N/A</v>
      </c>
      <c r="D1706" s="74" t="e">
        <f t="shared" si="105"/>
        <v>#N/A</v>
      </c>
      <c r="E1706" s="75" t="e">
        <f t="shared" si="106"/>
        <v>#N/A</v>
      </c>
      <c r="F1706" s="79"/>
      <c r="H1706" s="55"/>
      <c r="I1706" s="54" t="e">
        <f t="shared" si="107"/>
        <v>#REF!</v>
      </c>
      <c r="J1706" s="54" t="e">
        <f>#REF!</f>
        <v>#REF!</v>
      </c>
      <c r="K1706" s="51" t="e">
        <f>IF(OR(#REF!="管理者",#REF!="サービス管理責任者"),0,#REF!)</f>
        <v>#REF!</v>
      </c>
    </row>
    <row r="1707" spans="2:11">
      <c r="B1707" s="73">
        <v>1705</v>
      </c>
      <c r="C1707" s="74" t="e">
        <f t="shared" si="104"/>
        <v>#N/A</v>
      </c>
      <c r="D1707" s="74" t="e">
        <f t="shared" si="105"/>
        <v>#N/A</v>
      </c>
      <c r="E1707" s="75" t="e">
        <f t="shared" si="106"/>
        <v>#N/A</v>
      </c>
      <c r="F1707" s="79"/>
      <c r="H1707" s="55"/>
      <c r="I1707" s="54" t="e">
        <f t="shared" si="107"/>
        <v>#REF!</v>
      </c>
      <c r="J1707" s="54" t="e">
        <f>#REF!</f>
        <v>#REF!</v>
      </c>
      <c r="K1707" s="51" t="e">
        <f>IF(OR(#REF!="管理者",#REF!="サービス管理責任者"),0,#REF!)</f>
        <v>#REF!</v>
      </c>
    </row>
    <row r="1708" spans="2:11">
      <c r="B1708" s="73">
        <v>1706</v>
      </c>
      <c r="C1708" s="74" t="e">
        <f t="shared" si="104"/>
        <v>#N/A</v>
      </c>
      <c r="D1708" s="74" t="e">
        <f t="shared" si="105"/>
        <v>#N/A</v>
      </c>
      <c r="E1708" s="75" t="e">
        <f t="shared" si="106"/>
        <v>#N/A</v>
      </c>
      <c r="F1708" s="79"/>
      <c r="H1708" s="55"/>
      <c r="I1708" s="54" t="e">
        <f t="shared" si="107"/>
        <v>#REF!</v>
      </c>
      <c r="J1708" s="54" t="e">
        <f>#REF!</f>
        <v>#REF!</v>
      </c>
      <c r="K1708" s="51" t="e">
        <f>IF(OR(#REF!="管理者",#REF!="サービス管理責任者"),0,#REF!)</f>
        <v>#REF!</v>
      </c>
    </row>
    <row r="1709" spans="2:11">
      <c r="B1709" s="73">
        <v>1707</v>
      </c>
      <c r="C1709" s="74" t="e">
        <f t="shared" si="104"/>
        <v>#N/A</v>
      </c>
      <c r="D1709" s="74" t="e">
        <f t="shared" si="105"/>
        <v>#N/A</v>
      </c>
      <c r="E1709" s="75" t="e">
        <f t="shared" si="106"/>
        <v>#N/A</v>
      </c>
      <c r="F1709" s="79"/>
      <c r="H1709" s="55"/>
      <c r="I1709" s="54" t="e">
        <f t="shared" si="107"/>
        <v>#REF!</v>
      </c>
      <c r="J1709" s="54" t="e">
        <f>#REF!</f>
        <v>#REF!</v>
      </c>
      <c r="K1709" s="51" t="e">
        <f>IF(OR(#REF!="管理者",#REF!="サービス管理責任者"),0,#REF!)</f>
        <v>#REF!</v>
      </c>
    </row>
    <row r="1710" spans="2:11">
      <c r="B1710" s="73">
        <v>1708</v>
      </c>
      <c r="C1710" s="74" t="e">
        <f t="shared" si="104"/>
        <v>#N/A</v>
      </c>
      <c r="D1710" s="74" t="e">
        <f t="shared" si="105"/>
        <v>#N/A</v>
      </c>
      <c r="E1710" s="75" t="e">
        <f t="shared" si="106"/>
        <v>#N/A</v>
      </c>
      <c r="F1710" s="79"/>
      <c r="H1710" s="55"/>
      <c r="I1710" s="54" t="e">
        <f t="shared" si="107"/>
        <v>#REF!</v>
      </c>
      <c r="J1710" s="54" t="e">
        <f>#REF!</f>
        <v>#REF!</v>
      </c>
      <c r="K1710" s="51" t="e">
        <f>IF(OR(#REF!="管理者",#REF!="サービス管理責任者"),0,#REF!)</f>
        <v>#REF!</v>
      </c>
    </row>
    <row r="1711" spans="2:11">
      <c r="B1711" s="73">
        <v>1709</v>
      </c>
      <c r="C1711" s="74" t="e">
        <f t="shared" si="104"/>
        <v>#N/A</v>
      </c>
      <c r="D1711" s="74" t="e">
        <f t="shared" si="105"/>
        <v>#N/A</v>
      </c>
      <c r="E1711" s="75" t="e">
        <f t="shared" si="106"/>
        <v>#N/A</v>
      </c>
      <c r="F1711" s="79"/>
      <c r="H1711" s="55"/>
      <c r="I1711" s="54" t="e">
        <f t="shared" si="107"/>
        <v>#REF!</v>
      </c>
      <c r="J1711" s="54" t="e">
        <f>#REF!</f>
        <v>#REF!</v>
      </c>
      <c r="K1711" s="51" t="e">
        <f>IF(OR(#REF!="管理者",#REF!="サービス管理責任者"),0,#REF!)</f>
        <v>#REF!</v>
      </c>
    </row>
    <row r="1712" spans="2:11">
      <c r="B1712" s="73">
        <v>1710</v>
      </c>
      <c r="C1712" s="74" t="e">
        <f t="shared" si="104"/>
        <v>#N/A</v>
      </c>
      <c r="D1712" s="74" t="e">
        <f t="shared" si="105"/>
        <v>#N/A</v>
      </c>
      <c r="E1712" s="75" t="e">
        <f t="shared" si="106"/>
        <v>#N/A</v>
      </c>
      <c r="F1712" s="79"/>
      <c r="H1712" s="55"/>
      <c r="I1712" s="54" t="e">
        <f t="shared" si="107"/>
        <v>#REF!</v>
      </c>
      <c r="J1712" s="54" t="e">
        <f>#REF!</f>
        <v>#REF!</v>
      </c>
      <c r="K1712" s="51" t="e">
        <f>IF(OR(#REF!="管理者",#REF!="サービス管理責任者"),0,#REF!)</f>
        <v>#REF!</v>
      </c>
    </row>
    <row r="1713" spans="2:11">
      <c r="B1713" s="73">
        <v>1711</v>
      </c>
      <c r="C1713" s="74" t="e">
        <f t="shared" si="104"/>
        <v>#N/A</v>
      </c>
      <c r="D1713" s="74" t="e">
        <f t="shared" si="105"/>
        <v>#N/A</v>
      </c>
      <c r="E1713" s="75" t="e">
        <f t="shared" si="106"/>
        <v>#N/A</v>
      </c>
      <c r="F1713" s="79"/>
      <c r="H1713" s="55"/>
      <c r="I1713" s="54" t="e">
        <f t="shared" si="107"/>
        <v>#REF!</v>
      </c>
      <c r="J1713" s="54" t="e">
        <f>#REF!</f>
        <v>#REF!</v>
      </c>
      <c r="K1713" s="51" t="e">
        <f>IF(OR(#REF!="管理者",#REF!="サービス管理責任者"),0,#REF!)</f>
        <v>#REF!</v>
      </c>
    </row>
    <row r="1714" spans="2:11">
      <c r="B1714" s="73">
        <v>1712</v>
      </c>
      <c r="C1714" s="74" t="e">
        <f t="shared" si="104"/>
        <v>#N/A</v>
      </c>
      <c r="D1714" s="74" t="e">
        <f t="shared" si="105"/>
        <v>#N/A</v>
      </c>
      <c r="E1714" s="75" t="e">
        <f t="shared" si="106"/>
        <v>#N/A</v>
      </c>
      <c r="F1714" s="79"/>
      <c r="H1714" s="55"/>
      <c r="I1714" s="54" t="e">
        <f t="shared" si="107"/>
        <v>#REF!</v>
      </c>
      <c r="J1714" s="54" t="e">
        <f>#REF!</f>
        <v>#REF!</v>
      </c>
      <c r="K1714" s="51" t="e">
        <f>IF(OR(#REF!="管理者",#REF!="サービス管理責任者"),0,#REF!)</f>
        <v>#REF!</v>
      </c>
    </row>
    <row r="1715" spans="2:11">
      <c r="B1715" s="73">
        <v>1713</v>
      </c>
      <c r="C1715" s="74" t="e">
        <f t="shared" si="104"/>
        <v>#N/A</v>
      </c>
      <c r="D1715" s="74" t="e">
        <f t="shared" si="105"/>
        <v>#N/A</v>
      </c>
      <c r="E1715" s="75" t="e">
        <f t="shared" si="106"/>
        <v>#N/A</v>
      </c>
      <c r="F1715" s="79"/>
      <c r="H1715" s="55"/>
      <c r="I1715" s="54" t="e">
        <f t="shared" si="107"/>
        <v>#REF!</v>
      </c>
      <c r="J1715" s="54" t="e">
        <f>#REF!</f>
        <v>#REF!</v>
      </c>
      <c r="K1715" s="51" t="e">
        <f>IF(OR(#REF!="管理者",#REF!="サービス管理責任者"),0,#REF!)</f>
        <v>#REF!</v>
      </c>
    </row>
    <row r="1716" spans="2:11">
      <c r="B1716" s="73">
        <v>1714</v>
      </c>
      <c r="C1716" s="74" t="e">
        <f t="shared" si="104"/>
        <v>#N/A</v>
      </c>
      <c r="D1716" s="74" t="e">
        <f t="shared" si="105"/>
        <v>#N/A</v>
      </c>
      <c r="E1716" s="75" t="e">
        <f t="shared" si="106"/>
        <v>#N/A</v>
      </c>
      <c r="F1716" s="79"/>
      <c r="H1716" s="55"/>
      <c r="I1716" s="54" t="e">
        <f t="shared" si="107"/>
        <v>#REF!</v>
      </c>
      <c r="J1716" s="54" t="e">
        <f>#REF!</f>
        <v>#REF!</v>
      </c>
      <c r="K1716" s="51" t="e">
        <f>IF(OR(#REF!="管理者",#REF!="サービス管理責任者"),0,#REF!)</f>
        <v>#REF!</v>
      </c>
    </row>
    <row r="1717" spans="2:11">
      <c r="B1717" s="73">
        <v>1715</v>
      </c>
      <c r="C1717" s="74" t="e">
        <f t="shared" si="104"/>
        <v>#N/A</v>
      </c>
      <c r="D1717" s="74" t="e">
        <f t="shared" si="105"/>
        <v>#N/A</v>
      </c>
      <c r="E1717" s="75" t="e">
        <f t="shared" si="106"/>
        <v>#N/A</v>
      </c>
      <c r="F1717" s="79"/>
      <c r="H1717" s="55"/>
      <c r="I1717" s="54" t="e">
        <f t="shared" si="107"/>
        <v>#REF!</v>
      </c>
      <c r="J1717" s="54" t="e">
        <f>#REF!</f>
        <v>#REF!</v>
      </c>
      <c r="K1717" s="51" t="e">
        <f>IF(OR(#REF!="管理者",#REF!="サービス管理責任者"),0,#REF!)</f>
        <v>#REF!</v>
      </c>
    </row>
    <row r="1718" spans="2:11">
      <c r="B1718" s="73">
        <v>1716</v>
      </c>
      <c r="C1718" s="74" t="e">
        <f t="shared" si="104"/>
        <v>#N/A</v>
      </c>
      <c r="D1718" s="74" t="e">
        <f t="shared" si="105"/>
        <v>#N/A</v>
      </c>
      <c r="E1718" s="75" t="e">
        <f t="shared" si="106"/>
        <v>#N/A</v>
      </c>
      <c r="F1718" s="79"/>
      <c r="H1718" s="55"/>
      <c r="I1718" s="54" t="e">
        <f t="shared" si="107"/>
        <v>#REF!</v>
      </c>
      <c r="J1718" s="54" t="e">
        <f>#REF!</f>
        <v>#REF!</v>
      </c>
      <c r="K1718" s="51" t="e">
        <f>IF(OR(#REF!="管理者",#REF!="サービス管理責任者"),0,#REF!)</f>
        <v>#REF!</v>
      </c>
    </row>
    <row r="1719" spans="2:11">
      <c r="B1719" s="73">
        <v>1717</v>
      </c>
      <c r="C1719" s="74" t="e">
        <f t="shared" si="104"/>
        <v>#N/A</v>
      </c>
      <c r="D1719" s="74" t="e">
        <f t="shared" si="105"/>
        <v>#N/A</v>
      </c>
      <c r="E1719" s="75" t="e">
        <f t="shared" si="106"/>
        <v>#N/A</v>
      </c>
      <c r="F1719" s="79"/>
      <c r="H1719" s="55"/>
      <c r="I1719" s="54" t="e">
        <f t="shared" si="107"/>
        <v>#REF!</v>
      </c>
      <c r="J1719" s="54" t="e">
        <f>#REF!</f>
        <v>#REF!</v>
      </c>
      <c r="K1719" s="51" t="e">
        <f>IF(OR(#REF!="管理者",#REF!="サービス管理責任者"),0,#REF!)</f>
        <v>#REF!</v>
      </c>
    </row>
    <row r="1720" spans="2:11">
      <c r="B1720" s="73">
        <v>1718</v>
      </c>
      <c r="C1720" s="74" t="e">
        <f t="shared" si="104"/>
        <v>#N/A</v>
      </c>
      <c r="D1720" s="74" t="e">
        <f t="shared" si="105"/>
        <v>#N/A</v>
      </c>
      <c r="E1720" s="75" t="e">
        <f t="shared" si="106"/>
        <v>#N/A</v>
      </c>
      <c r="F1720" s="79"/>
      <c r="H1720" s="55"/>
      <c r="I1720" s="54" t="e">
        <f t="shared" si="107"/>
        <v>#REF!</v>
      </c>
      <c r="J1720" s="54" t="e">
        <f>#REF!</f>
        <v>#REF!</v>
      </c>
      <c r="K1720" s="51" t="e">
        <f>IF(OR(#REF!="管理者",#REF!="サービス管理責任者"),0,#REF!)</f>
        <v>#REF!</v>
      </c>
    </row>
    <row r="1721" spans="2:11">
      <c r="B1721" s="73">
        <v>1719</v>
      </c>
      <c r="C1721" s="74" t="e">
        <f t="shared" si="104"/>
        <v>#N/A</v>
      </c>
      <c r="D1721" s="74" t="e">
        <f t="shared" si="105"/>
        <v>#N/A</v>
      </c>
      <c r="E1721" s="75" t="e">
        <f t="shared" si="106"/>
        <v>#N/A</v>
      </c>
      <c r="F1721" s="79"/>
      <c r="H1721" s="55"/>
      <c r="I1721" s="54" t="e">
        <f t="shared" si="107"/>
        <v>#REF!</v>
      </c>
      <c r="J1721" s="54" t="e">
        <f>#REF!</f>
        <v>#REF!</v>
      </c>
      <c r="K1721" s="51" t="e">
        <f>IF(OR(#REF!="管理者",#REF!="サービス管理責任者"),0,#REF!)</f>
        <v>#REF!</v>
      </c>
    </row>
    <row r="1722" spans="2:11">
      <c r="B1722" s="73">
        <v>1720</v>
      </c>
      <c r="C1722" s="74" t="e">
        <f t="shared" si="104"/>
        <v>#N/A</v>
      </c>
      <c r="D1722" s="74" t="e">
        <f t="shared" si="105"/>
        <v>#N/A</v>
      </c>
      <c r="E1722" s="75" t="e">
        <f t="shared" si="106"/>
        <v>#N/A</v>
      </c>
      <c r="F1722" s="79"/>
      <c r="H1722" s="55"/>
      <c r="I1722" s="54" t="e">
        <f t="shared" si="107"/>
        <v>#REF!</v>
      </c>
      <c r="J1722" s="54" t="e">
        <f>#REF!</f>
        <v>#REF!</v>
      </c>
      <c r="K1722" s="51" t="e">
        <f>IF(OR(#REF!="管理者",#REF!="サービス管理責任者"),0,#REF!)</f>
        <v>#REF!</v>
      </c>
    </row>
    <row r="1723" spans="2:11">
      <c r="B1723" s="73">
        <v>1721</v>
      </c>
      <c r="C1723" s="74" t="e">
        <f t="shared" si="104"/>
        <v>#N/A</v>
      </c>
      <c r="D1723" s="74" t="e">
        <f t="shared" si="105"/>
        <v>#N/A</v>
      </c>
      <c r="E1723" s="75" t="e">
        <f t="shared" si="106"/>
        <v>#N/A</v>
      </c>
      <c r="F1723" s="79"/>
      <c r="H1723" s="55"/>
      <c r="I1723" s="54" t="e">
        <f t="shared" si="107"/>
        <v>#REF!</v>
      </c>
      <c r="J1723" s="54" t="e">
        <f>#REF!</f>
        <v>#REF!</v>
      </c>
      <c r="K1723" s="51" t="e">
        <f>IF(OR(#REF!="管理者",#REF!="サービス管理責任者"),0,#REF!)</f>
        <v>#REF!</v>
      </c>
    </row>
    <row r="1724" spans="2:11">
      <c r="B1724" s="73">
        <v>1722</v>
      </c>
      <c r="C1724" s="74" t="e">
        <f t="shared" si="104"/>
        <v>#N/A</v>
      </c>
      <c r="D1724" s="74" t="e">
        <f t="shared" si="105"/>
        <v>#N/A</v>
      </c>
      <c r="E1724" s="75" t="e">
        <f t="shared" si="106"/>
        <v>#N/A</v>
      </c>
      <c r="F1724" s="79"/>
      <c r="H1724" s="55"/>
      <c r="I1724" s="54" t="e">
        <f t="shared" si="107"/>
        <v>#REF!</v>
      </c>
      <c r="J1724" s="54" t="e">
        <f>#REF!</f>
        <v>#REF!</v>
      </c>
      <c r="K1724" s="51" t="e">
        <f>IF(OR(#REF!="管理者",#REF!="サービス管理責任者"),0,#REF!)</f>
        <v>#REF!</v>
      </c>
    </row>
    <row r="1725" spans="2:11">
      <c r="B1725" s="73">
        <v>1723</v>
      </c>
      <c r="C1725" s="74" t="e">
        <f t="shared" si="104"/>
        <v>#N/A</v>
      </c>
      <c r="D1725" s="74" t="e">
        <f t="shared" si="105"/>
        <v>#N/A</v>
      </c>
      <c r="E1725" s="75" t="e">
        <f t="shared" si="106"/>
        <v>#N/A</v>
      </c>
      <c r="F1725" s="79"/>
      <c r="H1725" s="55"/>
      <c r="I1725" s="54" t="e">
        <f t="shared" si="107"/>
        <v>#REF!</v>
      </c>
      <c r="J1725" s="54" t="e">
        <f>#REF!</f>
        <v>#REF!</v>
      </c>
      <c r="K1725" s="51" t="e">
        <f>IF(OR(#REF!="管理者",#REF!="サービス管理責任者"),0,#REF!)</f>
        <v>#REF!</v>
      </c>
    </row>
    <row r="1726" spans="2:11">
      <c r="B1726" s="73">
        <v>1724</v>
      </c>
      <c r="C1726" s="74" t="e">
        <f t="shared" si="104"/>
        <v>#N/A</v>
      </c>
      <c r="D1726" s="74" t="e">
        <f t="shared" si="105"/>
        <v>#N/A</v>
      </c>
      <c r="E1726" s="75" t="e">
        <f t="shared" si="106"/>
        <v>#N/A</v>
      </c>
      <c r="F1726" s="79"/>
      <c r="H1726" s="55"/>
      <c r="I1726" s="54" t="e">
        <f t="shared" si="107"/>
        <v>#REF!</v>
      </c>
      <c r="J1726" s="54" t="e">
        <f>#REF!</f>
        <v>#REF!</v>
      </c>
      <c r="K1726" s="51" t="e">
        <f>IF(OR(#REF!="管理者",#REF!="サービス管理責任者"),0,#REF!)</f>
        <v>#REF!</v>
      </c>
    </row>
    <row r="1727" spans="2:11">
      <c r="B1727" s="73">
        <v>1725</v>
      </c>
      <c r="C1727" s="74" t="e">
        <f t="shared" si="104"/>
        <v>#N/A</v>
      </c>
      <c r="D1727" s="74" t="e">
        <f t="shared" si="105"/>
        <v>#N/A</v>
      </c>
      <c r="E1727" s="75" t="e">
        <f t="shared" si="106"/>
        <v>#N/A</v>
      </c>
      <c r="F1727" s="79"/>
      <c r="H1727" s="55"/>
      <c r="I1727" s="54" t="e">
        <f t="shared" si="107"/>
        <v>#REF!</v>
      </c>
      <c r="J1727" s="54" t="e">
        <f>#REF!</f>
        <v>#REF!</v>
      </c>
      <c r="K1727" s="51" t="e">
        <f>IF(OR(#REF!="管理者",#REF!="サービス管理責任者"),0,#REF!)</f>
        <v>#REF!</v>
      </c>
    </row>
    <row r="1728" spans="2:11">
      <c r="B1728" s="73">
        <v>1726</v>
      </c>
      <c r="C1728" s="74" t="e">
        <f t="shared" si="104"/>
        <v>#N/A</v>
      </c>
      <c r="D1728" s="74" t="e">
        <f t="shared" si="105"/>
        <v>#N/A</v>
      </c>
      <c r="E1728" s="75" t="e">
        <f t="shared" si="106"/>
        <v>#N/A</v>
      </c>
      <c r="F1728" s="79"/>
      <c r="H1728" s="55"/>
      <c r="I1728" s="54" t="e">
        <f t="shared" si="107"/>
        <v>#REF!</v>
      </c>
      <c r="J1728" s="54" t="e">
        <f>#REF!</f>
        <v>#REF!</v>
      </c>
      <c r="K1728" s="51" t="e">
        <f>IF(OR(#REF!="管理者",#REF!="サービス管理責任者"),0,#REF!)</f>
        <v>#REF!</v>
      </c>
    </row>
    <row r="1729" spans="2:11">
      <c r="B1729" s="73">
        <v>1727</v>
      </c>
      <c r="C1729" s="74" t="e">
        <f t="shared" si="104"/>
        <v>#N/A</v>
      </c>
      <c r="D1729" s="74" t="e">
        <f t="shared" si="105"/>
        <v>#N/A</v>
      </c>
      <c r="E1729" s="75" t="e">
        <f t="shared" si="106"/>
        <v>#N/A</v>
      </c>
      <c r="F1729" s="79"/>
      <c r="H1729" s="55"/>
      <c r="I1729" s="54" t="e">
        <f t="shared" si="107"/>
        <v>#REF!</v>
      </c>
      <c r="J1729" s="54" t="e">
        <f>#REF!</f>
        <v>#REF!</v>
      </c>
      <c r="K1729" s="51" t="e">
        <f>IF(OR(#REF!="管理者",#REF!="サービス管理責任者"),0,#REF!)</f>
        <v>#REF!</v>
      </c>
    </row>
    <row r="1730" spans="2:11">
      <c r="B1730" s="73">
        <v>1728</v>
      </c>
      <c r="C1730" s="74" t="e">
        <f t="shared" si="104"/>
        <v>#N/A</v>
      </c>
      <c r="D1730" s="74" t="e">
        <f t="shared" si="105"/>
        <v>#N/A</v>
      </c>
      <c r="E1730" s="75" t="e">
        <f t="shared" si="106"/>
        <v>#N/A</v>
      </c>
      <c r="F1730" s="79"/>
      <c r="H1730" s="55"/>
      <c r="I1730" s="54" t="e">
        <f t="shared" si="107"/>
        <v>#REF!</v>
      </c>
      <c r="J1730" s="54" t="e">
        <f>#REF!</f>
        <v>#REF!</v>
      </c>
      <c r="K1730" s="51" t="e">
        <f>IF(OR(#REF!="管理者",#REF!="サービス管理責任者"),0,#REF!)</f>
        <v>#REF!</v>
      </c>
    </row>
    <row r="1731" spans="2:11">
      <c r="B1731" s="73">
        <v>1729</v>
      </c>
      <c r="C1731" s="74" t="e">
        <f t="shared" ref="C1731:C1794" si="108">VLOOKUP(B1731,$I:$K,2,FALSE)</f>
        <v>#N/A</v>
      </c>
      <c r="D1731" s="74" t="e">
        <f t="shared" ref="D1731:D1794" si="109">VLOOKUP(B1731,$I:$K,3,FALSE)</f>
        <v>#N/A</v>
      </c>
      <c r="E1731" s="75" t="e">
        <f t="shared" si="106"/>
        <v>#N/A</v>
      </c>
      <c r="F1731" s="79"/>
      <c r="H1731" s="55"/>
      <c r="I1731" s="54" t="e">
        <f t="shared" si="107"/>
        <v>#REF!</v>
      </c>
      <c r="J1731" s="54" t="e">
        <f>#REF!</f>
        <v>#REF!</v>
      </c>
      <c r="K1731" s="51" t="e">
        <f>IF(OR(#REF!="管理者",#REF!="サービス管理責任者"),0,#REF!)</f>
        <v>#REF!</v>
      </c>
    </row>
    <row r="1732" spans="2:11">
      <c r="B1732" s="73">
        <v>1730</v>
      </c>
      <c r="C1732" s="74" t="e">
        <f t="shared" si="108"/>
        <v>#N/A</v>
      </c>
      <c r="D1732" s="74" t="e">
        <f t="shared" si="109"/>
        <v>#N/A</v>
      </c>
      <c r="E1732" s="75" t="e">
        <f t="shared" ref="E1732:E1795" si="110">SUMIF($C:$C,C1732,$D:$D)</f>
        <v>#N/A</v>
      </c>
      <c r="F1732" s="79"/>
      <c r="H1732" s="55"/>
      <c r="I1732" s="54" t="e">
        <f t="shared" si="107"/>
        <v>#REF!</v>
      </c>
      <c r="J1732" s="54" t="e">
        <f>#REF!</f>
        <v>#REF!</v>
      </c>
      <c r="K1732" s="51" t="e">
        <f>IF(OR(#REF!="管理者",#REF!="サービス管理責任者"),0,#REF!)</f>
        <v>#REF!</v>
      </c>
    </row>
    <row r="1733" spans="2:11">
      <c r="B1733" s="73">
        <v>1731</v>
      </c>
      <c r="C1733" s="74" t="e">
        <f t="shared" si="108"/>
        <v>#N/A</v>
      </c>
      <c r="D1733" s="74" t="e">
        <f t="shared" si="109"/>
        <v>#N/A</v>
      </c>
      <c r="E1733" s="75" t="e">
        <f t="shared" si="110"/>
        <v>#N/A</v>
      </c>
      <c r="F1733" s="79"/>
      <c r="H1733" s="55"/>
      <c r="I1733" s="54" t="e">
        <f t="shared" ref="I1733:I1796" si="111">IF(J1733=0,I1732,I1732+1)</f>
        <v>#REF!</v>
      </c>
      <c r="J1733" s="54" t="e">
        <f>#REF!</f>
        <v>#REF!</v>
      </c>
      <c r="K1733" s="51" t="e">
        <f>IF(OR(#REF!="管理者",#REF!="サービス管理責任者"),0,#REF!)</f>
        <v>#REF!</v>
      </c>
    </row>
    <row r="1734" spans="2:11">
      <c r="B1734" s="73">
        <v>1732</v>
      </c>
      <c r="C1734" s="74" t="e">
        <f t="shared" si="108"/>
        <v>#N/A</v>
      </c>
      <c r="D1734" s="74" t="e">
        <f t="shared" si="109"/>
        <v>#N/A</v>
      </c>
      <c r="E1734" s="75" t="e">
        <f t="shared" si="110"/>
        <v>#N/A</v>
      </c>
      <c r="F1734" s="79"/>
      <c r="H1734" s="55"/>
      <c r="I1734" s="54" t="e">
        <f t="shared" si="111"/>
        <v>#REF!</v>
      </c>
      <c r="J1734" s="54" t="e">
        <f>#REF!</f>
        <v>#REF!</v>
      </c>
      <c r="K1734" s="51" t="e">
        <f>IF(OR(#REF!="管理者",#REF!="サービス管理責任者"),0,#REF!)</f>
        <v>#REF!</v>
      </c>
    </row>
    <row r="1735" spans="2:11">
      <c r="B1735" s="73">
        <v>1733</v>
      </c>
      <c r="C1735" s="74" t="e">
        <f t="shared" si="108"/>
        <v>#N/A</v>
      </c>
      <c r="D1735" s="74" t="e">
        <f t="shared" si="109"/>
        <v>#N/A</v>
      </c>
      <c r="E1735" s="75" t="e">
        <f t="shared" si="110"/>
        <v>#N/A</v>
      </c>
      <c r="F1735" s="79"/>
      <c r="H1735" s="55"/>
      <c r="I1735" s="54" t="e">
        <f t="shared" si="111"/>
        <v>#REF!</v>
      </c>
      <c r="J1735" s="54" t="e">
        <f>#REF!</f>
        <v>#REF!</v>
      </c>
      <c r="K1735" s="51" t="e">
        <f>IF(OR(#REF!="管理者",#REF!="サービス管理責任者"),0,#REF!)</f>
        <v>#REF!</v>
      </c>
    </row>
    <row r="1736" spans="2:11">
      <c r="B1736" s="73">
        <v>1734</v>
      </c>
      <c r="C1736" s="74" t="e">
        <f t="shared" si="108"/>
        <v>#N/A</v>
      </c>
      <c r="D1736" s="74" t="e">
        <f t="shared" si="109"/>
        <v>#N/A</v>
      </c>
      <c r="E1736" s="75" t="e">
        <f t="shared" si="110"/>
        <v>#N/A</v>
      </c>
      <c r="F1736" s="79"/>
      <c r="H1736" s="55"/>
      <c r="I1736" s="54" t="e">
        <f t="shared" si="111"/>
        <v>#REF!</v>
      </c>
      <c r="J1736" s="54" t="e">
        <f>#REF!</f>
        <v>#REF!</v>
      </c>
      <c r="K1736" s="51" t="e">
        <f>IF(OR(#REF!="管理者",#REF!="サービス管理責任者"),0,#REF!)</f>
        <v>#REF!</v>
      </c>
    </row>
    <row r="1737" spans="2:11">
      <c r="B1737" s="73">
        <v>1735</v>
      </c>
      <c r="C1737" s="74" t="e">
        <f t="shared" si="108"/>
        <v>#N/A</v>
      </c>
      <c r="D1737" s="74" t="e">
        <f t="shared" si="109"/>
        <v>#N/A</v>
      </c>
      <c r="E1737" s="75" t="e">
        <f t="shared" si="110"/>
        <v>#N/A</v>
      </c>
      <c r="F1737" s="79"/>
      <c r="H1737" s="55"/>
      <c r="I1737" s="54" t="e">
        <f t="shared" si="111"/>
        <v>#REF!</v>
      </c>
      <c r="J1737" s="54" t="e">
        <f>#REF!</f>
        <v>#REF!</v>
      </c>
      <c r="K1737" s="51" t="e">
        <f>IF(OR(#REF!="管理者",#REF!="サービス管理責任者"),0,#REF!)</f>
        <v>#REF!</v>
      </c>
    </row>
    <row r="1738" spans="2:11">
      <c r="B1738" s="73">
        <v>1736</v>
      </c>
      <c r="C1738" s="74" t="e">
        <f t="shared" si="108"/>
        <v>#N/A</v>
      </c>
      <c r="D1738" s="74" t="e">
        <f t="shared" si="109"/>
        <v>#N/A</v>
      </c>
      <c r="E1738" s="75" t="e">
        <f t="shared" si="110"/>
        <v>#N/A</v>
      </c>
      <c r="F1738" s="79"/>
      <c r="H1738" s="55"/>
      <c r="I1738" s="54" t="e">
        <f t="shared" si="111"/>
        <v>#REF!</v>
      </c>
      <c r="J1738" s="54" t="e">
        <f>#REF!</f>
        <v>#REF!</v>
      </c>
      <c r="K1738" s="51" t="e">
        <f>IF(OR(#REF!="管理者",#REF!="サービス管理責任者"),0,#REF!)</f>
        <v>#REF!</v>
      </c>
    </row>
    <row r="1739" spans="2:11">
      <c r="B1739" s="73">
        <v>1737</v>
      </c>
      <c r="C1739" s="74" t="e">
        <f t="shared" si="108"/>
        <v>#N/A</v>
      </c>
      <c r="D1739" s="74" t="e">
        <f t="shared" si="109"/>
        <v>#N/A</v>
      </c>
      <c r="E1739" s="75" t="e">
        <f t="shared" si="110"/>
        <v>#N/A</v>
      </c>
      <c r="F1739" s="79"/>
      <c r="H1739" s="55"/>
      <c r="I1739" s="54" t="e">
        <f t="shared" si="111"/>
        <v>#REF!</v>
      </c>
      <c r="J1739" s="54" t="e">
        <f>#REF!</f>
        <v>#REF!</v>
      </c>
      <c r="K1739" s="51" t="e">
        <f>IF(OR(#REF!="管理者",#REF!="サービス管理責任者"),0,#REF!)</f>
        <v>#REF!</v>
      </c>
    </row>
    <row r="1740" spans="2:11">
      <c r="B1740" s="73">
        <v>1738</v>
      </c>
      <c r="C1740" s="74" t="e">
        <f t="shared" si="108"/>
        <v>#N/A</v>
      </c>
      <c r="D1740" s="74" t="e">
        <f t="shared" si="109"/>
        <v>#N/A</v>
      </c>
      <c r="E1740" s="75" t="e">
        <f t="shared" si="110"/>
        <v>#N/A</v>
      </c>
      <c r="F1740" s="79"/>
      <c r="H1740" s="55"/>
      <c r="I1740" s="54" t="e">
        <f t="shared" si="111"/>
        <v>#REF!</v>
      </c>
      <c r="J1740" s="54" t="e">
        <f>#REF!</f>
        <v>#REF!</v>
      </c>
      <c r="K1740" s="51" t="e">
        <f>IF(OR(#REF!="管理者",#REF!="サービス管理責任者"),0,#REF!)</f>
        <v>#REF!</v>
      </c>
    </row>
    <row r="1741" spans="2:11">
      <c r="B1741" s="73">
        <v>1739</v>
      </c>
      <c r="C1741" s="74" t="e">
        <f t="shared" si="108"/>
        <v>#N/A</v>
      </c>
      <c r="D1741" s="74" t="e">
        <f t="shared" si="109"/>
        <v>#N/A</v>
      </c>
      <c r="E1741" s="75" t="e">
        <f t="shared" si="110"/>
        <v>#N/A</v>
      </c>
      <c r="F1741" s="79"/>
      <c r="H1741" s="55"/>
      <c r="I1741" s="54" t="e">
        <f t="shared" si="111"/>
        <v>#REF!</v>
      </c>
      <c r="J1741" s="54" t="e">
        <f>#REF!</f>
        <v>#REF!</v>
      </c>
      <c r="K1741" s="51" t="e">
        <f>IF(OR(#REF!="管理者",#REF!="サービス管理責任者"),0,#REF!)</f>
        <v>#REF!</v>
      </c>
    </row>
    <row r="1742" spans="2:11">
      <c r="B1742" s="73">
        <v>1740</v>
      </c>
      <c r="C1742" s="74" t="e">
        <f t="shared" si="108"/>
        <v>#N/A</v>
      </c>
      <c r="D1742" s="74" t="e">
        <f t="shared" si="109"/>
        <v>#N/A</v>
      </c>
      <c r="E1742" s="75" t="e">
        <f t="shared" si="110"/>
        <v>#N/A</v>
      </c>
      <c r="F1742" s="79"/>
      <c r="H1742" s="55"/>
      <c r="I1742" s="54" t="e">
        <f t="shared" si="111"/>
        <v>#REF!</v>
      </c>
      <c r="J1742" s="54" t="e">
        <f>#REF!</f>
        <v>#REF!</v>
      </c>
      <c r="K1742" s="51" t="e">
        <f>IF(OR(#REF!="管理者",#REF!="サービス管理責任者"),0,#REF!)</f>
        <v>#REF!</v>
      </c>
    </row>
    <row r="1743" spans="2:11">
      <c r="B1743" s="73">
        <v>1741</v>
      </c>
      <c r="C1743" s="74" t="e">
        <f t="shared" si="108"/>
        <v>#N/A</v>
      </c>
      <c r="D1743" s="74" t="e">
        <f t="shared" si="109"/>
        <v>#N/A</v>
      </c>
      <c r="E1743" s="75" t="e">
        <f t="shared" si="110"/>
        <v>#N/A</v>
      </c>
      <c r="F1743" s="79"/>
      <c r="H1743" s="55"/>
      <c r="I1743" s="54" t="e">
        <f t="shared" si="111"/>
        <v>#REF!</v>
      </c>
      <c r="J1743" s="54" t="e">
        <f>#REF!</f>
        <v>#REF!</v>
      </c>
      <c r="K1743" s="51" t="e">
        <f>IF(OR(#REF!="管理者",#REF!="サービス管理責任者"),0,#REF!)</f>
        <v>#REF!</v>
      </c>
    </row>
    <row r="1744" spans="2:11">
      <c r="B1744" s="73">
        <v>1742</v>
      </c>
      <c r="C1744" s="74" t="e">
        <f t="shared" si="108"/>
        <v>#N/A</v>
      </c>
      <c r="D1744" s="74" t="e">
        <f t="shared" si="109"/>
        <v>#N/A</v>
      </c>
      <c r="E1744" s="75" t="e">
        <f t="shared" si="110"/>
        <v>#N/A</v>
      </c>
      <c r="F1744" s="79"/>
      <c r="H1744" s="55"/>
      <c r="I1744" s="54" t="e">
        <f t="shared" si="111"/>
        <v>#REF!</v>
      </c>
      <c r="J1744" s="54" t="e">
        <f>#REF!</f>
        <v>#REF!</v>
      </c>
      <c r="K1744" s="51" t="e">
        <f>IF(OR(#REF!="管理者",#REF!="サービス管理責任者"),0,#REF!)</f>
        <v>#REF!</v>
      </c>
    </row>
    <row r="1745" spans="2:11">
      <c r="B1745" s="73">
        <v>1743</v>
      </c>
      <c r="C1745" s="74" t="e">
        <f t="shared" si="108"/>
        <v>#N/A</v>
      </c>
      <c r="D1745" s="74" t="e">
        <f t="shared" si="109"/>
        <v>#N/A</v>
      </c>
      <c r="E1745" s="75" t="e">
        <f t="shared" si="110"/>
        <v>#N/A</v>
      </c>
      <c r="F1745" s="79"/>
      <c r="H1745" s="55"/>
      <c r="I1745" s="54" t="e">
        <f t="shared" si="111"/>
        <v>#REF!</v>
      </c>
      <c r="J1745" s="54" t="e">
        <f>#REF!</f>
        <v>#REF!</v>
      </c>
      <c r="K1745" s="51" t="e">
        <f>IF(OR(#REF!="管理者",#REF!="サービス管理責任者"),0,#REF!)</f>
        <v>#REF!</v>
      </c>
    </row>
    <row r="1746" spans="2:11">
      <c r="B1746" s="73">
        <v>1744</v>
      </c>
      <c r="C1746" s="74" t="e">
        <f t="shared" si="108"/>
        <v>#N/A</v>
      </c>
      <c r="D1746" s="74" t="e">
        <f t="shared" si="109"/>
        <v>#N/A</v>
      </c>
      <c r="E1746" s="75" t="e">
        <f t="shared" si="110"/>
        <v>#N/A</v>
      </c>
      <c r="F1746" s="79"/>
      <c r="H1746" s="55"/>
      <c r="I1746" s="54" t="e">
        <f t="shared" si="111"/>
        <v>#REF!</v>
      </c>
      <c r="J1746" s="54" t="e">
        <f>#REF!</f>
        <v>#REF!</v>
      </c>
      <c r="K1746" s="51" t="e">
        <f>IF(OR(#REF!="管理者",#REF!="サービス管理責任者"),0,#REF!)</f>
        <v>#REF!</v>
      </c>
    </row>
    <row r="1747" spans="2:11">
      <c r="B1747" s="73">
        <v>1745</v>
      </c>
      <c r="C1747" s="74" t="e">
        <f t="shared" si="108"/>
        <v>#N/A</v>
      </c>
      <c r="D1747" s="74" t="e">
        <f t="shared" si="109"/>
        <v>#N/A</v>
      </c>
      <c r="E1747" s="75" t="e">
        <f t="shared" si="110"/>
        <v>#N/A</v>
      </c>
      <c r="F1747" s="79"/>
      <c r="H1747" s="55"/>
      <c r="I1747" s="54" t="e">
        <f t="shared" si="111"/>
        <v>#REF!</v>
      </c>
      <c r="J1747" s="54" t="e">
        <f>#REF!</f>
        <v>#REF!</v>
      </c>
      <c r="K1747" s="51" t="e">
        <f>IF(OR(#REF!="管理者",#REF!="サービス管理責任者"),0,#REF!)</f>
        <v>#REF!</v>
      </c>
    </row>
    <row r="1748" spans="2:11">
      <c r="B1748" s="73">
        <v>1746</v>
      </c>
      <c r="C1748" s="74" t="e">
        <f t="shared" si="108"/>
        <v>#N/A</v>
      </c>
      <c r="D1748" s="74" t="e">
        <f t="shared" si="109"/>
        <v>#N/A</v>
      </c>
      <c r="E1748" s="75" t="e">
        <f t="shared" si="110"/>
        <v>#N/A</v>
      </c>
      <c r="F1748" s="79"/>
      <c r="H1748" s="55"/>
      <c r="I1748" s="54" t="e">
        <f t="shared" si="111"/>
        <v>#REF!</v>
      </c>
      <c r="J1748" s="54" t="e">
        <f>#REF!</f>
        <v>#REF!</v>
      </c>
      <c r="K1748" s="51" t="e">
        <f>IF(OR(#REF!="管理者",#REF!="サービス管理責任者"),0,#REF!)</f>
        <v>#REF!</v>
      </c>
    </row>
    <row r="1749" spans="2:11">
      <c r="B1749" s="73">
        <v>1747</v>
      </c>
      <c r="C1749" s="74" t="e">
        <f t="shared" si="108"/>
        <v>#N/A</v>
      </c>
      <c r="D1749" s="74" t="e">
        <f t="shared" si="109"/>
        <v>#N/A</v>
      </c>
      <c r="E1749" s="75" t="e">
        <f t="shared" si="110"/>
        <v>#N/A</v>
      </c>
      <c r="F1749" s="79"/>
      <c r="H1749" s="55"/>
      <c r="I1749" s="54" t="e">
        <f t="shared" si="111"/>
        <v>#REF!</v>
      </c>
      <c r="J1749" s="54" t="e">
        <f>#REF!</f>
        <v>#REF!</v>
      </c>
      <c r="K1749" s="51" t="e">
        <f>IF(OR(#REF!="管理者",#REF!="サービス管理責任者"),0,#REF!)</f>
        <v>#REF!</v>
      </c>
    </row>
    <row r="1750" spans="2:11">
      <c r="B1750" s="73">
        <v>1748</v>
      </c>
      <c r="C1750" s="74" t="e">
        <f t="shared" si="108"/>
        <v>#N/A</v>
      </c>
      <c r="D1750" s="74" t="e">
        <f t="shared" si="109"/>
        <v>#N/A</v>
      </c>
      <c r="E1750" s="75" t="e">
        <f t="shared" si="110"/>
        <v>#N/A</v>
      </c>
      <c r="F1750" s="79"/>
      <c r="H1750" s="55"/>
      <c r="I1750" s="54" t="e">
        <f t="shared" si="111"/>
        <v>#REF!</v>
      </c>
      <c r="J1750" s="54" t="e">
        <f>#REF!</f>
        <v>#REF!</v>
      </c>
      <c r="K1750" s="51" t="e">
        <f>IF(OR(#REF!="管理者",#REF!="サービス管理責任者"),0,#REF!)</f>
        <v>#REF!</v>
      </c>
    </row>
    <row r="1751" spans="2:11">
      <c r="B1751" s="73">
        <v>1749</v>
      </c>
      <c r="C1751" s="74" t="e">
        <f t="shared" si="108"/>
        <v>#N/A</v>
      </c>
      <c r="D1751" s="74" t="e">
        <f t="shared" si="109"/>
        <v>#N/A</v>
      </c>
      <c r="E1751" s="75" t="e">
        <f t="shared" si="110"/>
        <v>#N/A</v>
      </c>
      <c r="F1751" s="79"/>
      <c r="H1751" s="55"/>
      <c r="I1751" s="54" t="e">
        <f t="shared" si="111"/>
        <v>#REF!</v>
      </c>
      <c r="J1751" s="54" t="e">
        <f>#REF!</f>
        <v>#REF!</v>
      </c>
      <c r="K1751" s="51" t="e">
        <f>IF(OR(#REF!="管理者",#REF!="サービス管理責任者"),0,#REF!)</f>
        <v>#REF!</v>
      </c>
    </row>
    <row r="1752" spans="2:11">
      <c r="B1752" s="73">
        <v>1750</v>
      </c>
      <c r="C1752" s="74" t="e">
        <f t="shared" si="108"/>
        <v>#N/A</v>
      </c>
      <c r="D1752" s="74" t="e">
        <f t="shared" si="109"/>
        <v>#N/A</v>
      </c>
      <c r="E1752" s="75" t="e">
        <f t="shared" si="110"/>
        <v>#N/A</v>
      </c>
      <c r="F1752" s="79"/>
      <c r="H1752" s="55"/>
      <c r="I1752" s="54" t="e">
        <f t="shared" si="111"/>
        <v>#REF!</v>
      </c>
      <c r="J1752" s="54" t="e">
        <f>#REF!</f>
        <v>#REF!</v>
      </c>
      <c r="K1752" s="51" t="e">
        <f>IF(OR(#REF!="管理者",#REF!="サービス管理責任者"),0,#REF!)</f>
        <v>#REF!</v>
      </c>
    </row>
    <row r="1753" spans="2:11">
      <c r="B1753" s="73">
        <v>1751</v>
      </c>
      <c r="C1753" s="74" t="e">
        <f t="shared" si="108"/>
        <v>#N/A</v>
      </c>
      <c r="D1753" s="74" t="e">
        <f t="shared" si="109"/>
        <v>#N/A</v>
      </c>
      <c r="E1753" s="75" t="e">
        <f t="shared" si="110"/>
        <v>#N/A</v>
      </c>
      <c r="F1753" s="79"/>
      <c r="H1753" s="55"/>
      <c r="I1753" s="54" t="e">
        <f t="shared" si="111"/>
        <v>#REF!</v>
      </c>
      <c r="J1753" s="54" t="e">
        <f>#REF!</f>
        <v>#REF!</v>
      </c>
      <c r="K1753" s="51" t="e">
        <f>IF(OR(#REF!="管理者",#REF!="サービス管理責任者"),0,#REF!)</f>
        <v>#REF!</v>
      </c>
    </row>
    <row r="1754" spans="2:11">
      <c r="B1754" s="73">
        <v>1752</v>
      </c>
      <c r="C1754" s="74" t="e">
        <f t="shared" si="108"/>
        <v>#N/A</v>
      </c>
      <c r="D1754" s="74" t="e">
        <f t="shared" si="109"/>
        <v>#N/A</v>
      </c>
      <c r="E1754" s="75" t="e">
        <f t="shared" si="110"/>
        <v>#N/A</v>
      </c>
      <c r="F1754" s="79"/>
      <c r="H1754" s="55"/>
      <c r="I1754" s="54" t="e">
        <f t="shared" si="111"/>
        <v>#REF!</v>
      </c>
      <c r="J1754" s="54" t="e">
        <f>#REF!</f>
        <v>#REF!</v>
      </c>
      <c r="K1754" s="51" t="e">
        <f>IF(OR(#REF!="管理者",#REF!="サービス管理責任者"),0,#REF!)</f>
        <v>#REF!</v>
      </c>
    </row>
    <row r="1755" spans="2:11">
      <c r="B1755" s="73">
        <v>1753</v>
      </c>
      <c r="C1755" s="74" t="e">
        <f t="shared" si="108"/>
        <v>#N/A</v>
      </c>
      <c r="D1755" s="74" t="e">
        <f t="shared" si="109"/>
        <v>#N/A</v>
      </c>
      <c r="E1755" s="75" t="e">
        <f t="shared" si="110"/>
        <v>#N/A</v>
      </c>
      <c r="F1755" s="79"/>
      <c r="H1755" s="55"/>
      <c r="I1755" s="54" t="e">
        <f t="shared" si="111"/>
        <v>#REF!</v>
      </c>
      <c r="J1755" s="54" t="e">
        <f>#REF!</f>
        <v>#REF!</v>
      </c>
      <c r="K1755" s="51" t="e">
        <f>IF(OR(#REF!="管理者",#REF!="サービス管理責任者"),0,#REF!)</f>
        <v>#REF!</v>
      </c>
    </row>
    <row r="1756" spans="2:11">
      <c r="B1756" s="73">
        <v>1754</v>
      </c>
      <c r="C1756" s="74" t="e">
        <f t="shared" si="108"/>
        <v>#N/A</v>
      </c>
      <c r="D1756" s="74" t="e">
        <f t="shared" si="109"/>
        <v>#N/A</v>
      </c>
      <c r="E1756" s="75" t="e">
        <f t="shared" si="110"/>
        <v>#N/A</v>
      </c>
      <c r="F1756" s="79"/>
      <c r="H1756" s="55"/>
      <c r="I1756" s="54" t="e">
        <f t="shared" si="111"/>
        <v>#REF!</v>
      </c>
      <c r="J1756" s="54" t="e">
        <f>#REF!</f>
        <v>#REF!</v>
      </c>
      <c r="K1756" s="51" t="e">
        <f>IF(OR(#REF!="管理者",#REF!="サービス管理責任者"),0,#REF!)</f>
        <v>#REF!</v>
      </c>
    </row>
    <row r="1757" spans="2:11">
      <c r="B1757" s="73">
        <v>1755</v>
      </c>
      <c r="C1757" s="74" t="e">
        <f t="shared" si="108"/>
        <v>#N/A</v>
      </c>
      <c r="D1757" s="74" t="e">
        <f t="shared" si="109"/>
        <v>#N/A</v>
      </c>
      <c r="E1757" s="75" t="e">
        <f t="shared" si="110"/>
        <v>#N/A</v>
      </c>
      <c r="F1757" s="79"/>
      <c r="H1757" s="55"/>
      <c r="I1757" s="54" t="e">
        <f t="shared" si="111"/>
        <v>#REF!</v>
      </c>
      <c r="J1757" s="54" t="e">
        <f>#REF!</f>
        <v>#REF!</v>
      </c>
      <c r="K1757" s="51" t="e">
        <f>IF(OR(#REF!="管理者",#REF!="サービス管理責任者"),0,#REF!)</f>
        <v>#REF!</v>
      </c>
    </row>
    <row r="1758" spans="2:11">
      <c r="B1758" s="73">
        <v>1756</v>
      </c>
      <c r="C1758" s="74" t="e">
        <f t="shared" si="108"/>
        <v>#N/A</v>
      </c>
      <c r="D1758" s="74" t="e">
        <f t="shared" si="109"/>
        <v>#N/A</v>
      </c>
      <c r="E1758" s="75" t="e">
        <f t="shared" si="110"/>
        <v>#N/A</v>
      </c>
      <c r="F1758" s="79"/>
      <c r="H1758" s="55"/>
      <c r="I1758" s="54" t="e">
        <f t="shared" si="111"/>
        <v>#REF!</v>
      </c>
      <c r="J1758" s="54" t="e">
        <f>#REF!</f>
        <v>#REF!</v>
      </c>
      <c r="K1758" s="51" t="e">
        <f>IF(OR(#REF!="管理者",#REF!="サービス管理責任者"),0,#REF!)</f>
        <v>#REF!</v>
      </c>
    </row>
    <row r="1759" spans="2:11">
      <c r="B1759" s="73">
        <v>1757</v>
      </c>
      <c r="C1759" s="74" t="e">
        <f t="shared" si="108"/>
        <v>#N/A</v>
      </c>
      <c r="D1759" s="74" t="e">
        <f t="shared" si="109"/>
        <v>#N/A</v>
      </c>
      <c r="E1759" s="75" t="e">
        <f t="shared" si="110"/>
        <v>#N/A</v>
      </c>
      <c r="F1759" s="79"/>
      <c r="H1759" s="55"/>
      <c r="I1759" s="54" t="e">
        <f t="shared" si="111"/>
        <v>#REF!</v>
      </c>
      <c r="J1759" s="54" t="e">
        <f>#REF!</f>
        <v>#REF!</v>
      </c>
      <c r="K1759" s="51" t="e">
        <f>IF(OR(#REF!="管理者",#REF!="サービス管理責任者"),0,#REF!)</f>
        <v>#REF!</v>
      </c>
    </row>
    <row r="1760" spans="2:11">
      <c r="B1760" s="73">
        <v>1758</v>
      </c>
      <c r="C1760" s="74" t="e">
        <f t="shared" si="108"/>
        <v>#N/A</v>
      </c>
      <c r="D1760" s="74" t="e">
        <f t="shared" si="109"/>
        <v>#N/A</v>
      </c>
      <c r="E1760" s="75" t="e">
        <f t="shared" si="110"/>
        <v>#N/A</v>
      </c>
      <c r="F1760" s="79"/>
      <c r="H1760" s="55"/>
      <c r="I1760" s="54" t="e">
        <f t="shared" si="111"/>
        <v>#REF!</v>
      </c>
      <c r="J1760" s="54" t="e">
        <f>#REF!</f>
        <v>#REF!</v>
      </c>
      <c r="K1760" s="51" t="e">
        <f>IF(OR(#REF!="管理者",#REF!="サービス管理責任者"),0,#REF!)</f>
        <v>#REF!</v>
      </c>
    </row>
    <row r="1761" spans="2:11">
      <c r="B1761" s="73">
        <v>1759</v>
      </c>
      <c r="C1761" s="74" t="e">
        <f t="shared" si="108"/>
        <v>#N/A</v>
      </c>
      <c r="D1761" s="74" t="e">
        <f t="shared" si="109"/>
        <v>#N/A</v>
      </c>
      <c r="E1761" s="75" t="e">
        <f t="shared" si="110"/>
        <v>#N/A</v>
      </c>
      <c r="F1761" s="79"/>
      <c r="H1761" s="55"/>
      <c r="I1761" s="54" t="e">
        <f t="shared" si="111"/>
        <v>#REF!</v>
      </c>
      <c r="J1761" s="54" t="e">
        <f>#REF!</f>
        <v>#REF!</v>
      </c>
      <c r="K1761" s="51" t="e">
        <f>IF(OR(#REF!="管理者",#REF!="サービス管理責任者"),0,#REF!)</f>
        <v>#REF!</v>
      </c>
    </row>
    <row r="1762" spans="2:11">
      <c r="B1762" s="73">
        <v>1760</v>
      </c>
      <c r="C1762" s="74" t="e">
        <f t="shared" si="108"/>
        <v>#N/A</v>
      </c>
      <c r="D1762" s="74" t="e">
        <f t="shared" si="109"/>
        <v>#N/A</v>
      </c>
      <c r="E1762" s="75" t="e">
        <f t="shared" si="110"/>
        <v>#N/A</v>
      </c>
      <c r="F1762" s="79"/>
      <c r="H1762" s="55"/>
      <c r="I1762" s="54" t="e">
        <f t="shared" si="111"/>
        <v>#REF!</v>
      </c>
      <c r="J1762" s="54" t="e">
        <f>#REF!</f>
        <v>#REF!</v>
      </c>
      <c r="K1762" s="51" t="e">
        <f>IF(OR(#REF!="管理者",#REF!="サービス管理責任者"),0,#REF!)</f>
        <v>#REF!</v>
      </c>
    </row>
    <row r="1763" spans="2:11">
      <c r="B1763" s="73">
        <v>1761</v>
      </c>
      <c r="C1763" s="74" t="e">
        <f t="shared" si="108"/>
        <v>#N/A</v>
      </c>
      <c r="D1763" s="74" t="e">
        <f t="shared" si="109"/>
        <v>#N/A</v>
      </c>
      <c r="E1763" s="75" t="e">
        <f t="shared" si="110"/>
        <v>#N/A</v>
      </c>
      <c r="F1763" s="79"/>
      <c r="H1763" s="55"/>
      <c r="I1763" s="54" t="e">
        <f t="shared" si="111"/>
        <v>#REF!</v>
      </c>
      <c r="J1763" s="54" t="e">
        <f>#REF!</f>
        <v>#REF!</v>
      </c>
      <c r="K1763" s="51" t="e">
        <f>IF(OR(#REF!="管理者",#REF!="サービス管理責任者"),0,#REF!)</f>
        <v>#REF!</v>
      </c>
    </row>
    <row r="1764" spans="2:11">
      <c r="B1764" s="73">
        <v>1762</v>
      </c>
      <c r="C1764" s="74" t="e">
        <f t="shared" si="108"/>
        <v>#N/A</v>
      </c>
      <c r="D1764" s="74" t="e">
        <f t="shared" si="109"/>
        <v>#N/A</v>
      </c>
      <c r="E1764" s="75" t="e">
        <f t="shared" si="110"/>
        <v>#N/A</v>
      </c>
      <c r="F1764" s="79"/>
      <c r="H1764" s="55"/>
      <c r="I1764" s="54" t="e">
        <f t="shared" si="111"/>
        <v>#REF!</v>
      </c>
      <c r="J1764" s="54" t="e">
        <f>#REF!</f>
        <v>#REF!</v>
      </c>
      <c r="K1764" s="51" t="e">
        <f>IF(OR(#REF!="管理者",#REF!="サービス管理責任者"),0,#REF!)</f>
        <v>#REF!</v>
      </c>
    </row>
    <row r="1765" spans="2:11">
      <c r="B1765" s="73">
        <v>1763</v>
      </c>
      <c r="C1765" s="74" t="e">
        <f t="shared" si="108"/>
        <v>#N/A</v>
      </c>
      <c r="D1765" s="74" t="e">
        <f t="shared" si="109"/>
        <v>#N/A</v>
      </c>
      <c r="E1765" s="75" t="e">
        <f t="shared" si="110"/>
        <v>#N/A</v>
      </c>
      <c r="F1765" s="79"/>
      <c r="H1765" s="55"/>
      <c r="I1765" s="54" t="e">
        <f t="shared" si="111"/>
        <v>#REF!</v>
      </c>
      <c r="J1765" s="54" t="e">
        <f>#REF!</f>
        <v>#REF!</v>
      </c>
      <c r="K1765" s="51" t="e">
        <f>IF(OR(#REF!="管理者",#REF!="サービス管理責任者"),0,#REF!)</f>
        <v>#REF!</v>
      </c>
    </row>
    <row r="1766" spans="2:11">
      <c r="B1766" s="73">
        <v>1764</v>
      </c>
      <c r="C1766" s="74" t="e">
        <f t="shared" si="108"/>
        <v>#N/A</v>
      </c>
      <c r="D1766" s="74" t="e">
        <f t="shared" si="109"/>
        <v>#N/A</v>
      </c>
      <c r="E1766" s="75" t="e">
        <f t="shared" si="110"/>
        <v>#N/A</v>
      </c>
      <c r="F1766" s="79"/>
      <c r="H1766" s="55"/>
      <c r="I1766" s="54" t="e">
        <f t="shared" si="111"/>
        <v>#REF!</v>
      </c>
      <c r="J1766" s="54" t="e">
        <f>#REF!</f>
        <v>#REF!</v>
      </c>
      <c r="K1766" s="51" t="e">
        <f>IF(OR(#REF!="管理者",#REF!="サービス管理責任者"),0,#REF!)</f>
        <v>#REF!</v>
      </c>
    </row>
    <row r="1767" spans="2:11">
      <c r="B1767" s="73">
        <v>1765</v>
      </c>
      <c r="C1767" s="74" t="e">
        <f t="shared" si="108"/>
        <v>#N/A</v>
      </c>
      <c r="D1767" s="74" t="e">
        <f t="shared" si="109"/>
        <v>#N/A</v>
      </c>
      <c r="E1767" s="75" t="e">
        <f t="shared" si="110"/>
        <v>#N/A</v>
      </c>
      <c r="F1767" s="79"/>
      <c r="H1767" s="55"/>
      <c r="I1767" s="54" t="e">
        <f t="shared" si="111"/>
        <v>#REF!</v>
      </c>
      <c r="J1767" s="54" t="e">
        <f>#REF!</f>
        <v>#REF!</v>
      </c>
      <c r="K1767" s="51" t="e">
        <f>IF(OR(#REF!="管理者",#REF!="サービス管理責任者"),0,#REF!)</f>
        <v>#REF!</v>
      </c>
    </row>
    <row r="1768" spans="2:11">
      <c r="B1768" s="73">
        <v>1766</v>
      </c>
      <c r="C1768" s="74" t="e">
        <f t="shared" si="108"/>
        <v>#N/A</v>
      </c>
      <c r="D1768" s="74" t="e">
        <f t="shared" si="109"/>
        <v>#N/A</v>
      </c>
      <c r="E1768" s="75" t="e">
        <f t="shared" si="110"/>
        <v>#N/A</v>
      </c>
      <c r="F1768" s="79"/>
      <c r="H1768" s="55"/>
      <c r="I1768" s="54" t="e">
        <f t="shared" si="111"/>
        <v>#REF!</v>
      </c>
      <c r="J1768" s="54" t="e">
        <f>#REF!</f>
        <v>#REF!</v>
      </c>
      <c r="K1768" s="51" t="e">
        <f>IF(OR(#REF!="管理者",#REF!="サービス管理責任者"),0,#REF!)</f>
        <v>#REF!</v>
      </c>
    </row>
    <row r="1769" spans="2:11">
      <c r="B1769" s="73">
        <v>1767</v>
      </c>
      <c r="C1769" s="74" t="e">
        <f t="shared" si="108"/>
        <v>#N/A</v>
      </c>
      <c r="D1769" s="74" t="e">
        <f t="shared" si="109"/>
        <v>#N/A</v>
      </c>
      <c r="E1769" s="75" t="e">
        <f t="shared" si="110"/>
        <v>#N/A</v>
      </c>
      <c r="F1769" s="79"/>
      <c r="H1769" s="55"/>
      <c r="I1769" s="54" t="e">
        <f t="shared" si="111"/>
        <v>#REF!</v>
      </c>
      <c r="J1769" s="54" t="e">
        <f>#REF!</f>
        <v>#REF!</v>
      </c>
      <c r="K1769" s="51" t="e">
        <f>IF(OR(#REF!="管理者",#REF!="サービス管理責任者"),0,#REF!)</f>
        <v>#REF!</v>
      </c>
    </row>
    <row r="1770" spans="2:11">
      <c r="B1770" s="73">
        <v>1768</v>
      </c>
      <c r="C1770" s="74" t="e">
        <f t="shared" si="108"/>
        <v>#N/A</v>
      </c>
      <c r="D1770" s="74" t="e">
        <f t="shared" si="109"/>
        <v>#N/A</v>
      </c>
      <c r="E1770" s="75" t="e">
        <f t="shared" si="110"/>
        <v>#N/A</v>
      </c>
      <c r="F1770" s="79"/>
      <c r="H1770" s="55"/>
      <c r="I1770" s="54" t="e">
        <f t="shared" si="111"/>
        <v>#REF!</v>
      </c>
      <c r="J1770" s="54" t="e">
        <f>#REF!</f>
        <v>#REF!</v>
      </c>
      <c r="K1770" s="51" t="e">
        <f>IF(OR(#REF!="管理者",#REF!="サービス管理責任者"),0,#REF!)</f>
        <v>#REF!</v>
      </c>
    </row>
    <row r="1771" spans="2:11">
      <c r="B1771" s="73">
        <v>1769</v>
      </c>
      <c r="C1771" s="74" t="e">
        <f t="shared" si="108"/>
        <v>#N/A</v>
      </c>
      <c r="D1771" s="74" t="e">
        <f t="shared" si="109"/>
        <v>#N/A</v>
      </c>
      <c r="E1771" s="75" t="e">
        <f t="shared" si="110"/>
        <v>#N/A</v>
      </c>
      <c r="F1771" s="79"/>
      <c r="H1771" s="55"/>
      <c r="I1771" s="54" t="e">
        <f t="shared" si="111"/>
        <v>#REF!</v>
      </c>
      <c r="J1771" s="54" t="e">
        <f>#REF!</f>
        <v>#REF!</v>
      </c>
      <c r="K1771" s="51" t="e">
        <f>IF(OR(#REF!="管理者",#REF!="サービス管理責任者"),0,#REF!)</f>
        <v>#REF!</v>
      </c>
    </row>
    <row r="1772" spans="2:11">
      <c r="B1772" s="73">
        <v>1770</v>
      </c>
      <c r="C1772" s="74" t="e">
        <f t="shared" si="108"/>
        <v>#N/A</v>
      </c>
      <c r="D1772" s="74" t="e">
        <f t="shared" si="109"/>
        <v>#N/A</v>
      </c>
      <c r="E1772" s="75" t="e">
        <f t="shared" si="110"/>
        <v>#N/A</v>
      </c>
      <c r="F1772" s="79"/>
      <c r="H1772" s="55"/>
      <c r="I1772" s="54" t="e">
        <f t="shared" si="111"/>
        <v>#REF!</v>
      </c>
      <c r="J1772" s="54" t="e">
        <f>#REF!</f>
        <v>#REF!</v>
      </c>
      <c r="K1772" s="51" t="e">
        <f>IF(OR(#REF!="管理者",#REF!="サービス管理責任者"),0,#REF!)</f>
        <v>#REF!</v>
      </c>
    </row>
    <row r="1773" spans="2:11">
      <c r="B1773" s="73">
        <v>1771</v>
      </c>
      <c r="C1773" s="74" t="e">
        <f t="shared" si="108"/>
        <v>#N/A</v>
      </c>
      <c r="D1773" s="74" t="e">
        <f t="shared" si="109"/>
        <v>#N/A</v>
      </c>
      <c r="E1773" s="75" t="e">
        <f t="shared" si="110"/>
        <v>#N/A</v>
      </c>
      <c r="F1773" s="79"/>
      <c r="H1773" s="55"/>
      <c r="I1773" s="54" t="e">
        <f t="shared" si="111"/>
        <v>#REF!</v>
      </c>
      <c r="J1773" s="54" t="e">
        <f>#REF!</f>
        <v>#REF!</v>
      </c>
      <c r="K1773" s="51" t="e">
        <f>IF(OR(#REF!="管理者",#REF!="サービス管理責任者"),0,#REF!)</f>
        <v>#REF!</v>
      </c>
    </row>
    <row r="1774" spans="2:11">
      <c r="B1774" s="73">
        <v>1772</v>
      </c>
      <c r="C1774" s="74" t="e">
        <f t="shared" si="108"/>
        <v>#N/A</v>
      </c>
      <c r="D1774" s="74" t="e">
        <f t="shared" si="109"/>
        <v>#N/A</v>
      </c>
      <c r="E1774" s="75" t="e">
        <f t="shared" si="110"/>
        <v>#N/A</v>
      </c>
      <c r="F1774" s="79"/>
      <c r="H1774" s="55"/>
      <c r="I1774" s="54" t="e">
        <f t="shared" si="111"/>
        <v>#REF!</v>
      </c>
      <c r="J1774" s="54" t="e">
        <f>#REF!</f>
        <v>#REF!</v>
      </c>
      <c r="K1774" s="51" t="e">
        <f>IF(OR(#REF!="管理者",#REF!="サービス管理責任者"),0,#REF!)</f>
        <v>#REF!</v>
      </c>
    </row>
    <row r="1775" spans="2:11">
      <c r="B1775" s="73">
        <v>1773</v>
      </c>
      <c r="C1775" s="74" t="e">
        <f t="shared" si="108"/>
        <v>#N/A</v>
      </c>
      <c r="D1775" s="74" t="e">
        <f t="shared" si="109"/>
        <v>#N/A</v>
      </c>
      <c r="E1775" s="75" t="e">
        <f t="shared" si="110"/>
        <v>#N/A</v>
      </c>
      <c r="F1775" s="79"/>
      <c r="H1775" s="55"/>
      <c r="I1775" s="54" t="e">
        <f t="shared" si="111"/>
        <v>#REF!</v>
      </c>
      <c r="J1775" s="54" t="e">
        <f>#REF!</f>
        <v>#REF!</v>
      </c>
      <c r="K1775" s="51" t="e">
        <f>IF(OR(#REF!="管理者",#REF!="サービス管理責任者"),0,#REF!)</f>
        <v>#REF!</v>
      </c>
    </row>
    <row r="1776" spans="2:11">
      <c r="B1776" s="73">
        <v>1774</v>
      </c>
      <c r="C1776" s="74" t="e">
        <f t="shared" si="108"/>
        <v>#N/A</v>
      </c>
      <c r="D1776" s="74" t="e">
        <f t="shared" si="109"/>
        <v>#N/A</v>
      </c>
      <c r="E1776" s="75" t="e">
        <f t="shared" si="110"/>
        <v>#N/A</v>
      </c>
      <c r="F1776" s="79"/>
      <c r="H1776" s="55"/>
      <c r="I1776" s="54" t="e">
        <f t="shared" si="111"/>
        <v>#REF!</v>
      </c>
      <c r="J1776" s="54" t="e">
        <f>#REF!</f>
        <v>#REF!</v>
      </c>
      <c r="K1776" s="51" t="e">
        <f>IF(OR(#REF!="管理者",#REF!="サービス管理責任者"),0,#REF!)</f>
        <v>#REF!</v>
      </c>
    </row>
    <row r="1777" spans="2:11">
      <c r="B1777" s="73">
        <v>1775</v>
      </c>
      <c r="C1777" s="74" t="e">
        <f t="shared" si="108"/>
        <v>#N/A</v>
      </c>
      <c r="D1777" s="74" t="e">
        <f t="shared" si="109"/>
        <v>#N/A</v>
      </c>
      <c r="E1777" s="75" t="e">
        <f t="shared" si="110"/>
        <v>#N/A</v>
      </c>
      <c r="F1777" s="79"/>
      <c r="H1777" s="55"/>
      <c r="I1777" s="54" t="e">
        <f t="shared" si="111"/>
        <v>#REF!</v>
      </c>
      <c r="J1777" s="54" t="e">
        <f>#REF!</f>
        <v>#REF!</v>
      </c>
      <c r="K1777" s="51" t="e">
        <f>IF(OR(#REF!="管理者",#REF!="サービス管理責任者"),0,#REF!)</f>
        <v>#REF!</v>
      </c>
    </row>
    <row r="1778" spans="2:11">
      <c r="B1778" s="73">
        <v>1776</v>
      </c>
      <c r="C1778" s="74" t="e">
        <f t="shared" si="108"/>
        <v>#N/A</v>
      </c>
      <c r="D1778" s="74" t="e">
        <f t="shared" si="109"/>
        <v>#N/A</v>
      </c>
      <c r="E1778" s="75" t="e">
        <f t="shared" si="110"/>
        <v>#N/A</v>
      </c>
      <c r="F1778" s="79"/>
      <c r="H1778" s="55"/>
      <c r="I1778" s="54" t="e">
        <f t="shared" si="111"/>
        <v>#REF!</v>
      </c>
      <c r="J1778" s="54" t="e">
        <f>#REF!</f>
        <v>#REF!</v>
      </c>
      <c r="K1778" s="51" t="e">
        <f>IF(OR(#REF!="管理者",#REF!="サービス管理責任者"),0,#REF!)</f>
        <v>#REF!</v>
      </c>
    </row>
    <row r="1779" spans="2:11">
      <c r="B1779" s="73">
        <v>1777</v>
      </c>
      <c r="C1779" s="74" t="e">
        <f t="shared" si="108"/>
        <v>#N/A</v>
      </c>
      <c r="D1779" s="74" t="e">
        <f t="shared" si="109"/>
        <v>#N/A</v>
      </c>
      <c r="E1779" s="75" t="e">
        <f t="shared" si="110"/>
        <v>#N/A</v>
      </c>
      <c r="F1779" s="79"/>
      <c r="H1779" s="55"/>
      <c r="I1779" s="54" t="e">
        <f t="shared" si="111"/>
        <v>#REF!</v>
      </c>
      <c r="J1779" s="54" t="e">
        <f>#REF!</f>
        <v>#REF!</v>
      </c>
      <c r="K1779" s="51" t="e">
        <f>IF(OR(#REF!="管理者",#REF!="サービス管理責任者"),0,#REF!)</f>
        <v>#REF!</v>
      </c>
    </row>
    <row r="1780" spans="2:11">
      <c r="B1780" s="73">
        <v>1778</v>
      </c>
      <c r="C1780" s="74" t="e">
        <f t="shared" si="108"/>
        <v>#N/A</v>
      </c>
      <c r="D1780" s="74" t="e">
        <f t="shared" si="109"/>
        <v>#N/A</v>
      </c>
      <c r="E1780" s="75" t="e">
        <f t="shared" si="110"/>
        <v>#N/A</v>
      </c>
      <c r="F1780" s="79"/>
      <c r="H1780" s="55"/>
      <c r="I1780" s="54" t="e">
        <f t="shared" si="111"/>
        <v>#REF!</v>
      </c>
      <c r="J1780" s="54" t="e">
        <f>#REF!</f>
        <v>#REF!</v>
      </c>
      <c r="K1780" s="51" t="e">
        <f>IF(OR(#REF!="管理者",#REF!="サービス管理責任者"),0,#REF!)</f>
        <v>#REF!</v>
      </c>
    </row>
    <row r="1781" spans="2:11">
      <c r="B1781" s="73">
        <v>1779</v>
      </c>
      <c r="C1781" s="74" t="e">
        <f t="shared" si="108"/>
        <v>#N/A</v>
      </c>
      <c r="D1781" s="74" t="e">
        <f t="shared" si="109"/>
        <v>#N/A</v>
      </c>
      <c r="E1781" s="75" t="e">
        <f t="shared" si="110"/>
        <v>#N/A</v>
      </c>
      <c r="F1781" s="79"/>
      <c r="H1781" s="55"/>
      <c r="I1781" s="54" t="e">
        <f t="shared" si="111"/>
        <v>#REF!</v>
      </c>
      <c r="J1781" s="54" t="e">
        <f>#REF!</f>
        <v>#REF!</v>
      </c>
      <c r="K1781" s="51" t="e">
        <f>IF(OR(#REF!="管理者",#REF!="サービス管理責任者"),0,#REF!)</f>
        <v>#REF!</v>
      </c>
    </row>
    <row r="1782" spans="2:11">
      <c r="B1782" s="73">
        <v>1780</v>
      </c>
      <c r="C1782" s="74" t="e">
        <f t="shared" si="108"/>
        <v>#N/A</v>
      </c>
      <c r="D1782" s="74" t="e">
        <f t="shared" si="109"/>
        <v>#N/A</v>
      </c>
      <c r="E1782" s="75" t="e">
        <f t="shared" si="110"/>
        <v>#N/A</v>
      </c>
      <c r="F1782" s="79"/>
      <c r="H1782" s="55"/>
      <c r="I1782" s="54" t="e">
        <f t="shared" si="111"/>
        <v>#REF!</v>
      </c>
      <c r="J1782" s="54" t="e">
        <f>#REF!</f>
        <v>#REF!</v>
      </c>
      <c r="K1782" s="51" t="e">
        <f>IF(OR(#REF!="管理者",#REF!="サービス管理責任者"),0,#REF!)</f>
        <v>#REF!</v>
      </c>
    </row>
    <row r="1783" spans="2:11">
      <c r="B1783" s="73">
        <v>1781</v>
      </c>
      <c r="C1783" s="74" t="e">
        <f t="shared" si="108"/>
        <v>#N/A</v>
      </c>
      <c r="D1783" s="74" t="e">
        <f t="shared" si="109"/>
        <v>#N/A</v>
      </c>
      <c r="E1783" s="75" t="e">
        <f t="shared" si="110"/>
        <v>#N/A</v>
      </c>
      <c r="F1783" s="79"/>
      <c r="H1783" s="55"/>
      <c r="I1783" s="54" t="e">
        <f t="shared" si="111"/>
        <v>#REF!</v>
      </c>
      <c r="J1783" s="54" t="e">
        <f>#REF!</f>
        <v>#REF!</v>
      </c>
      <c r="K1783" s="51" t="e">
        <f>IF(OR(#REF!="管理者",#REF!="サービス管理責任者"),0,#REF!)</f>
        <v>#REF!</v>
      </c>
    </row>
    <row r="1784" spans="2:11">
      <c r="B1784" s="73">
        <v>1782</v>
      </c>
      <c r="C1784" s="74" t="e">
        <f t="shared" si="108"/>
        <v>#N/A</v>
      </c>
      <c r="D1784" s="74" t="e">
        <f t="shared" si="109"/>
        <v>#N/A</v>
      </c>
      <c r="E1784" s="75" t="e">
        <f t="shared" si="110"/>
        <v>#N/A</v>
      </c>
      <c r="F1784" s="79"/>
      <c r="H1784" s="55"/>
      <c r="I1784" s="54" t="e">
        <f t="shared" si="111"/>
        <v>#REF!</v>
      </c>
      <c r="J1784" s="54" t="e">
        <f>#REF!</f>
        <v>#REF!</v>
      </c>
      <c r="K1784" s="51" t="e">
        <f>IF(OR(#REF!="管理者",#REF!="サービス管理責任者"),0,#REF!)</f>
        <v>#REF!</v>
      </c>
    </row>
    <row r="1785" spans="2:11">
      <c r="B1785" s="73">
        <v>1783</v>
      </c>
      <c r="C1785" s="74" t="e">
        <f t="shared" si="108"/>
        <v>#N/A</v>
      </c>
      <c r="D1785" s="74" t="e">
        <f t="shared" si="109"/>
        <v>#N/A</v>
      </c>
      <c r="E1785" s="75" t="e">
        <f t="shared" si="110"/>
        <v>#N/A</v>
      </c>
      <c r="F1785" s="79"/>
      <c r="H1785" s="55"/>
      <c r="I1785" s="54" t="e">
        <f t="shared" si="111"/>
        <v>#REF!</v>
      </c>
      <c r="J1785" s="54" t="e">
        <f>#REF!</f>
        <v>#REF!</v>
      </c>
      <c r="K1785" s="51" t="e">
        <f>IF(OR(#REF!="管理者",#REF!="サービス管理責任者"),0,#REF!)</f>
        <v>#REF!</v>
      </c>
    </row>
    <row r="1786" spans="2:11">
      <c r="B1786" s="73">
        <v>1784</v>
      </c>
      <c r="C1786" s="74" t="e">
        <f t="shared" si="108"/>
        <v>#N/A</v>
      </c>
      <c r="D1786" s="74" t="e">
        <f t="shared" si="109"/>
        <v>#N/A</v>
      </c>
      <c r="E1786" s="75" t="e">
        <f t="shared" si="110"/>
        <v>#N/A</v>
      </c>
      <c r="F1786" s="79"/>
      <c r="H1786" s="55"/>
      <c r="I1786" s="54" t="e">
        <f t="shared" si="111"/>
        <v>#REF!</v>
      </c>
      <c r="J1786" s="54" t="e">
        <f>#REF!</f>
        <v>#REF!</v>
      </c>
      <c r="K1786" s="51" t="e">
        <f>IF(OR(#REF!="管理者",#REF!="サービス管理責任者"),0,#REF!)</f>
        <v>#REF!</v>
      </c>
    </row>
    <row r="1787" spans="2:11">
      <c r="B1787" s="73">
        <v>1785</v>
      </c>
      <c r="C1787" s="74" t="e">
        <f t="shared" si="108"/>
        <v>#N/A</v>
      </c>
      <c r="D1787" s="74" t="e">
        <f t="shared" si="109"/>
        <v>#N/A</v>
      </c>
      <c r="E1787" s="75" t="e">
        <f t="shared" si="110"/>
        <v>#N/A</v>
      </c>
      <c r="F1787" s="79"/>
      <c r="H1787" s="55"/>
      <c r="I1787" s="54" t="e">
        <f t="shared" si="111"/>
        <v>#REF!</v>
      </c>
      <c r="J1787" s="54" t="e">
        <f>#REF!</f>
        <v>#REF!</v>
      </c>
      <c r="K1787" s="51" t="e">
        <f>IF(OR(#REF!="管理者",#REF!="サービス管理責任者"),0,#REF!)</f>
        <v>#REF!</v>
      </c>
    </row>
    <row r="1788" spans="2:11">
      <c r="B1788" s="73">
        <v>1786</v>
      </c>
      <c r="C1788" s="74" t="e">
        <f t="shared" si="108"/>
        <v>#N/A</v>
      </c>
      <c r="D1788" s="74" t="e">
        <f t="shared" si="109"/>
        <v>#N/A</v>
      </c>
      <c r="E1788" s="75" t="e">
        <f t="shared" si="110"/>
        <v>#N/A</v>
      </c>
      <c r="F1788" s="79"/>
      <c r="H1788" s="55"/>
      <c r="I1788" s="54" t="e">
        <f t="shared" si="111"/>
        <v>#REF!</v>
      </c>
      <c r="J1788" s="54" t="e">
        <f>#REF!</f>
        <v>#REF!</v>
      </c>
      <c r="K1788" s="51" t="e">
        <f>IF(OR(#REF!="管理者",#REF!="サービス管理責任者"),0,#REF!)</f>
        <v>#REF!</v>
      </c>
    </row>
    <row r="1789" spans="2:11">
      <c r="B1789" s="73">
        <v>1787</v>
      </c>
      <c r="C1789" s="74" t="e">
        <f t="shared" si="108"/>
        <v>#N/A</v>
      </c>
      <c r="D1789" s="74" t="e">
        <f t="shared" si="109"/>
        <v>#N/A</v>
      </c>
      <c r="E1789" s="75" t="e">
        <f t="shared" si="110"/>
        <v>#N/A</v>
      </c>
      <c r="F1789" s="79"/>
      <c r="H1789" s="55"/>
      <c r="I1789" s="54" t="e">
        <f t="shared" si="111"/>
        <v>#REF!</v>
      </c>
      <c r="J1789" s="54" t="e">
        <f>#REF!</f>
        <v>#REF!</v>
      </c>
      <c r="K1789" s="51" t="e">
        <f>IF(OR(#REF!="管理者",#REF!="サービス管理責任者"),0,#REF!)</f>
        <v>#REF!</v>
      </c>
    </row>
    <row r="1790" spans="2:11">
      <c r="B1790" s="73">
        <v>1788</v>
      </c>
      <c r="C1790" s="74" t="e">
        <f t="shared" si="108"/>
        <v>#N/A</v>
      </c>
      <c r="D1790" s="74" t="e">
        <f t="shared" si="109"/>
        <v>#N/A</v>
      </c>
      <c r="E1790" s="75" t="e">
        <f t="shared" si="110"/>
        <v>#N/A</v>
      </c>
      <c r="F1790" s="79"/>
      <c r="H1790" s="55"/>
      <c r="I1790" s="54" t="e">
        <f t="shared" si="111"/>
        <v>#REF!</v>
      </c>
      <c r="J1790" s="54" t="e">
        <f>#REF!</f>
        <v>#REF!</v>
      </c>
      <c r="K1790" s="51" t="e">
        <f>IF(OR(#REF!="管理者",#REF!="サービス管理責任者"),0,#REF!)</f>
        <v>#REF!</v>
      </c>
    </row>
    <row r="1791" spans="2:11">
      <c r="B1791" s="73">
        <v>1789</v>
      </c>
      <c r="C1791" s="74" t="e">
        <f t="shared" si="108"/>
        <v>#N/A</v>
      </c>
      <c r="D1791" s="74" t="e">
        <f t="shared" si="109"/>
        <v>#N/A</v>
      </c>
      <c r="E1791" s="75" t="e">
        <f t="shared" si="110"/>
        <v>#N/A</v>
      </c>
      <c r="F1791" s="79"/>
      <c r="H1791" s="55"/>
      <c r="I1791" s="54" t="e">
        <f t="shared" si="111"/>
        <v>#REF!</v>
      </c>
      <c r="J1791" s="54" t="e">
        <f>#REF!</f>
        <v>#REF!</v>
      </c>
      <c r="K1791" s="51" t="e">
        <f>IF(OR(#REF!="管理者",#REF!="サービス管理責任者"),0,#REF!)</f>
        <v>#REF!</v>
      </c>
    </row>
    <row r="1792" spans="2:11">
      <c r="B1792" s="73">
        <v>1790</v>
      </c>
      <c r="C1792" s="74" t="e">
        <f t="shared" si="108"/>
        <v>#N/A</v>
      </c>
      <c r="D1792" s="74" t="e">
        <f t="shared" si="109"/>
        <v>#N/A</v>
      </c>
      <c r="E1792" s="75" t="e">
        <f t="shared" si="110"/>
        <v>#N/A</v>
      </c>
      <c r="F1792" s="79"/>
      <c r="H1792" s="55"/>
      <c r="I1792" s="54" t="e">
        <f t="shared" si="111"/>
        <v>#REF!</v>
      </c>
      <c r="J1792" s="54" t="e">
        <f>#REF!</f>
        <v>#REF!</v>
      </c>
      <c r="K1792" s="51" t="e">
        <f>IF(OR(#REF!="管理者",#REF!="サービス管理責任者"),0,#REF!)</f>
        <v>#REF!</v>
      </c>
    </row>
    <row r="1793" spans="2:12">
      <c r="B1793" s="73">
        <v>1791</v>
      </c>
      <c r="C1793" s="74" t="e">
        <f t="shared" si="108"/>
        <v>#N/A</v>
      </c>
      <c r="D1793" s="74" t="e">
        <f t="shared" si="109"/>
        <v>#N/A</v>
      </c>
      <c r="E1793" s="75" t="e">
        <f t="shared" si="110"/>
        <v>#N/A</v>
      </c>
      <c r="F1793" s="79"/>
      <c r="H1793" s="55"/>
      <c r="I1793" s="54" t="e">
        <f t="shared" si="111"/>
        <v>#REF!</v>
      </c>
      <c r="J1793" s="54" t="e">
        <f>#REF!</f>
        <v>#REF!</v>
      </c>
      <c r="K1793" s="51" t="e">
        <f>IF(OR(#REF!="管理者",#REF!="サービス管理責任者"),0,#REF!)</f>
        <v>#REF!</v>
      </c>
    </row>
    <row r="1794" spans="2:12">
      <c r="B1794" s="73">
        <v>1792</v>
      </c>
      <c r="C1794" s="74" t="e">
        <f t="shared" si="108"/>
        <v>#N/A</v>
      </c>
      <c r="D1794" s="74" t="e">
        <f t="shared" si="109"/>
        <v>#N/A</v>
      </c>
      <c r="E1794" s="75" t="e">
        <f t="shared" si="110"/>
        <v>#N/A</v>
      </c>
      <c r="F1794" s="79"/>
      <c r="H1794" s="55"/>
      <c r="I1794" s="54" t="e">
        <f t="shared" si="111"/>
        <v>#REF!</v>
      </c>
      <c r="J1794" s="54" t="e">
        <f>#REF!</f>
        <v>#REF!</v>
      </c>
      <c r="K1794" s="51" t="e">
        <f>IF(OR(#REF!="管理者",#REF!="サービス管理責任者"),0,#REF!)</f>
        <v>#REF!</v>
      </c>
    </row>
    <row r="1795" spans="2:12">
      <c r="B1795" s="73">
        <v>1793</v>
      </c>
      <c r="C1795" s="74" t="e">
        <f t="shared" ref="C1795:C1858" si="112">VLOOKUP(B1795,$I:$K,2,FALSE)</f>
        <v>#N/A</v>
      </c>
      <c r="D1795" s="74" t="e">
        <f t="shared" ref="D1795:D1858" si="113">VLOOKUP(B1795,$I:$K,3,FALSE)</f>
        <v>#N/A</v>
      </c>
      <c r="E1795" s="75" t="e">
        <f t="shared" si="110"/>
        <v>#N/A</v>
      </c>
      <c r="F1795" s="79"/>
      <c r="H1795" s="55"/>
      <c r="I1795" s="54" t="e">
        <f t="shared" si="111"/>
        <v>#REF!</v>
      </c>
      <c r="J1795" s="54" t="e">
        <f>#REF!</f>
        <v>#REF!</v>
      </c>
      <c r="K1795" s="51" t="e">
        <f>IF(OR(#REF!="管理者",#REF!="サービス管理責任者"),0,#REF!)</f>
        <v>#REF!</v>
      </c>
    </row>
    <row r="1796" spans="2:12">
      <c r="B1796" s="73">
        <v>1794</v>
      </c>
      <c r="C1796" s="74" t="e">
        <f t="shared" si="112"/>
        <v>#N/A</v>
      </c>
      <c r="D1796" s="74" t="e">
        <f t="shared" si="113"/>
        <v>#N/A</v>
      </c>
      <c r="E1796" s="75" t="e">
        <f t="shared" ref="E1796:E1859" si="114">SUMIF($C:$C,C1796,$D:$D)</f>
        <v>#N/A</v>
      </c>
      <c r="F1796" s="79"/>
      <c r="H1796" s="55"/>
      <c r="I1796" s="54" t="e">
        <f t="shared" si="111"/>
        <v>#REF!</v>
      </c>
      <c r="J1796" s="54" t="e">
        <f>#REF!</f>
        <v>#REF!</v>
      </c>
      <c r="K1796" s="51" t="e">
        <f>IF(OR(#REF!="管理者",#REF!="サービス管理責任者"),0,#REF!)</f>
        <v>#REF!</v>
      </c>
    </row>
    <row r="1797" spans="2:12">
      <c r="B1797" s="73">
        <v>1795</v>
      </c>
      <c r="C1797" s="74" t="e">
        <f t="shared" si="112"/>
        <v>#N/A</v>
      </c>
      <c r="D1797" s="74" t="e">
        <f t="shared" si="113"/>
        <v>#N/A</v>
      </c>
      <c r="E1797" s="75" t="e">
        <f t="shared" si="114"/>
        <v>#N/A</v>
      </c>
      <c r="F1797" s="79"/>
      <c r="H1797" s="55"/>
      <c r="I1797" s="54" t="e">
        <f t="shared" ref="I1797:I1860" si="115">IF(J1797=0,I1796,I1796+1)</f>
        <v>#REF!</v>
      </c>
      <c r="J1797" s="54" t="e">
        <f>#REF!</f>
        <v>#REF!</v>
      </c>
      <c r="K1797" s="51" t="e">
        <f>IF(OR(#REF!="管理者",#REF!="サービス管理責任者"),0,#REF!)</f>
        <v>#REF!</v>
      </c>
    </row>
    <row r="1798" spans="2:12">
      <c r="B1798" s="73">
        <v>1796</v>
      </c>
      <c r="C1798" s="74" t="e">
        <f t="shared" si="112"/>
        <v>#N/A</v>
      </c>
      <c r="D1798" s="74" t="e">
        <f t="shared" si="113"/>
        <v>#N/A</v>
      </c>
      <c r="E1798" s="75" t="e">
        <f t="shared" si="114"/>
        <v>#N/A</v>
      </c>
      <c r="F1798" s="79"/>
      <c r="H1798" s="55"/>
      <c r="I1798" s="54" t="e">
        <f t="shared" si="115"/>
        <v>#REF!</v>
      </c>
      <c r="J1798" s="54" t="e">
        <f>#REF!</f>
        <v>#REF!</v>
      </c>
      <c r="K1798" s="51" t="e">
        <f>IF(OR(#REF!="管理者",#REF!="サービス管理責任者"),0,#REF!)</f>
        <v>#REF!</v>
      </c>
    </row>
    <row r="1799" spans="2:12">
      <c r="B1799" s="73">
        <v>1797</v>
      </c>
      <c r="C1799" s="74" t="e">
        <f t="shared" si="112"/>
        <v>#N/A</v>
      </c>
      <c r="D1799" s="74" t="e">
        <f t="shared" si="113"/>
        <v>#N/A</v>
      </c>
      <c r="E1799" s="75" t="e">
        <f t="shared" si="114"/>
        <v>#N/A</v>
      </c>
      <c r="F1799" s="79"/>
      <c r="H1799" s="55"/>
      <c r="I1799" s="54" t="e">
        <f t="shared" si="115"/>
        <v>#REF!</v>
      </c>
      <c r="J1799" s="54" t="e">
        <f>#REF!</f>
        <v>#REF!</v>
      </c>
      <c r="K1799" s="51" t="e">
        <f>IF(OR(#REF!="管理者",#REF!="サービス管理責任者"),0,#REF!)</f>
        <v>#REF!</v>
      </c>
    </row>
    <row r="1800" spans="2:12">
      <c r="B1800" s="73">
        <v>1798</v>
      </c>
      <c r="C1800" s="74" t="e">
        <f t="shared" si="112"/>
        <v>#N/A</v>
      </c>
      <c r="D1800" s="74" t="e">
        <f t="shared" si="113"/>
        <v>#N/A</v>
      </c>
      <c r="E1800" s="75" t="e">
        <f t="shared" si="114"/>
        <v>#N/A</v>
      </c>
      <c r="F1800" s="79"/>
      <c r="H1800" s="55"/>
      <c r="I1800" s="54" t="e">
        <f t="shared" si="115"/>
        <v>#REF!</v>
      </c>
      <c r="J1800" s="54" t="e">
        <f>#REF!</f>
        <v>#REF!</v>
      </c>
      <c r="K1800" s="51" t="e">
        <f>IF(OR(#REF!="管理者",#REF!="サービス管理責任者"),0,#REF!)</f>
        <v>#REF!</v>
      </c>
    </row>
    <row r="1801" spans="2:12">
      <c r="B1801" s="73">
        <v>1799</v>
      </c>
      <c r="C1801" s="74" t="e">
        <f t="shared" si="112"/>
        <v>#N/A</v>
      </c>
      <c r="D1801" s="74" t="e">
        <f t="shared" si="113"/>
        <v>#N/A</v>
      </c>
      <c r="E1801" s="75" t="e">
        <f t="shared" si="114"/>
        <v>#N/A</v>
      </c>
      <c r="F1801" s="79"/>
      <c r="H1801" s="55"/>
      <c r="I1801" s="54" t="e">
        <f t="shared" si="115"/>
        <v>#REF!</v>
      </c>
      <c r="J1801" s="54" t="e">
        <f>#REF!</f>
        <v>#REF!</v>
      </c>
      <c r="K1801" s="51" t="e">
        <f>IF(OR(#REF!="管理者",#REF!="サービス管理責任者"),0,#REF!)</f>
        <v>#REF!</v>
      </c>
    </row>
    <row r="1802" spans="2:12">
      <c r="B1802" s="73">
        <v>1800</v>
      </c>
      <c r="C1802" s="74" t="e">
        <f t="shared" si="112"/>
        <v>#N/A</v>
      </c>
      <c r="D1802" s="74" t="e">
        <f t="shared" si="113"/>
        <v>#N/A</v>
      </c>
      <c r="E1802" s="75" t="e">
        <f t="shared" si="114"/>
        <v>#N/A</v>
      </c>
      <c r="F1802" s="79"/>
      <c r="H1802" s="55"/>
      <c r="I1802" s="54" t="e">
        <f t="shared" si="115"/>
        <v>#REF!</v>
      </c>
      <c r="J1802" s="54" t="e">
        <f>#REF!</f>
        <v>#REF!</v>
      </c>
      <c r="K1802" s="51" t="e">
        <f>IF(OR(#REF!="管理者",#REF!="サービス管理責任者"),0,#REF!)</f>
        <v>#REF!</v>
      </c>
    </row>
    <row r="1803" spans="2:12">
      <c r="B1803" s="73">
        <v>1801</v>
      </c>
      <c r="C1803" s="74" t="e">
        <f t="shared" si="112"/>
        <v>#N/A</v>
      </c>
      <c r="D1803" s="74" t="e">
        <f t="shared" si="113"/>
        <v>#N/A</v>
      </c>
      <c r="E1803" s="75" t="e">
        <f t="shared" si="114"/>
        <v>#N/A</v>
      </c>
      <c r="F1803" s="79"/>
      <c r="H1803" s="56"/>
      <c r="I1803" s="54" t="e">
        <f t="shared" si="115"/>
        <v>#REF!</v>
      </c>
      <c r="J1803" s="54" t="e">
        <f>#REF!</f>
        <v>#REF!</v>
      </c>
      <c r="K1803" s="51" t="e">
        <f>IF(OR(#REF!="管理者",#REF!="サービス管理責任者"),0,#REF!)</f>
        <v>#REF!</v>
      </c>
    </row>
    <row r="1804" spans="2:12">
      <c r="B1804" s="73">
        <v>1802</v>
      </c>
      <c r="C1804" s="74" t="e">
        <f t="shared" si="112"/>
        <v>#N/A</v>
      </c>
      <c r="D1804" s="74" t="e">
        <f t="shared" si="113"/>
        <v>#N/A</v>
      </c>
      <c r="E1804" s="75" t="e">
        <f t="shared" si="114"/>
        <v>#N/A</v>
      </c>
      <c r="F1804" s="79"/>
      <c r="H1804" s="57" t="s">
        <v>120</v>
      </c>
      <c r="I1804" s="58" t="e">
        <f t="shared" si="115"/>
        <v>#REF!</v>
      </c>
      <c r="J1804" s="58" t="e">
        <f>#REF!</f>
        <v>#REF!</v>
      </c>
      <c r="K1804" s="51" t="e">
        <f>IF(OR(#REF!="管理者",#REF!="サービス管理責任者"),0,#REF!)</f>
        <v>#REF!</v>
      </c>
    </row>
    <row r="1805" spans="2:12">
      <c r="B1805" s="73">
        <v>1803</v>
      </c>
      <c r="C1805" s="74" t="e">
        <f t="shared" si="112"/>
        <v>#N/A</v>
      </c>
      <c r="D1805" s="74" t="e">
        <f t="shared" si="113"/>
        <v>#N/A</v>
      </c>
      <c r="E1805" s="75" t="e">
        <f t="shared" si="114"/>
        <v>#N/A</v>
      </c>
      <c r="F1805" s="79"/>
      <c r="H1805" s="59"/>
      <c r="I1805" s="58" t="e">
        <f t="shared" si="115"/>
        <v>#REF!</v>
      </c>
      <c r="J1805" s="58" t="e">
        <f>#REF!</f>
        <v>#REF!</v>
      </c>
      <c r="K1805" s="51" t="e">
        <f>IF(OR(#REF!="管理者",#REF!="サービス管理責任者"),0,#REF!)</f>
        <v>#REF!</v>
      </c>
    </row>
    <row r="1806" spans="2:12">
      <c r="B1806" s="73">
        <v>1804</v>
      </c>
      <c r="C1806" s="74" t="e">
        <f t="shared" si="112"/>
        <v>#N/A</v>
      </c>
      <c r="D1806" s="74" t="e">
        <f t="shared" si="113"/>
        <v>#N/A</v>
      </c>
      <c r="E1806" s="75" t="e">
        <f t="shared" si="114"/>
        <v>#N/A</v>
      </c>
      <c r="F1806" s="79"/>
      <c r="H1806" s="59"/>
      <c r="I1806" s="58" t="e">
        <f t="shared" si="115"/>
        <v>#REF!</v>
      </c>
      <c r="J1806" s="58" t="e">
        <f>#REF!</f>
        <v>#REF!</v>
      </c>
      <c r="K1806" s="51" t="e">
        <f>IF(OR(#REF!="管理者",#REF!="サービス管理責任者"),0,#REF!)</f>
        <v>#REF!</v>
      </c>
    </row>
    <row r="1807" spans="2:12">
      <c r="B1807" s="73">
        <v>1805</v>
      </c>
      <c r="C1807" s="74" t="e">
        <f t="shared" si="112"/>
        <v>#N/A</v>
      </c>
      <c r="D1807" s="74" t="e">
        <f t="shared" si="113"/>
        <v>#N/A</v>
      </c>
      <c r="E1807" s="75" t="e">
        <f t="shared" si="114"/>
        <v>#N/A</v>
      </c>
      <c r="F1807" s="79"/>
      <c r="H1807" s="59"/>
      <c r="I1807" s="58" t="e">
        <f t="shared" si="115"/>
        <v>#REF!</v>
      </c>
      <c r="J1807" s="58" t="e">
        <f>#REF!</f>
        <v>#REF!</v>
      </c>
      <c r="K1807" s="51" t="e">
        <f>IF(OR(#REF!="管理者",#REF!="サービス管理責任者"),0,#REF!)</f>
        <v>#REF!</v>
      </c>
    </row>
    <row r="1808" spans="2:12">
      <c r="B1808" s="73">
        <v>1806</v>
      </c>
      <c r="C1808" s="74" t="e">
        <f t="shared" si="112"/>
        <v>#N/A</v>
      </c>
      <c r="D1808" s="74" t="e">
        <f t="shared" si="113"/>
        <v>#N/A</v>
      </c>
      <c r="E1808" s="75" t="e">
        <f t="shared" si="114"/>
        <v>#N/A</v>
      </c>
      <c r="F1808" s="79"/>
      <c r="H1808" s="59"/>
      <c r="I1808" s="58" t="e">
        <f t="shared" si="115"/>
        <v>#REF!</v>
      </c>
      <c r="J1808" s="58" t="e">
        <f>#REF!</f>
        <v>#REF!</v>
      </c>
      <c r="K1808" s="51" t="e">
        <f>IF(OR(#REF!="管理者",#REF!="サービス管理責任者"),0,#REF!)</f>
        <v>#REF!</v>
      </c>
      <c r="L1808" s="49"/>
    </row>
    <row r="1809" spans="2:11">
      <c r="B1809" s="73">
        <v>1807</v>
      </c>
      <c r="C1809" s="74" t="e">
        <f t="shared" si="112"/>
        <v>#N/A</v>
      </c>
      <c r="D1809" s="74" t="e">
        <f t="shared" si="113"/>
        <v>#N/A</v>
      </c>
      <c r="E1809" s="75" t="e">
        <f t="shared" si="114"/>
        <v>#N/A</v>
      </c>
      <c r="F1809" s="79"/>
      <c r="H1809" s="59"/>
      <c r="I1809" s="58" t="e">
        <f t="shared" si="115"/>
        <v>#REF!</v>
      </c>
      <c r="J1809" s="58" t="e">
        <f>#REF!</f>
        <v>#REF!</v>
      </c>
      <c r="K1809" s="51" t="e">
        <f>IF(OR(#REF!="管理者",#REF!="サービス管理責任者"),0,#REF!)</f>
        <v>#REF!</v>
      </c>
    </row>
    <row r="1810" spans="2:11">
      <c r="B1810" s="73">
        <v>1808</v>
      </c>
      <c r="C1810" s="74" t="e">
        <f t="shared" si="112"/>
        <v>#N/A</v>
      </c>
      <c r="D1810" s="74" t="e">
        <f t="shared" si="113"/>
        <v>#N/A</v>
      </c>
      <c r="E1810" s="75" t="e">
        <f t="shared" si="114"/>
        <v>#N/A</v>
      </c>
      <c r="F1810" s="79"/>
      <c r="H1810" s="59"/>
      <c r="I1810" s="58" t="e">
        <f t="shared" si="115"/>
        <v>#REF!</v>
      </c>
      <c r="J1810" s="58" t="e">
        <f>#REF!</f>
        <v>#REF!</v>
      </c>
      <c r="K1810" s="51" t="e">
        <f>IF(OR(#REF!="管理者",#REF!="サービス管理責任者"),0,#REF!)</f>
        <v>#REF!</v>
      </c>
    </row>
    <row r="1811" spans="2:11">
      <c r="B1811" s="73">
        <v>1809</v>
      </c>
      <c r="C1811" s="74" t="e">
        <f t="shared" si="112"/>
        <v>#N/A</v>
      </c>
      <c r="D1811" s="74" t="e">
        <f t="shared" si="113"/>
        <v>#N/A</v>
      </c>
      <c r="E1811" s="75" t="e">
        <f t="shared" si="114"/>
        <v>#N/A</v>
      </c>
      <c r="F1811" s="79"/>
      <c r="H1811" s="59"/>
      <c r="I1811" s="58" t="e">
        <f t="shared" si="115"/>
        <v>#REF!</v>
      </c>
      <c r="J1811" s="58" t="e">
        <f>#REF!</f>
        <v>#REF!</v>
      </c>
      <c r="K1811" s="51" t="e">
        <f>IF(OR(#REF!="管理者",#REF!="サービス管理責任者"),0,#REF!)</f>
        <v>#REF!</v>
      </c>
    </row>
    <row r="1812" spans="2:11">
      <c r="B1812" s="73">
        <v>1810</v>
      </c>
      <c r="C1812" s="74" t="e">
        <f t="shared" si="112"/>
        <v>#N/A</v>
      </c>
      <c r="D1812" s="74" t="e">
        <f t="shared" si="113"/>
        <v>#N/A</v>
      </c>
      <c r="E1812" s="75" t="e">
        <f t="shared" si="114"/>
        <v>#N/A</v>
      </c>
      <c r="F1812" s="79"/>
      <c r="H1812" s="59"/>
      <c r="I1812" s="58" t="e">
        <f t="shared" si="115"/>
        <v>#REF!</v>
      </c>
      <c r="J1812" s="58" t="e">
        <f>#REF!</f>
        <v>#REF!</v>
      </c>
      <c r="K1812" s="51" t="e">
        <f>IF(OR(#REF!="管理者",#REF!="サービス管理責任者"),0,#REF!)</f>
        <v>#REF!</v>
      </c>
    </row>
    <row r="1813" spans="2:11">
      <c r="B1813" s="73">
        <v>1811</v>
      </c>
      <c r="C1813" s="74" t="e">
        <f t="shared" si="112"/>
        <v>#N/A</v>
      </c>
      <c r="D1813" s="74" t="e">
        <f t="shared" si="113"/>
        <v>#N/A</v>
      </c>
      <c r="E1813" s="75" t="e">
        <f t="shared" si="114"/>
        <v>#N/A</v>
      </c>
      <c r="F1813" s="79"/>
      <c r="H1813" s="59"/>
      <c r="I1813" s="58" t="e">
        <f t="shared" si="115"/>
        <v>#REF!</v>
      </c>
      <c r="J1813" s="58" t="e">
        <f>#REF!</f>
        <v>#REF!</v>
      </c>
      <c r="K1813" s="51" t="e">
        <f>IF(OR(#REF!="管理者",#REF!="サービス管理責任者"),0,#REF!)</f>
        <v>#REF!</v>
      </c>
    </row>
    <row r="1814" spans="2:11">
      <c r="B1814" s="73">
        <v>1812</v>
      </c>
      <c r="C1814" s="74" t="e">
        <f t="shared" si="112"/>
        <v>#N/A</v>
      </c>
      <c r="D1814" s="74" t="e">
        <f t="shared" si="113"/>
        <v>#N/A</v>
      </c>
      <c r="E1814" s="75" t="e">
        <f t="shared" si="114"/>
        <v>#N/A</v>
      </c>
      <c r="F1814" s="79"/>
      <c r="H1814" s="59"/>
      <c r="I1814" s="58" t="e">
        <f t="shared" si="115"/>
        <v>#REF!</v>
      </c>
      <c r="J1814" s="58" t="e">
        <f>#REF!</f>
        <v>#REF!</v>
      </c>
      <c r="K1814" s="51" t="e">
        <f>IF(OR(#REF!="管理者",#REF!="サービス管理責任者"),0,#REF!)</f>
        <v>#REF!</v>
      </c>
    </row>
    <row r="1815" spans="2:11">
      <c r="B1815" s="73">
        <v>1813</v>
      </c>
      <c r="C1815" s="74" t="e">
        <f t="shared" si="112"/>
        <v>#N/A</v>
      </c>
      <c r="D1815" s="74" t="e">
        <f t="shared" si="113"/>
        <v>#N/A</v>
      </c>
      <c r="E1815" s="75" t="e">
        <f t="shared" si="114"/>
        <v>#N/A</v>
      </c>
      <c r="F1815" s="79"/>
      <c r="H1815" s="59"/>
      <c r="I1815" s="58" t="e">
        <f t="shared" si="115"/>
        <v>#REF!</v>
      </c>
      <c r="J1815" s="58" t="e">
        <f>#REF!</f>
        <v>#REF!</v>
      </c>
      <c r="K1815" s="51" t="e">
        <f>IF(OR(#REF!="管理者",#REF!="サービス管理責任者"),0,#REF!)</f>
        <v>#REF!</v>
      </c>
    </row>
    <row r="1816" spans="2:11">
      <c r="B1816" s="73">
        <v>1814</v>
      </c>
      <c r="C1816" s="74" t="e">
        <f t="shared" si="112"/>
        <v>#N/A</v>
      </c>
      <c r="D1816" s="74" t="e">
        <f t="shared" si="113"/>
        <v>#N/A</v>
      </c>
      <c r="E1816" s="75" t="e">
        <f t="shared" si="114"/>
        <v>#N/A</v>
      </c>
      <c r="F1816" s="79"/>
      <c r="H1816" s="59"/>
      <c r="I1816" s="58" t="e">
        <f t="shared" si="115"/>
        <v>#REF!</v>
      </c>
      <c r="J1816" s="58" t="e">
        <f>#REF!</f>
        <v>#REF!</v>
      </c>
      <c r="K1816" s="51" t="e">
        <f>IF(OR(#REF!="管理者",#REF!="サービス管理責任者"),0,#REF!)</f>
        <v>#REF!</v>
      </c>
    </row>
    <row r="1817" spans="2:11">
      <c r="B1817" s="73">
        <v>1815</v>
      </c>
      <c r="C1817" s="74" t="e">
        <f t="shared" si="112"/>
        <v>#N/A</v>
      </c>
      <c r="D1817" s="74" t="e">
        <f t="shared" si="113"/>
        <v>#N/A</v>
      </c>
      <c r="E1817" s="75" t="e">
        <f t="shared" si="114"/>
        <v>#N/A</v>
      </c>
      <c r="F1817" s="79"/>
      <c r="H1817" s="59"/>
      <c r="I1817" s="58" t="e">
        <f t="shared" si="115"/>
        <v>#REF!</v>
      </c>
      <c r="J1817" s="58" t="e">
        <f>#REF!</f>
        <v>#REF!</v>
      </c>
      <c r="K1817" s="51" t="e">
        <f>IF(OR(#REF!="管理者",#REF!="サービス管理責任者"),0,#REF!)</f>
        <v>#REF!</v>
      </c>
    </row>
    <row r="1818" spans="2:11">
      <c r="B1818" s="73">
        <v>1816</v>
      </c>
      <c r="C1818" s="74" t="e">
        <f t="shared" si="112"/>
        <v>#N/A</v>
      </c>
      <c r="D1818" s="74" t="e">
        <f t="shared" si="113"/>
        <v>#N/A</v>
      </c>
      <c r="E1818" s="75" t="e">
        <f t="shared" si="114"/>
        <v>#N/A</v>
      </c>
      <c r="F1818" s="79"/>
      <c r="H1818" s="59"/>
      <c r="I1818" s="58" t="e">
        <f t="shared" si="115"/>
        <v>#REF!</v>
      </c>
      <c r="J1818" s="58" t="e">
        <f>#REF!</f>
        <v>#REF!</v>
      </c>
      <c r="K1818" s="51" t="e">
        <f>IF(OR(#REF!="管理者",#REF!="サービス管理責任者"),0,#REF!)</f>
        <v>#REF!</v>
      </c>
    </row>
    <row r="1819" spans="2:11">
      <c r="B1819" s="73">
        <v>1817</v>
      </c>
      <c r="C1819" s="74" t="e">
        <f t="shared" si="112"/>
        <v>#N/A</v>
      </c>
      <c r="D1819" s="74" t="e">
        <f t="shared" si="113"/>
        <v>#N/A</v>
      </c>
      <c r="E1819" s="75" t="e">
        <f t="shared" si="114"/>
        <v>#N/A</v>
      </c>
      <c r="F1819" s="79"/>
      <c r="H1819" s="59"/>
      <c r="I1819" s="58" t="e">
        <f t="shared" si="115"/>
        <v>#REF!</v>
      </c>
      <c r="J1819" s="58" t="e">
        <f>#REF!</f>
        <v>#REF!</v>
      </c>
      <c r="K1819" s="51" t="e">
        <f>IF(OR(#REF!="管理者",#REF!="サービス管理責任者"),0,#REF!)</f>
        <v>#REF!</v>
      </c>
    </row>
    <row r="1820" spans="2:11">
      <c r="B1820" s="73">
        <v>1818</v>
      </c>
      <c r="C1820" s="74" t="e">
        <f t="shared" si="112"/>
        <v>#N/A</v>
      </c>
      <c r="D1820" s="74" t="e">
        <f t="shared" si="113"/>
        <v>#N/A</v>
      </c>
      <c r="E1820" s="75" t="e">
        <f t="shared" si="114"/>
        <v>#N/A</v>
      </c>
      <c r="F1820" s="79"/>
      <c r="H1820" s="59"/>
      <c r="I1820" s="58" t="e">
        <f t="shared" si="115"/>
        <v>#REF!</v>
      </c>
      <c r="J1820" s="58" t="e">
        <f>#REF!</f>
        <v>#REF!</v>
      </c>
      <c r="K1820" s="51" t="e">
        <f>IF(OR(#REF!="管理者",#REF!="サービス管理責任者"),0,#REF!)</f>
        <v>#REF!</v>
      </c>
    </row>
    <row r="1821" spans="2:11">
      <c r="B1821" s="73">
        <v>1819</v>
      </c>
      <c r="C1821" s="74" t="e">
        <f t="shared" si="112"/>
        <v>#N/A</v>
      </c>
      <c r="D1821" s="74" t="e">
        <f t="shared" si="113"/>
        <v>#N/A</v>
      </c>
      <c r="E1821" s="75" t="e">
        <f t="shared" si="114"/>
        <v>#N/A</v>
      </c>
      <c r="F1821" s="79"/>
      <c r="H1821" s="59"/>
      <c r="I1821" s="58" t="e">
        <f t="shared" si="115"/>
        <v>#REF!</v>
      </c>
      <c r="J1821" s="58" t="e">
        <f>#REF!</f>
        <v>#REF!</v>
      </c>
      <c r="K1821" s="51" t="e">
        <f>IF(OR(#REF!="管理者",#REF!="サービス管理責任者"),0,#REF!)</f>
        <v>#REF!</v>
      </c>
    </row>
    <row r="1822" spans="2:11">
      <c r="B1822" s="73">
        <v>1820</v>
      </c>
      <c r="C1822" s="74" t="e">
        <f t="shared" si="112"/>
        <v>#N/A</v>
      </c>
      <c r="D1822" s="74" t="e">
        <f t="shared" si="113"/>
        <v>#N/A</v>
      </c>
      <c r="E1822" s="75" t="e">
        <f t="shared" si="114"/>
        <v>#N/A</v>
      </c>
      <c r="F1822" s="79"/>
      <c r="H1822" s="59"/>
      <c r="I1822" s="58" t="e">
        <f t="shared" si="115"/>
        <v>#REF!</v>
      </c>
      <c r="J1822" s="58" t="e">
        <f>#REF!</f>
        <v>#REF!</v>
      </c>
      <c r="K1822" s="51" t="e">
        <f>IF(OR(#REF!="管理者",#REF!="サービス管理責任者"),0,#REF!)</f>
        <v>#REF!</v>
      </c>
    </row>
    <row r="1823" spans="2:11">
      <c r="B1823" s="73">
        <v>1821</v>
      </c>
      <c r="C1823" s="74" t="e">
        <f t="shared" si="112"/>
        <v>#N/A</v>
      </c>
      <c r="D1823" s="74" t="e">
        <f t="shared" si="113"/>
        <v>#N/A</v>
      </c>
      <c r="E1823" s="75" t="e">
        <f t="shared" si="114"/>
        <v>#N/A</v>
      </c>
      <c r="F1823" s="79"/>
      <c r="H1823" s="59"/>
      <c r="I1823" s="58" t="e">
        <f t="shared" si="115"/>
        <v>#REF!</v>
      </c>
      <c r="J1823" s="58" t="e">
        <f>#REF!</f>
        <v>#REF!</v>
      </c>
      <c r="K1823" s="51" t="e">
        <f>IF(OR(#REF!="管理者",#REF!="サービス管理責任者"),0,#REF!)</f>
        <v>#REF!</v>
      </c>
    </row>
    <row r="1824" spans="2:11">
      <c r="B1824" s="73">
        <v>1822</v>
      </c>
      <c r="C1824" s="74" t="e">
        <f t="shared" si="112"/>
        <v>#N/A</v>
      </c>
      <c r="D1824" s="74" t="e">
        <f t="shared" si="113"/>
        <v>#N/A</v>
      </c>
      <c r="E1824" s="75" t="e">
        <f t="shared" si="114"/>
        <v>#N/A</v>
      </c>
      <c r="F1824" s="79"/>
      <c r="H1824" s="59"/>
      <c r="I1824" s="58" t="e">
        <f t="shared" si="115"/>
        <v>#REF!</v>
      </c>
      <c r="J1824" s="58" t="e">
        <f>#REF!</f>
        <v>#REF!</v>
      </c>
      <c r="K1824" s="51" t="e">
        <f>IF(OR(#REF!="管理者",#REF!="サービス管理責任者"),0,#REF!)</f>
        <v>#REF!</v>
      </c>
    </row>
    <row r="1825" spans="2:11">
      <c r="B1825" s="73">
        <v>1823</v>
      </c>
      <c r="C1825" s="74" t="e">
        <f t="shared" si="112"/>
        <v>#N/A</v>
      </c>
      <c r="D1825" s="74" t="e">
        <f t="shared" si="113"/>
        <v>#N/A</v>
      </c>
      <c r="E1825" s="75" t="e">
        <f t="shared" si="114"/>
        <v>#N/A</v>
      </c>
      <c r="F1825" s="79"/>
      <c r="H1825" s="59"/>
      <c r="I1825" s="58" t="e">
        <f t="shared" si="115"/>
        <v>#REF!</v>
      </c>
      <c r="J1825" s="58" t="e">
        <f>#REF!</f>
        <v>#REF!</v>
      </c>
      <c r="K1825" s="51" t="e">
        <f>IF(OR(#REF!="管理者",#REF!="サービス管理責任者"),0,#REF!)</f>
        <v>#REF!</v>
      </c>
    </row>
    <row r="1826" spans="2:11">
      <c r="B1826" s="73">
        <v>1824</v>
      </c>
      <c r="C1826" s="74" t="e">
        <f t="shared" si="112"/>
        <v>#N/A</v>
      </c>
      <c r="D1826" s="74" t="e">
        <f t="shared" si="113"/>
        <v>#N/A</v>
      </c>
      <c r="E1826" s="75" t="e">
        <f t="shared" si="114"/>
        <v>#N/A</v>
      </c>
      <c r="F1826" s="79"/>
      <c r="H1826" s="59"/>
      <c r="I1826" s="58" t="e">
        <f t="shared" si="115"/>
        <v>#REF!</v>
      </c>
      <c r="J1826" s="58" t="e">
        <f>#REF!</f>
        <v>#REF!</v>
      </c>
      <c r="K1826" s="51" t="e">
        <f>IF(OR(#REF!="管理者",#REF!="サービス管理責任者"),0,#REF!)</f>
        <v>#REF!</v>
      </c>
    </row>
    <row r="1827" spans="2:11">
      <c r="B1827" s="73">
        <v>1825</v>
      </c>
      <c r="C1827" s="74" t="e">
        <f t="shared" si="112"/>
        <v>#N/A</v>
      </c>
      <c r="D1827" s="74" t="e">
        <f t="shared" si="113"/>
        <v>#N/A</v>
      </c>
      <c r="E1827" s="75" t="e">
        <f t="shared" si="114"/>
        <v>#N/A</v>
      </c>
      <c r="F1827" s="79"/>
      <c r="H1827" s="59"/>
      <c r="I1827" s="58" t="e">
        <f t="shared" si="115"/>
        <v>#REF!</v>
      </c>
      <c r="J1827" s="58" t="e">
        <f>#REF!</f>
        <v>#REF!</v>
      </c>
      <c r="K1827" s="51" t="e">
        <f>IF(OR(#REF!="管理者",#REF!="サービス管理責任者"),0,#REF!)</f>
        <v>#REF!</v>
      </c>
    </row>
    <row r="1828" spans="2:11">
      <c r="B1828" s="73">
        <v>1826</v>
      </c>
      <c r="C1828" s="74" t="e">
        <f t="shared" si="112"/>
        <v>#N/A</v>
      </c>
      <c r="D1828" s="74" t="e">
        <f t="shared" si="113"/>
        <v>#N/A</v>
      </c>
      <c r="E1828" s="75" t="e">
        <f t="shared" si="114"/>
        <v>#N/A</v>
      </c>
      <c r="F1828" s="79"/>
      <c r="H1828" s="59"/>
      <c r="I1828" s="58" t="e">
        <f t="shared" si="115"/>
        <v>#REF!</v>
      </c>
      <c r="J1828" s="58" t="e">
        <f>#REF!</f>
        <v>#REF!</v>
      </c>
      <c r="K1828" s="51" t="e">
        <f>IF(OR(#REF!="管理者",#REF!="サービス管理責任者"),0,#REF!)</f>
        <v>#REF!</v>
      </c>
    </row>
    <row r="1829" spans="2:11">
      <c r="B1829" s="73">
        <v>1827</v>
      </c>
      <c r="C1829" s="74" t="e">
        <f t="shared" si="112"/>
        <v>#N/A</v>
      </c>
      <c r="D1829" s="74" t="e">
        <f t="shared" si="113"/>
        <v>#N/A</v>
      </c>
      <c r="E1829" s="75" t="e">
        <f t="shared" si="114"/>
        <v>#N/A</v>
      </c>
      <c r="F1829" s="79"/>
      <c r="H1829" s="59"/>
      <c r="I1829" s="58" t="e">
        <f t="shared" si="115"/>
        <v>#REF!</v>
      </c>
      <c r="J1829" s="58" t="e">
        <f>#REF!</f>
        <v>#REF!</v>
      </c>
      <c r="K1829" s="51" t="e">
        <f>IF(OR(#REF!="管理者",#REF!="サービス管理責任者"),0,#REF!)</f>
        <v>#REF!</v>
      </c>
    </row>
    <row r="1830" spans="2:11">
      <c r="B1830" s="73">
        <v>1828</v>
      </c>
      <c r="C1830" s="74" t="e">
        <f t="shared" si="112"/>
        <v>#N/A</v>
      </c>
      <c r="D1830" s="74" t="e">
        <f t="shared" si="113"/>
        <v>#N/A</v>
      </c>
      <c r="E1830" s="75" t="e">
        <f t="shared" si="114"/>
        <v>#N/A</v>
      </c>
      <c r="F1830" s="79"/>
      <c r="H1830" s="59"/>
      <c r="I1830" s="58" t="e">
        <f t="shared" si="115"/>
        <v>#REF!</v>
      </c>
      <c r="J1830" s="58" t="e">
        <f>#REF!</f>
        <v>#REF!</v>
      </c>
      <c r="K1830" s="51" t="e">
        <f>IF(OR(#REF!="管理者",#REF!="サービス管理責任者"),0,#REF!)</f>
        <v>#REF!</v>
      </c>
    </row>
    <row r="1831" spans="2:11">
      <c r="B1831" s="73">
        <v>1829</v>
      </c>
      <c r="C1831" s="74" t="e">
        <f t="shared" si="112"/>
        <v>#N/A</v>
      </c>
      <c r="D1831" s="74" t="e">
        <f t="shared" si="113"/>
        <v>#N/A</v>
      </c>
      <c r="E1831" s="75" t="e">
        <f t="shared" si="114"/>
        <v>#N/A</v>
      </c>
      <c r="F1831" s="79"/>
      <c r="H1831" s="59"/>
      <c r="I1831" s="58" t="e">
        <f t="shared" si="115"/>
        <v>#REF!</v>
      </c>
      <c r="J1831" s="58" t="e">
        <f>#REF!</f>
        <v>#REF!</v>
      </c>
      <c r="K1831" s="51" t="e">
        <f>IF(OR(#REF!="管理者",#REF!="サービス管理責任者"),0,#REF!)</f>
        <v>#REF!</v>
      </c>
    </row>
    <row r="1832" spans="2:11">
      <c r="B1832" s="73">
        <v>1830</v>
      </c>
      <c r="C1832" s="74" t="e">
        <f t="shared" si="112"/>
        <v>#N/A</v>
      </c>
      <c r="D1832" s="74" t="e">
        <f t="shared" si="113"/>
        <v>#N/A</v>
      </c>
      <c r="E1832" s="75" t="e">
        <f t="shared" si="114"/>
        <v>#N/A</v>
      </c>
      <c r="F1832" s="79"/>
      <c r="H1832" s="59"/>
      <c r="I1832" s="58" t="e">
        <f t="shared" si="115"/>
        <v>#REF!</v>
      </c>
      <c r="J1832" s="58" t="e">
        <f>#REF!</f>
        <v>#REF!</v>
      </c>
      <c r="K1832" s="51" t="e">
        <f>IF(OR(#REF!="管理者",#REF!="サービス管理責任者"),0,#REF!)</f>
        <v>#REF!</v>
      </c>
    </row>
    <row r="1833" spans="2:11">
      <c r="B1833" s="73">
        <v>1831</v>
      </c>
      <c r="C1833" s="74" t="e">
        <f t="shared" si="112"/>
        <v>#N/A</v>
      </c>
      <c r="D1833" s="74" t="e">
        <f t="shared" si="113"/>
        <v>#N/A</v>
      </c>
      <c r="E1833" s="75" t="e">
        <f t="shared" si="114"/>
        <v>#N/A</v>
      </c>
      <c r="F1833" s="79"/>
      <c r="H1833" s="59"/>
      <c r="I1833" s="58" t="e">
        <f t="shared" si="115"/>
        <v>#REF!</v>
      </c>
      <c r="J1833" s="58" t="e">
        <f>#REF!</f>
        <v>#REF!</v>
      </c>
      <c r="K1833" s="51" t="e">
        <f>IF(OR(#REF!="管理者",#REF!="サービス管理責任者"),0,#REF!)</f>
        <v>#REF!</v>
      </c>
    </row>
    <row r="1834" spans="2:11">
      <c r="B1834" s="73">
        <v>1832</v>
      </c>
      <c r="C1834" s="74" t="e">
        <f t="shared" si="112"/>
        <v>#N/A</v>
      </c>
      <c r="D1834" s="74" t="e">
        <f t="shared" si="113"/>
        <v>#N/A</v>
      </c>
      <c r="E1834" s="75" t="e">
        <f t="shared" si="114"/>
        <v>#N/A</v>
      </c>
      <c r="F1834" s="79"/>
      <c r="H1834" s="59"/>
      <c r="I1834" s="58" t="e">
        <f t="shared" si="115"/>
        <v>#REF!</v>
      </c>
      <c r="J1834" s="58" t="e">
        <f>#REF!</f>
        <v>#REF!</v>
      </c>
      <c r="K1834" s="51" t="e">
        <f>IF(OR(#REF!="管理者",#REF!="サービス管理責任者"),0,#REF!)</f>
        <v>#REF!</v>
      </c>
    </row>
    <row r="1835" spans="2:11">
      <c r="B1835" s="73">
        <v>1833</v>
      </c>
      <c r="C1835" s="74" t="e">
        <f t="shared" si="112"/>
        <v>#N/A</v>
      </c>
      <c r="D1835" s="74" t="e">
        <f t="shared" si="113"/>
        <v>#N/A</v>
      </c>
      <c r="E1835" s="75" t="e">
        <f t="shared" si="114"/>
        <v>#N/A</v>
      </c>
      <c r="F1835" s="79"/>
      <c r="H1835" s="59"/>
      <c r="I1835" s="58" t="e">
        <f t="shared" si="115"/>
        <v>#REF!</v>
      </c>
      <c r="J1835" s="58" t="e">
        <f>#REF!</f>
        <v>#REF!</v>
      </c>
      <c r="K1835" s="51" t="e">
        <f>IF(OR(#REF!="管理者",#REF!="サービス管理責任者"),0,#REF!)</f>
        <v>#REF!</v>
      </c>
    </row>
    <row r="1836" spans="2:11">
      <c r="B1836" s="73">
        <v>1834</v>
      </c>
      <c r="C1836" s="74" t="e">
        <f t="shared" si="112"/>
        <v>#N/A</v>
      </c>
      <c r="D1836" s="74" t="e">
        <f t="shared" si="113"/>
        <v>#N/A</v>
      </c>
      <c r="E1836" s="75" t="e">
        <f t="shared" si="114"/>
        <v>#N/A</v>
      </c>
      <c r="F1836" s="79"/>
      <c r="H1836" s="59"/>
      <c r="I1836" s="58" t="e">
        <f t="shared" si="115"/>
        <v>#REF!</v>
      </c>
      <c r="J1836" s="58" t="e">
        <f>#REF!</f>
        <v>#REF!</v>
      </c>
      <c r="K1836" s="51" t="e">
        <f>IF(OR(#REF!="管理者",#REF!="サービス管理責任者"),0,#REF!)</f>
        <v>#REF!</v>
      </c>
    </row>
    <row r="1837" spans="2:11">
      <c r="B1837" s="73">
        <v>1835</v>
      </c>
      <c r="C1837" s="74" t="e">
        <f t="shared" si="112"/>
        <v>#N/A</v>
      </c>
      <c r="D1837" s="74" t="e">
        <f t="shared" si="113"/>
        <v>#N/A</v>
      </c>
      <c r="E1837" s="75" t="e">
        <f t="shared" si="114"/>
        <v>#N/A</v>
      </c>
      <c r="F1837" s="79"/>
      <c r="H1837" s="59"/>
      <c r="I1837" s="58" t="e">
        <f t="shared" si="115"/>
        <v>#REF!</v>
      </c>
      <c r="J1837" s="58" t="e">
        <f>#REF!</f>
        <v>#REF!</v>
      </c>
      <c r="K1837" s="51" t="e">
        <f>IF(OR(#REF!="管理者",#REF!="サービス管理責任者"),0,#REF!)</f>
        <v>#REF!</v>
      </c>
    </row>
    <row r="1838" spans="2:11">
      <c r="B1838" s="73">
        <v>1836</v>
      </c>
      <c r="C1838" s="74" t="e">
        <f t="shared" si="112"/>
        <v>#N/A</v>
      </c>
      <c r="D1838" s="74" t="e">
        <f t="shared" si="113"/>
        <v>#N/A</v>
      </c>
      <c r="E1838" s="75" t="e">
        <f t="shared" si="114"/>
        <v>#N/A</v>
      </c>
      <c r="F1838" s="79"/>
      <c r="H1838" s="59"/>
      <c r="I1838" s="58" t="e">
        <f t="shared" si="115"/>
        <v>#REF!</v>
      </c>
      <c r="J1838" s="58" t="e">
        <f>#REF!</f>
        <v>#REF!</v>
      </c>
      <c r="K1838" s="51" t="e">
        <f>IF(OR(#REF!="管理者",#REF!="サービス管理責任者"),0,#REF!)</f>
        <v>#REF!</v>
      </c>
    </row>
    <row r="1839" spans="2:11">
      <c r="B1839" s="73">
        <v>1837</v>
      </c>
      <c r="C1839" s="74" t="e">
        <f t="shared" si="112"/>
        <v>#N/A</v>
      </c>
      <c r="D1839" s="74" t="e">
        <f t="shared" si="113"/>
        <v>#N/A</v>
      </c>
      <c r="E1839" s="75" t="e">
        <f t="shared" si="114"/>
        <v>#N/A</v>
      </c>
      <c r="F1839" s="79"/>
      <c r="H1839" s="59"/>
      <c r="I1839" s="58" t="e">
        <f t="shared" si="115"/>
        <v>#REF!</v>
      </c>
      <c r="J1839" s="58" t="e">
        <f>#REF!</f>
        <v>#REF!</v>
      </c>
      <c r="K1839" s="51" t="e">
        <f>IF(OR(#REF!="管理者",#REF!="サービス管理責任者"),0,#REF!)</f>
        <v>#REF!</v>
      </c>
    </row>
    <row r="1840" spans="2:11">
      <c r="B1840" s="73">
        <v>1838</v>
      </c>
      <c r="C1840" s="74" t="e">
        <f t="shared" si="112"/>
        <v>#N/A</v>
      </c>
      <c r="D1840" s="74" t="e">
        <f t="shared" si="113"/>
        <v>#N/A</v>
      </c>
      <c r="E1840" s="75" t="e">
        <f t="shared" si="114"/>
        <v>#N/A</v>
      </c>
      <c r="F1840" s="79"/>
      <c r="H1840" s="59"/>
      <c r="I1840" s="58" t="e">
        <f t="shared" si="115"/>
        <v>#REF!</v>
      </c>
      <c r="J1840" s="58" t="e">
        <f>#REF!</f>
        <v>#REF!</v>
      </c>
      <c r="K1840" s="51" t="e">
        <f>IF(OR(#REF!="管理者",#REF!="サービス管理責任者"),0,#REF!)</f>
        <v>#REF!</v>
      </c>
    </row>
    <row r="1841" spans="2:11">
      <c r="B1841" s="73">
        <v>1839</v>
      </c>
      <c r="C1841" s="74" t="e">
        <f t="shared" si="112"/>
        <v>#N/A</v>
      </c>
      <c r="D1841" s="74" t="e">
        <f t="shared" si="113"/>
        <v>#N/A</v>
      </c>
      <c r="E1841" s="75" t="e">
        <f t="shared" si="114"/>
        <v>#N/A</v>
      </c>
      <c r="F1841" s="79"/>
      <c r="H1841" s="59"/>
      <c r="I1841" s="58" t="e">
        <f t="shared" si="115"/>
        <v>#REF!</v>
      </c>
      <c r="J1841" s="58" t="e">
        <f>#REF!</f>
        <v>#REF!</v>
      </c>
      <c r="K1841" s="51" t="e">
        <f>IF(OR(#REF!="管理者",#REF!="サービス管理責任者"),0,#REF!)</f>
        <v>#REF!</v>
      </c>
    </row>
    <row r="1842" spans="2:11">
      <c r="B1842" s="73">
        <v>1840</v>
      </c>
      <c r="C1842" s="74" t="e">
        <f t="shared" si="112"/>
        <v>#N/A</v>
      </c>
      <c r="D1842" s="74" t="e">
        <f t="shared" si="113"/>
        <v>#N/A</v>
      </c>
      <c r="E1842" s="75" t="e">
        <f t="shared" si="114"/>
        <v>#N/A</v>
      </c>
      <c r="F1842" s="79"/>
      <c r="H1842" s="59"/>
      <c r="I1842" s="58" t="e">
        <f t="shared" si="115"/>
        <v>#REF!</v>
      </c>
      <c r="J1842" s="58" t="e">
        <f>#REF!</f>
        <v>#REF!</v>
      </c>
      <c r="K1842" s="51" t="e">
        <f>IF(OR(#REF!="管理者",#REF!="サービス管理責任者"),0,#REF!)</f>
        <v>#REF!</v>
      </c>
    </row>
    <row r="1843" spans="2:11">
      <c r="B1843" s="73">
        <v>1841</v>
      </c>
      <c r="C1843" s="74" t="e">
        <f t="shared" si="112"/>
        <v>#N/A</v>
      </c>
      <c r="D1843" s="74" t="e">
        <f t="shared" si="113"/>
        <v>#N/A</v>
      </c>
      <c r="E1843" s="75" t="e">
        <f t="shared" si="114"/>
        <v>#N/A</v>
      </c>
      <c r="F1843" s="79"/>
      <c r="H1843" s="59"/>
      <c r="I1843" s="58" t="e">
        <f t="shared" si="115"/>
        <v>#REF!</v>
      </c>
      <c r="J1843" s="58" t="e">
        <f>#REF!</f>
        <v>#REF!</v>
      </c>
      <c r="K1843" s="51" t="e">
        <f>IF(OR(#REF!="管理者",#REF!="サービス管理責任者"),0,#REF!)</f>
        <v>#REF!</v>
      </c>
    </row>
    <row r="1844" spans="2:11">
      <c r="B1844" s="73">
        <v>1842</v>
      </c>
      <c r="C1844" s="74" t="e">
        <f t="shared" si="112"/>
        <v>#N/A</v>
      </c>
      <c r="D1844" s="74" t="e">
        <f t="shared" si="113"/>
        <v>#N/A</v>
      </c>
      <c r="E1844" s="75" t="e">
        <f t="shared" si="114"/>
        <v>#N/A</v>
      </c>
      <c r="F1844" s="79"/>
      <c r="H1844" s="59"/>
      <c r="I1844" s="58" t="e">
        <f t="shared" si="115"/>
        <v>#REF!</v>
      </c>
      <c r="J1844" s="58" t="e">
        <f>#REF!</f>
        <v>#REF!</v>
      </c>
      <c r="K1844" s="51" t="e">
        <f>IF(OR(#REF!="管理者",#REF!="サービス管理責任者"),0,#REF!)</f>
        <v>#REF!</v>
      </c>
    </row>
    <row r="1845" spans="2:11">
      <c r="B1845" s="73">
        <v>1843</v>
      </c>
      <c r="C1845" s="74" t="e">
        <f t="shared" si="112"/>
        <v>#N/A</v>
      </c>
      <c r="D1845" s="74" t="e">
        <f t="shared" si="113"/>
        <v>#N/A</v>
      </c>
      <c r="E1845" s="75" t="e">
        <f t="shared" si="114"/>
        <v>#N/A</v>
      </c>
      <c r="F1845" s="79"/>
      <c r="H1845" s="59"/>
      <c r="I1845" s="58" t="e">
        <f t="shared" si="115"/>
        <v>#REF!</v>
      </c>
      <c r="J1845" s="58" t="e">
        <f>#REF!</f>
        <v>#REF!</v>
      </c>
      <c r="K1845" s="51" t="e">
        <f>IF(OR(#REF!="管理者",#REF!="サービス管理責任者"),0,#REF!)</f>
        <v>#REF!</v>
      </c>
    </row>
    <row r="1846" spans="2:11">
      <c r="B1846" s="73">
        <v>1844</v>
      </c>
      <c r="C1846" s="74" t="e">
        <f t="shared" si="112"/>
        <v>#N/A</v>
      </c>
      <c r="D1846" s="74" t="e">
        <f t="shared" si="113"/>
        <v>#N/A</v>
      </c>
      <c r="E1846" s="75" t="e">
        <f t="shared" si="114"/>
        <v>#N/A</v>
      </c>
      <c r="F1846" s="79"/>
      <c r="H1846" s="59"/>
      <c r="I1846" s="58" t="e">
        <f t="shared" si="115"/>
        <v>#REF!</v>
      </c>
      <c r="J1846" s="58" t="e">
        <f>#REF!</f>
        <v>#REF!</v>
      </c>
      <c r="K1846" s="51" t="e">
        <f>IF(OR(#REF!="管理者",#REF!="サービス管理責任者"),0,#REF!)</f>
        <v>#REF!</v>
      </c>
    </row>
    <row r="1847" spans="2:11">
      <c r="B1847" s="73">
        <v>1845</v>
      </c>
      <c r="C1847" s="74" t="e">
        <f t="shared" si="112"/>
        <v>#N/A</v>
      </c>
      <c r="D1847" s="74" t="e">
        <f t="shared" si="113"/>
        <v>#N/A</v>
      </c>
      <c r="E1847" s="75" t="e">
        <f t="shared" si="114"/>
        <v>#N/A</v>
      </c>
      <c r="F1847" s="79"/>
      <c r="H1847" s="59"/>
      <c r="I1847" s="58" t="e">
        <f t="shared" si="115"/>
        <v>#REF!</v>
      </c>
      <c r="J1847" s="58" t="e">
        <f>#REF!</f>
        <v>#REF!</v>
      </c>
      <c r="K1847" s="51" t="e">
        <f>IF(OR(#REF!="管理者",#REF!="サービス管理責任者"),0,#REF!)</f>
        <v>#REF!</v>
      </c>
    </row>
    <row r="1848" spans="2:11">
      <c r="B1848" s="73">
        <v>1846</v>
      </c>
      <c r="C1848" s="74" t="e">
        <f t="shared" si="112"/>
        <v>#N/A</v>
      </c>
      <c r="D1848" s="74" t="e">
        <f t="shared" si="113"/>
        <v>#N/A</v>
      </c>
      <c r="E1848" s="75" t="e">
        <f t="shared" si="114"/>
        <v>#N/A</v>
      </c>
      <c r="F1848" s="79"/>
      <c r="H1848" s="59"/>
      <c r="I1848" s="58" t="e">
        <f t="shared" si="115"/>
        <v>#REF!</v>
      </c>
      <c r="J1848" s="58" t="e">
        <f>#REF!</f>
        <v>#REF!</v>
      </c>
      <c r="K1848" s="51" t="e">
        <f>IF(OR(#REF!="管理者",#REF!="サービス管理責任者"),0,#REF!)</f>
        <v>#REF!</v>
      </c>
    </row>
    <row r="1849" spans="2:11">
      <c r="B1849" s="73">
        <v>1847</v>
      </c>
      <c r="C1849" s="74" t="e">
        <f t="shared" si="112"/>
        <v>#N/A</v>
      </c>
      <c r="D1849" s="74" t="e">
        <f t="shared" si="113"/>
        <v>#N/A</v>
      </c>
      <c r="E1849" s="75" t="e">
        <f t="shared" si="114"/>
        <v>#N/A</v>
      </c>
      <c r="F1849" s="79"/>
      <c r="H1849" s="59"/>
      <c r="I1849" s="58" t="e">
        <f t="shared" si="115"/>
        <v>#REF!</v>
      </c>
      <c r="J1849" s="58" t="e">
        <f>#REF!</f>
        <v>#REF!</v>
      </c>
      <c r="K1849" s="51" t="e">
        <f>IF(OR(#REF!="管理者",#REF!="サービス管理責任者"),0,#REF!)</f>
        <v>#REF!</v>
      </c>
    </row>
    <row r="1850" spans="2:11">
      <c r="B1850" s="73">
        <v>1848</v>
      </c>
      <c r="C1850" s="74" t="e">
        <f t="shared" si="112"/>
        <v>#N/A</v>
      </c>
      <c r="D1850" s="74" t="e">
        <f t="shared" si="113"/>
        <v>#N/A</v>
      </c>
      <c r="E1850" s="75" t="e">
        <f t="shared" si="114"/>
        <v>#N/A</v>
      </c>
      <c r="F1850" s="79"/>
      <c r="H1850" s="59"/>
      <c r="I1850" s="58" t="e">
        <f t="shared" si="115"/>
        <v>#REF!</v>
      </c>
      <c r="J1850" s="58" t="e">
        <f>#REF!</f>
        <v>#REF!</v>
      </c>
      <c r="K1850" s="51" t="e">
        <f>IF(OR(#REF!="管理者",#REF!="サービス管理責任者"),0,#REF!)</f>
        <v>#REF!</v>
      </c>
    </row>
    <row r="1851" spans="2:11">
      <c r="B1851" s="73">
        <v>1849</v>
      </c>
      <c r="C1851" s="74" t="e">
        <f t="shared" si="112"/>
        <v>#N/A</v>
      </c>
      <c r="D1851" s="74" t="e">
        <f t="shared" si="113"/>
        <v>#N/A</v>
      </c>
      <c r="E1851" s="75" t="e">
        <f t="shared" si="114"/>
        <v>#N/A</v>
      </c>
      <c r="F1851" s="79"/>
      <c r="H1851" s="59"/>
      <c r="I1851" s="58" t="e">
        <f t="shared" si="115"/>
        <v>#REF!</v>
      </c>
      <c r="J1851" s="58" t="e">
        <f>#REF!</f>
        <v>#REF!</v>
      </c>
      <c r="K1851" s="51" t="e">
        <f>IF(OR(#REF!="管理者",#REF!="サービス管理責任者"),0,#REF!)</f>
        <v>#REF!</v>
      </c>
    </row>
    <row r="1852" spans="2:11">
      <c r="B1852" s="73">
        <v>1850</v>
      </c>
      <c r="C1852" s="74" t="e">
        <f t="shared" si="112"/>
        <v>#N/A</v>
      </c>
      <c r="D1852" s="74" t="e">
        <f t="shared" si="113"/>
        <v>#N/A</v>
      </c>
      <c r="E1852" s="75" t="e">
        <f t="shared" si="114"/>
        <v>#N/A</v>
      </c>
      <c r="F1852" s="79"/>
      <c r="H1852" s="59"/>
      <c r="I1852" s="58" t="e">
        <f t="shared" si="115"/>
        <v>#REF!</v>
      </c>
      <c r="J1852" s="58" t="e">
        <f>#REF!</f>
        <v>#REF!</v>
      </c>
      <c r="K1852" s="51" t="e">
        <f>IF(OR(#REF!="管理者",#REF!="サービス管理責任者"),0,#REF!)</f>
        <v>#REF!</v>
      </c>
    </row>
    <row r="1853" spans="2:11">
      <c r="B1853" s="73">
        <v>1851</v>
      </c>
      <c r="C1853" s="74" t="e">
        <f t="shared" si="112"/>
        <v>#N/A</v>
      </c>
      <c r="D1853" s="74" t="e">
        <f t="shared" si="113"/>
        <v>#N/A</v>
      </c>
      <c r="E1853" s="75" t="e">
        <f t="shared" si="114"/>
        <v>#N/A</v>
      </c>
      <c r="F1853" s="79"/>
      <c r="H1853" s="59"/>
      <c r="I1853" s="58" t="e">
        <f t="shared" si="115"/>
        <v>#REF!</v>
      </c>
      <c r="J1853" s="58" t="e">
        <f>#REF!</f>
        <v>#REF!</v>
      </c>
      <c r="K1853" s="51" t="e">
        <f>IF(OR(#REF!="管理者",#REF!="サービス管理責任者"),0,#REF!)</f>
        <v>#REF!</v>
      </c>
    </row>
    <row r="1854" spans="2:11">
      <c r="B1854" s="73">
        <v>1852</v>
      </c>
      <c r="C1854" s="74" t="e">
        <f t="shared" si="112"/>
        <v>#N/A</v>
      </c>
      <c r="D1854" s="74" t="e">
        <f t="shared" si="113"/>
        <v>#N/A</v>
      </c>
      <c r="E1854" s="75" t="e">
        <f t="shared" si="114"/>
        <v>#N/A</v>
      </c>
      <c r="F1854" s="79"/>
      <c r="H1854" s="59"/>
      <c r="I1854" s="58" t="e">
        <f t="shared" si="115"/>
        <v>#REF!</v>
      </c>
      <c r="J1854" s="58" t="e">
        <f>#REF!</f>
        <v>#REF!</v>
      </c>
      <c r="K1854" s="51" t="e">
        <f>IF(OR(#REF!="管理者",#REF!="サービス管理責任者"),0,#REF!)</f>
        <v>#REF!</v>
      </c>
    </row>
    <row r="1855" spans="2:11">
      <c r="B1855" s="73">
        <v>1853</v>
      </c>
      <c r="C1855" s="74" t="e">
        <f t="shared" si="112"/>
        <v>#N/A</v>
      </c>
      <c r="D1855" s="74" t="e">
        <f t="shared" si="113"/>
        <v>#N/A</v>
      </c>
      <c r="E1855" s="75" t="e">
        <f t="shared" si="114"/>
        <v>#N/A</v>
      </c>
      <c r="F1855" s="79"/>
      <c r="H1855" s="59"/>
      <c r="I1855" s="58" t="e">
        <f t="shared" si="115"/>
        <v>#REF!</v>
      </c>
      <c r="J1855" s="58" t="e">
        <f>#REF!</f>
        <v>#REF!</v>
      </c>
      <c r="K1855" s="51" t="e">
        <f>IF(OR(#REF!="管理者",#REF!="サービス管理責任者"),0,#REF!)</f>
        <v>#REF!</v>
      </c>
    </row>
    <row r="1856" spans="2:11">
      <c r="B1856" s="73">
        <v>1854</v>
      </c>
      <c r="C1856" s="74" t="e">
        <f t="shared" si="112"/>
        <v>#N/A</v>
      </c>
      <c r="D1856" s="74" t="e">
        <f t="shared" si="113"/>
        <v>#N/A</v>
      </c>
      <c r="E1856" s="75" t="e">
        <f t="shared" si="114"/>
        <v>#N/A</v>
      </c>
      <c r="F1856" s="79"/>
      <c r="H1856" s="59"/>
      <c r="I1856" s="58" t="e">
        <f t="shared" si="115"/>
        <v>#REF!</v>
      </c>
      <c r="J1856" s="58" t="e">
        <f>#REF!</f>
        <v>#REF!</v>
      </c>
      <c r="K1856" s="51" t="e">
        <f>IF(OR(#REF!="管理者",#REF!="サービス管理責任者"),0,#REF!)</f>
        <v>#REF!</v>
      </c>
    </row>
    <row r="1857" spans="2:11">
      <c r="B1857" s="73">
        <v>1855</v>
      </c>
      <c r="C1857" s="74" t="e">
        <f t="shared" si="112"/>
        <v>#N/A</v>
      </c>
      <c r="D1857" s="74" t="e">
        <f t="shared" si="113"/>
        <v>#N/A</v>
      </c>
      <c r="E1857" s="75" t="e">
        <f t="shared" si="114"/>
        <v>#N/A</v>
      </c>
      <c r="F1857" s="79"/>
      <c r="H1857" s="59"/>
      <c r="I1857" s="58" t="e">
        <f t="shared" si="115"/>
        <v>#REF!</v>
      </c>
      <c r="J1857" s="58" t="e">
        <f>#REF!</f>
        <v>#REF!</v>
      </c>
      <c r="K1857" s="51" t="e">
        <f>IF(OR(#REF!="管理者",#REF!="サービス管理責任者"),0,#REF!)</f>
        <v>#REF!</v>
      </c>
    </row>
    <row r="1858" spans="2:11">
      <c r="B1858" s="73">
        <v>1856</v>
      </c>
      <c r="C1858" s="74" t="e">
        <f t="shared" si="112"/>
        <v>#N/A</v>
      </c>
      <c r="D1858" s="74" t="e">
        <f t="shared" si="113"/>
        <v>#N/A</v>
      </c>
      <c r="E1858" s="75" t="e">
        <f t="shared" si="114"/>
        <v>#N/A</v>
      </c>
      <c r="F1858" s="79"/>
      <c r="H1858" s="59"/>
      <c r="I1858" s="58" t="e">
        <f t="shared" si="115"/>
        <v>#REF!</v>
      </c>
      <c r="J1858" s="58" t="e">
        <f>#REF!</f>
        <v>#REF!</v>
      </c>
      <c r="K1858" s="51" t="e">
        <f>IF(OR(#REF!="管理者",#REF!="サービス管理責任者"),0,#REF!)</f>
        <v>#REF!</v>
      </c>
    </row>
    <row r="1859" spans="2:11">
      <c r="B1859" s="73">
        <v>1857</v>
      </c>
      <c r="C1859" s="74" t="e">
        <f t="shared" ref="C1859:C1922" si="116">VLOOKUP(B1859,$I:$K,2,FALSE)</f>
        <v>#N/A</v>
      </c>
      <c r="D1859" s="74" t="e">
        <f t="shared" ref="D1859:D1922" si="117">VLOOKUP(B1859,$I:$K,3,FALSE)</f>
        <v>#N/A</v>
      </c>
      <c r="E1859" s="75" t="e">
        <f t="shared" si="114"/>
        <v>#N/A</v>
      </c>
      <c r="F1859" s="79"/>
      <c r="H1859" s="59"/>
      <c r="I1859" s="58" t="e">
        <f t="shared" si="115"/>
        <v>#REF!</v>
      </c>
      <c r="J1859" s="58" t="e">
        <f>#REF!</f>
        <v>#REF!</v>
      </c>
      <c r="K1859" s="51" t="e">
        <f>IF(OR(#REF!="管理者",#REF!="サービス管理責任者"),0,#REF!)</f>
        <v>#REF!</v>
      </c>
    </row>
    <row r="1860" spans="2:11">
      <c r="B1860" s="73">
        <v>1858</v>
      </c>
      <c r="C1860" s="74" t="e">
        <f t="shared" si="116"/>
        <v>#N/A</v>
      </c>
      <c r="D1860" s="74" t="e">
        <f t="shared" si="117"/>
        <v>#N/A</v>
      </c>
      <c r="E1860" s="75" t="e">
        <f t="shared" ref="E1860:E1923" si="118">SUMIF($C:$C,C1860,$D:$D)</f>
        <v>#N/A</v>
      </c>
      <c r="F1860" s="79"/>
      <c r="H1860" s="59"/>
      <c r="I1860" s="58" t="e">
        <f t="shared" si="115"/>
        <v>#REF!</v>
      </c>
      <c r="J1860" s="58" t="e">
        <f>#REF!</f>
        <v>#REF!</v>
      </c>
      <c r="K1860" s="51" t="e">
        <f>IF(OR(#REF!="管理者",#REF!="サービス管理責任者"),0,#REF!)</f>
        <v>#REF!</v>
      </c>
    </row>
    <row r="1861" spans="2:11">
      <c r="B1861" s="73">
        <v>1859</v>
      </c>
      <c r="C1861" s="74" t="e">
        <f t="shared" si="116"/>
        <v>#N/A</v>
      </c>
      <c r="D1861" s="74" t="e">
        <f t="shared" si="117"/>
        <v>#N/A</v>
      </c>
      <c r="E1861" s="75" t="e">
        <f t="shared" si="118"/>
        <v>#N/A</v>
      </c>
      <c r="F1861" s="79"/>
      <c r="H1861" s="59"/>
      <c r="I1861" s="58" t="e">
        <f t="shared" ref="I1861:I1924" si="119">IF(J1861=0,I1860,I1860+1)</f>
        <v>#REF!</v>
      </c>
      <c r="J1861" s="58" t="e">
        <f>#REF!</f>
        <v>#REF!</v>
      </c>
      <c r="K1861" s="51" t="e">
        <f>IF(OR(#REF!="管理者",#REF!="サービス管理責任者"),0,#REF!)</f>
        <v>#REF!</v>
      </c>
    </row>
    <row r="1862" spans="2:11">
      <c r="B1862" s="73">
        <v>1860</v>
      </c>
      <c r="C1862" s="74" t="e">
        <f t="shared" si="116"/>
        <v>#N/A</v>
      </c>
      <c r="D1862" s="74" t="e">
        <f t="shared" si="117"/>
        <v>#N/A</v>
      </c>
      <c r="E1862" s="75" t="e">
        <f t="shared" si="118"/>
        <v>#N/A</v>
      </c>
      <c r="F1862" s="79"/>
      <c r="H1862" s="59"/>
      <c r="I1862" s="58" t="e">
        <f t="shared" si="119"/>
        <v>#REF!</v>
      </c>
      <c r="J1862" s="58" t="e">
        <f>#REF!</f>
        <v>#REF!</v>
      </c>
      <c r="K1862" s="51" t="e">
        <f>IF(OR(#REF!="管理者",#REF!="サービス管理責任者"),0,#REF!)</f>
        <v>#REF!</v>
      </c>
    </row>
    <row r="1863" spans="2:11">
      <c r="B1863" s="73">
        <v>1861</v>
      </c>
      <c r="C1863" s="74" t="e">
        <f t="shared" si="116"/>
        <v>#N/A</v>
      </c>
      <c r="D1863" s="74" t="e">
        <f t="shared" si="117"/>
        <v>#N/A</v>
      </c>
      <c r="E1863" s="75" t="e">
        <f t="shared" si="118"/>
        <v>#N/A</v>
      </c>
      <c r="F1863" s="79"/>
      <c r="H1863" s="59"/>
      <c r="I1863" s="58" t="e">
        <f t="shared" si="119"/>
        <v>#REF!</v>
      </c>
      <c r="J1863" s="58" t="e">
        <f>#REF!</f>
        <v>#REF!</v>
      </c>
      <c r="K1863" s="51" t="e">
        <f>IF(OR(#REF!="管理者",#REF!="サービス管理責任者"),0,#REF!)</f>
        <v>#REF!</v>
      </c>
    </row>
    <row r="1864" spans="2:11">
      <c r="B1864" s="73">
        <v>1862</v>
      </c>
      <c r="C1864" s="74" t="e">
        <f t="shared" si="116"/>
        <v>#N/A</v>
      </c>
      <c r="D1864" s="74" t="e">
        <f t="shared" si="117"/>
        <v>#N/A</v>
      </c>
      <c r="E1864" s="75" t="e">
        <f t="shared" si="118"/>
        <v>#N/A</v>
      </c>
      <c r="F1864" s="79"/>
      <c r="H1864" s="59"/>
      <c r="I1864" s="58" t="e">
        <f t="shared" si="119"/>
        <v>#REF!</v>
      </c>
      <c r="J1864" s="58" t="e">
        <f>#REF!</f>
        <v>#REF!</v>
      </c>
      <c r="K1864" s="51" t="e">
        <f>IF(OR(#REF!="管理者",#REF!="サービス管理責任者"),0,#REF!)</f>
        <v>#REF!</v>
      </c>
    </row>
    <row r="1865" spans="2:11">
      <c r="B1865" s="73">
        <v>1863</v>
      </c>
      <c r="C1865" s="74" t="e">
        <f t="shared" si="116"/>
        <v>#N/A</v>
      </c>
      <c r="D1865" s="74" t="e">
        <f t="shared" si="117"/>
        <v>#N/A</v>
      </c>
      <c r="E1865" s="75" t="e">
        <f t="shared" si="118"/>
        <v>#N/A</v>
      </c>
      <c r="F1865" s="79"/>
      <c r="H1865" s="59"/>
      <c r="I1865" s="58" t="e">
        <f t="shared" si="119"/>
        <v>#REF!</v>
      </c>
      <c r="J1865" s="58" t="e">
        <f>#REF!</f>
        <v>#REF!</v>
      </c>
      <c r="K1865" s="51" t="e">
        <f>IF(OR(#REF!="管理者",#REF!="サービス管理責任者"),0,#REF!)</f>
        <v>#REF!</v>
      </c>
    </row>
    <row r="1866" spans="2:11">
      <c r="B1866" s="73">
        <v>1864</v>
      </c>
      <c r="C1866" s="74" t="e">
        <f t="shared" si="116"/>
        <v>#N/A</v>
      </c>
      <c r="D1866" s="74" t="e">
        <f t="shared" si="117"/>
        <v>#N/A</v>
      </c>
      <c r="E1866" s="75" t="e">
        <f t="shared" si="118"/>
        <v>#N/A</v>
      </c>
      <c r="F1866" s="79"/>
      <c r="H1866" s="59"/>
      <c r="I1866" s="58" t="e">
        <f t="shared" si="119"/>
        <v>#REF!</v>
      </c>
      <c r="J1866" s="58" t="e">
        <f>#REF!</f>
        <v>#REF!</v>
      </c>
      <c r="K1866" s="51" t="e">
        <f>IF(OR(#REF!="管理者",#REF!="サービス管理責任者"),0,#REF!)</f>
        <v>#REF!</v>
      </c>
    </row>
    <row r="1867" spans="2:11">
      <c r="B1867" s="73">
        <v>1865</v>
      </c>
      <c r="C1867" s="74" t="e">
        <f t="shared" si="116"/>
        <v>#N/A</v>
      </c>
      <c r="D1867" s="74" t="e">
        <f t="shared" si="117"/>
        <v>#N/A</v>
      </c>
      <c r="E1867" s="75" t="e">
        <f t="shared" si="118"/>
        <v>#N/A</v>
      </c>
      <c r="F1867" s="79"/>
      <c r="H1867" s="59"/>
      <c r="I1867" s="58" t="e">
        <f t="shared" si="119"/>
        <v>#REF!</v>
      </c>
      <c r="J1867" s="58" t="e">
        <f>#REF!</f>
        <v>#REF!</v>
      </c>
      <c r="K1867" s="51" t="e">
        <f>IF(OR(#REF!="管理者",#REF!="サービス管理責任者"),0,#REF!)</f>
        <v>#REF!</v>
      </c>
    </row>
    <row r="1868" spans="2:11">
      <c r="B1868" s="73">
        <v>1866</v>
      </c>
      <c r="C1868" s="74" t="e">
        <f t="shared" si="116"/>
        <v>#N/A</v>
      </c>
      <c r="D1868" s="74" t="e">
        <f t="shared" si="117"/>
        <v>#N/A</v>
      </c>
      <c r="E1868" s="75" t="e">
        <f t="shared" si="118"/>
        <v>#N/A</v>
      </c>
      <c r="F1868" s="79"/>
      <c r="H1868" s="59"/>
      <c r="I1868" s="58" t="e">
        <f t="shared" si="119"/>
        <v>#REF!</v>
      </c>
      <c r="J1868" s="58" t="e">
        <f>#REF!</f>
        <v>#REF!</v>
      </c>
      <c r="K1868" s="51" t="e">
        <f>IF(OR(#REF!="管理者",#REF!="サービス管理責任者"),0,#REF!)</f>
        <v>#REF!</v>
      </c>
    </row>
    <row r="1869" spans="2:11">
      <c r="B1869" s="73">
        <v>1867</v>
      </c>
      <c r="C1869" s="74" t="e">
        <f t="shared" si="116"/>
        <v>#N/A</v>
      </c>
      <c r="D1869" s="74" t="e">
        <f t="shared" si="117"/>
        <v>#N/A</v>
      </c>
      <c r="E1869" s="75" t="e">
        <f t="shared" si="118"/>
        <v>#N/A</v>
      </c>
      <c r="F1869" s="79"/>
      <c r="H1869" s="59"/>
      <c r="I1869" s="58" t="e">
        <f t="shared" si="119"/>
        <v>#REF!</v>
      </c>
      <c r="J1869" s="58" t="e">
        <f>#REF!</f>
        <v>#REF!</v>
      </c>
      <c r="K1869" s="51" t="e">
        <f>IF(OR(#REF!="管理者",#REF!="サービス管理責任者"),0,#REF!)</f>
        <v>#REF!</v>
      </c>
    </row>
    <row r="1870" spans="2:11">
      <c r="B1870" s="73">
        <v>1868</v>
      </c>
      <c r="C1870" s="74" t="e">
        <f t="shared" si="116"/>
        <v>#N/A</v>
      </c>
      <c r="D1870" s="74" t="e">
        <f t="shared" si="117"/>
        <v>#N/A</v>
      </c>
      <c r="E1870" s="75" t="e">
        <f t="shared" si="118"/>
        <v>#N/A</v>
      </c>
      <c r="F1870" s="79"/>
      <c r="H1870" s="59"/>
      <c r="I1870" s="58" t="e">
        <f t="shared" si="119"/>
        <v>#REF!</v>
      </c>
      <c r="J1870" s="58" t="e">
        <f>#REF!</f>
        <v>#REF!</v>
      </c>
      <c r="K1870" s="51" t="e">
        <f>IF(OR(#REF!="管理者",#REF!="サービス管理責任者"),0,#REF!)</f>
        <v>#REF!</v>
      </c>
    </row>
    <row r="1871" spans="2:11">
      <c r="B1871" s="73">
        <v>1869</v>
      </c>
      <c r="C1871" s="74" t="e">
        <f t="shared" si="116"/>
        <v>#N/A</v>
      </c>
      <c r="D1871" s="74" t="e">
        <f t="shared" si="117"/>
        <v>#N/A</v>
      </c>
      <c r="E1871" s="75" t="e">
        <f t="shared" si="118"/>
        <v>#N/A</v>
      </c>
      <c r="F1871" s="79"/>
      <c r="H1871" s="59"/>
      <c r="I1871" s="58" t="e">
        <f t="shared" si="119"/>
        <v>#REF!</v>
      </c>
      <c r="J1871" s="58" t="e">
        <f>#REF!</f>
        <v>#REF!</v>
      </c>
      <c r="K1871" s="51" t="e">
        <f>IF(OR(#REF!="管理者",#REF!="サービス管理責任者"),0,#REF!)</f>
        <v>#REF!</v>
      </c>
    </row>
    <row r="1872" spans="2:11">
      <c r="B1872" s="73">
        <v>1870</v>
      </c>
      <c r="C1872" s="74" t="e">
        <f t="shared" si="116"/>
        <v>#N/A</v>
      </c>
      <c r="D1872" s="74" t="e">
        <f t="shared" si="117"/>
        <v>#N/A</v>
      </c>
      <c r="E1872" s="75" t="e">
        <f t="shared" si="118"/>
        <v>#N/A</v>
      </c>
      <c r="F1872" s="79"/>
      <c r="H1872" s="59"/>
      <c r="I1872" s="58" t="e">
        <f t="shared" si="119"/>
        <v>#REF!</v>
      </c>
      <c r="J1872" s="58" t="e">
        <f>#REF!</f>
        <v>#REF!</v>
      </c>
      <c r="K1872" s="51" t="e">
        <f>IF(OR(#REF!="管理者",#REF!="サービス管理責任者"),0,#REF!)</f>
        <v>#REF!</v>
      </c>
    </row>
    <row r="1873" spans="2:11">
      <c r="B1873" s="73">
        <v>1871</v>
      </c>
      <c r="C1873" s="74" t="e">
        <f t="shared" si="116"/>
        <v>#N/A</v>
      </c>
      <c r="D1873" s="74" t="e">
        <f t="shared" si="117"/>
        <v>#N/A</v>
      </c>
      <c r="E1873" s="75" t="e">
        <f t="shared" si="118"/>
        <v>#N/A</v>
      </c>
      <c r="F1873" s="79"/>
      <c r="H1873" s="59"/>
      <c r="I1873" s="58" t="e">
        <f t="shared" si="119"/>
        <v>#REF!</v>
      </c>
      <c r="J1873" s="58" t="e">
        <f>#REF!</f>
        <v>#REF!</v>
      </c>
      <c r="K1873" s="51" t="e">
        <f>IF(OR(#REF!="管理者",#REF!="サービス管理責任者"),0,#REF!)</f>
        <v>#REF!</v>
      </c>
    </row>
    <row r="1874" spans="2:11">
      <c r="B1874" s="73">
        <v>1872</v>
      </c>
      <c r="C1874" s="74" t="e">
        <f t="shared" si="116"/>
        <v>#N/A</v>
      </c>
      <c r="D1874" s="74" t="e">
        <f t="shared" si="117"/>
        <v>#N/A</v>
      </c>
      <c r="E1874" s="75" t="e">
        <f t="shared" si="118"/>
        <v>#N/A</v>
      </c>
      <c r="F1874" s="79"/>
      <c r="H1874" s="59"/>
      <c r="I1874" s="58" t="e">
        <f t="shared" si="119"/>
        <v>#REF!</v>
      </c>
      <c r="J1874" s="58" t="e">
        <f>#REF!</f>
        <v>#REF!</v>
      </c>
      <c r="K1874" s="51" t="e">
        <f>IF(OR(#REF!="管理者",#REF!="サービス管理責任者"),0,#REF!)</f>
        <v>#REF!</v>
      </c>
    </row>
    <row r="1875" spans="2:11">
      <c r="B1875" s="73">
        <v>1873</v>
      </c>
      <c r="C1875" s="74" t="e">
        <f t="shared" si="116"/>
        <v>#N/A</v>
      </c>
      <c r="D1875" s="74" t="e">
        <f t="shared" si="117"/>
        <v>#N/A</v>
      </c>
      <c r="E1875" s="75" t="e">
        <f t="shared" si="118"/>
        <v>#N/A</v>
      </c>
      <c r="F1875" s="79"/>
      <c r="H1875" s="59"/>
      <c r="I1875" s="58" t="e">
        <f t="shared" si="119"/>
        <v>#REF!</v>
      </c>
      <c r="J1875" s="58" t="e">
        <f>#REF!</f>
        <v>#REF!</v>
      </c>
      <c r="K1875" s="51" t="e">
        <f>IF(OR(#REF!="管理者",#REF!="サービス管理責任者"),0,#REF!)</f>
        <v>#REF!</v>
      </c>
    </row>
    <row r="1876" spans="2:11">
      <c r="B1876" s="73">
        <v>1874</v>
      </c>
      <c r="C1876" s="74" t="e">
        <f t="shared" si="116"/>
        <v>#N/A</v>
      </c>
      <c r="D1876" s="74" t="e">
        <f t="shared" si="117"/>
        <v>#N/A</v>
      </c>
      <c r="E1876" s="75" t="e">
        <f t="shared" si="118"/>
        <v>#N/A</v>
      </c>
      <c r="F1876" s="79"/>
      <c r="H1876" s="59"/>
      <c r="I1876" s="58" t="e">
        <f t="shared" si="119"/>
        <v>#REF!</v>
      </c>
      <c r="J1876" s="58" t="e">
        <f>#REF!</f>
        <v>#REF!</v>
      </c>
      <c r="K1876" s="51" t="e">
        <f>IF(OR(#REF!="管理者",#REF!="サービス管理責任者"),0,#REF!)</f>
        <v>#REF!</v>
      </c>
    </row>
    <row r="1877" spans="2:11">
      <c r="B1877" s="73">
        <v>1875</v>
      </c>
      <c r="C1877" s="74" t="e">
        <f t="shared" si="116"/>
        <v>#N/A</v>
      </c>
      <c r="D1877" s="74" t="e">
        <f t="shared" si="117"/>
        <v>#N/A</v>
      </c>
      <c r="E1877" s="75" t="e">
        <f t="shared" si="118"/>
        <v>#N/A</v>
      </c>
      <c r="F1877" s="79"/>
      <c r="H1877" s="59"/>
      <c r="I1877" s="58" t="e">
        <f t="shared" si="119"/>
        <v>#REF!</v>
      </c>
      <c r="J1877" s="58" t="e">
        <f>#REF!</f>
        <v>#REF!</v>
      </c>
      <c r="K1877" s="51" t="e">
        <f>IF(OR(#REF!="管理者",#REF!="サービス管理責任者"),0,#REF!)</f>
        <v>#REF!</v>
      </c>
    </row>
    <row r="1878" spans="2:11">
      <c r="B1878" s="73">
        <v>1876</v>
      </c>
      <c r="C1878" s="74" t="e">
        <f t="shared" si="116"/>
        <v>#N/A</v>
      </c>
      <c r="D1878" s="74" t="e">
        <f t="shared" si="117"/>
        <v>#N/A</v>
      </c>
      <c r="E1878" s="75" t="e">
        <f t="shared" si="118"/>
        <v>#N/A</v>
      </c>
      <c r="F1878" s="79"/>
      <c r="H1878" s="59"/>
      <c r="I1878" s="58" t="e">
        <f t="shared" si="119"/>
        <v>#REF!</v>
      </c>
      <c r="J1878" s="58" t="e">
        <f>#REF!</f>
        <v>#REF!</v>
      </c>
      <c r="K1878" s="51" t="e">
        <f>IF(OR(#REF!="管理者",#REF!="サービス管理責任者"),0,#REF!)</f>
        <v>#REF!</v>
      </c>
    </row>
    <row r="1879" spans="2:11">
      <c r="B1879" s="73">
        <v>1877</v>
      </c>
      <c r="C1879" s="74" t="e">
        <f t="shared" si="116"/>
        <v>#N/A</v>
      </c>
      <c r="D1879" s="74" t="e">
        <f t="shared" si="117"/>
        <v>#N/A</v>
      </c>
      <c r="E1879" s="75" t="e">
        <f t="shared" si="118"/>
        <v>#N/A</v>
      </c>
      <c r="F1879" s="79"/>
      <c r="H1879" s="59"/>
      <c r="I1879" s="58" t="e">
        <f t="shared" si="119"/>
        <v>#REF!</v>
      </c>
      <c r="J1879" s="58" t="e">
        <f>#REF!</f>
        <v>#REF!</v>
      </c>
      <c r="K1879" s="51" t="e">
        <f>IF(OR(#REF!="管理者",#REF!="サービス管理責任者"),0,#REF!)</f>
        <v>#REF!</v>
      </c>
    </row>
    <row r="1880" spans="2:11">
      <c r="B1880" s="73">
        <v>1878</v>
      </c>
      <c r="C1880" s="74" t="e">
        <f t="shared" si="116"/>
        <v>#N/A</v>
      </c>
      <c r="D1880" s="74" t="e">
        <f t="shared" si="117"/>
        <v>#N/A</v>
      </c>
      <c r="E1880" s="75" t="e">
        <f t="shared" si="118"/>
        <v>#N/A</v>
      </c>
      <c r="F1880" s="79"/>
      <c r="H1880" s="59"/>
      <c r="I1880" s="58" t="e">
        <f t="shared" si="119"/>
        <v>#REF!</v>
      </c>
      <c r="J1880" s="58" t="e">
        <f>#REF!</f>
        <v>#REF!</v>
      </c>
      <c r="K1880" s="51" t="e">
        <f>IF(OR(#REF!="管理者",#REF!="サービス管理責任者"),0,#REF!)</f>
        <v>#REF!</v>
      </c>
    </row>
    <row r="1881" spans="2:11">
      <c r="B1881" s="73">
        <v>1879</v>
      </c>
      <c r="C1881" s="74" t="e">
        <f t="shared" si="116"/>
        <v>#N/A</v>
      </c>
      <c r="D1881" s="74" t="e">
        <f t="shared" si="117"/>
        <v>#N/A</v>
      </c>
      <c r="E1881" s="75" t="e">
        <f t="shared" si="118"/>
        <v>#N/A</v>
      </c>
      <c r="F1881" s="79"/>
      <c r="H1881" s="59"/>
      <c r="I1881" s="58" t="e">
        <f t="shared" si="119"/>
        <v>#REF!</v>
      </c>
      <c r="J1881" s="58" t="e">
        <f>#REF!</f>
        <v>#REF!</v>
      </c>
      <c r="K1881" s="51" t="e">
        <f>IF(OR(#REF!="管理者",#REF!="サービス管理責任者"),0,#REF!)</f>
        <v>#REF!</v>
      </c>
    </row>
    <row r="1882" spans="2:11">
      <c r="B1882" s="73">
        <v>1880</v>
      </c>
      <c r="C1882" s="74" t="e">
        <f t="shared" si="116"/>
        <v>#N/A</v>
      </c>
      <c r="D1882" s="74" t="e">
        <f t="shared" si="117"/>
        <v>#N/A</v>
      </c>
      <c r="E1882" s="75" t="e">
        <f t="shared" si="118"/>
        <v>#N/A</v>
      </c>
      <c r="F1882" s="79"/>
      <c r="H1882" s="59"/>
      <c r="I1882" s="58" t="e">
        <f t="shared" si="119"/>
        <v>#REF!</v>
      </c>
      <c r="J1882" s="58" t="e">
        <f>#REF!</f>
        <v>#REF!</v>
      </c>
      <c r="K1882" s="51" t="e">
        <f>IF(OR(#REF!="管理者",#REF!="サービス管理責任者"),0,#REF!)</f>
        <v>#REF!</v>
      </c>
    </row>
    <row r="1883" spans="2:11">
      <c r="B1883" s="73">
        <v>1881</v>
      </c>
      <c r="C1883" s="74" t="e">
        <f t="shared" si="116"/>
        <v>#N/A</v>
      </c>
      <c r="D1883" s="74" t="e">
        <f t="shared" si="117"/>
        <v>#N/A</v>
      </c>
      <c r="E1883" s="75" t="e">
        <f t="shared" si="118"/>
        <v>#N/A</v>
      </c>
      <c r="F1883" s="79"/>
      <c r="H1883" s="59"/>
      <c r="I1883" s="58" t="e">
        <f t="shared" si="119"/>
        <v>#REF!</v>
      </c>
      <c r="J1883" s="58" t="e">
        <f>#REF!</f>
        <v>#REF!</v>
      </c>
      <c r="K1883" s="51" t="e">
        <f>IF(OR(#REF!="管理者",#REF!="サービス管理責任者"),0,#REF!)</f>
        <v>#REF!</v>
      </c>
    </row>
    <row r="1884" spans="2:11">
      <c r="B1884" s="73">
        <v>1882</v>
      </c>
      <c r="C1884" s="74" t="e">
        <f t="shared" si="116"/>
        <v>#N/A</v>
      </c>
      <c r="D1884" s="74" t="e">
        <f t="shared" si="117"/>
        <v>#N/A</v>
      </c>
      <c r="E1884" s="75" t="e">
        <f t="shared" si="118"/>
        <v>#N/A</v>
      </c>
      <c r="F1884" s="79"/>
      <c r="H1884" s="59"/>
      <c r="I1884" s="58" t="e">
        <f t="shared" si="119"/>
        <v>#REF!</v>
      </c>
      <c r="J1884" s="58" t="e">
        <f>#REF!</f>
        <v>#REF!</v>
      </c>
      <c r="K1884" s="51" t="e">
        <f>IF(OR(#REF!="管理者",#REF!="サービス管理責任者"),0,#REF!)</f>
        <v>#REF!</v>
      </c>
    </row>
    <row r="1885" spans="2:11">
      <c r="B1885" s="73">
        <v>1883</v>
      </c>
      <c r="C1885" s="74" t="e">
        <f t="shared" si="116"/>
        <v>#N/A</v>
      </c>
      <c r="D1885" s="74" t="e">
        <f t="shared" si="117"/>
        <v>#N/A</v>
      </c>
      <c r="E1885" s="75" t="e">
        <f t="shared" si="118"/>
        <v>#N/A</v>
      </c>
      <c r="F1885" s="79"/>
      <c r="H1885" s="59"/>
      <c r="I1885" s="58" t="e">
        <f t="shared" si="119"/>
        <v>#REF!</v>
      </c>
      <c r="J1885" s="58" t="e">
        <f>#REF!</f>
        <v>#REF!</v>
      </c>
      <c r="K1885" s="51" t="e">
        <f>IF(OR(#REF!="管理者",#REF!="サービス管理責任者"),0,#REF!)</f>
        <v>#REF!</v>
      </c>
    </row>
    <row r="1886" spans="2:11">
      <c r="B1886" s="73">
        <v>1884</v>
      </c>
      <c r="C1886" s="74" t="e">
        <f t="shared" si="116"/>
        <v>#N/A</v>
      </c>
      <c r="D1886" s="74" t="e">
        <f t="shared" si="117"/>
        <v>#N/A</v>
      </c>
      <c r="E1886" s="75" t="e">
        <f t="shared" si="118"/>
        <v>#N/A</v>
      </c>
      <c r="F1886" s="79"/>
      <c r="H1886" s="59"/>
      <c r="I1886" s="58" t="e">
        <f t="shared" si="119"/>
        <v>#REF!</v>
      </c>
      <c r="J1886" s="58" t="e">
        <f>#REF!</f>
        <v>#REF!</v>
      </c>
      <c r="K1886" s="51" t="e">
        <f>IF(OR(#REF!="管理者",#REF!="サービス管理責任者"),0,#REF!)</f>
        <v>#REF!</v>
      </c>
    </row>
    <row r="1887" spans="2:11">
      <c r="B1887" s="73">
        <v>1885</v>
      </c>
      <c r="C1887" s="74" t="e">
        <f t="shared" si="116"/>
        <v>#N/A</v>
      </c>
      <c r="D1887" s="74" t="e">
        <f t="shared" si="117"/>
        <v>#N/A</v>
      </c>
      <c r="E1887" s="75" t="e">
        <f t="shared" si="118"/>
        <v>#N/A</v>
      </c>
      <c r="F1887" s="79"/>
      <c r="H1887" s="59"/>
      <c r="I1887" s="58" t="e">
        <f t="shared" si="119"/>
        <v>#REF!</v>
      </c>
      <c r="J1887" s="58" t="e">
        <f>#REF!</f>
        <v>#REF!</v>
      </c>
      <c r="K1887" s="51" t="e">
        <f>IF(OR(#REF!="管理者",#REF!="サービス管理責任者"),0,#REF!)</f>
        <v>#REF!</v>
      </c>
    </row>
    <row r="1888" spans="2:11">
      <c r="B1888" s="73">
        <v>1886</v>
      </c>
      <c r="C1888" s="74" t="e">
        <f t="shared" si="116"/>
        <v>#N/A</v>
      </c>
      <c r="D1888" s="74" t="e">
        <f t="shared" si="117"/>
        <v>#N/A</v>
      </c>
      <c r="E1888" s="75" t="e">
        <f t="shared" si="118"/>
        <v>#N/A</v>
      </c>
      <c r="F1888" s="79"/>
      <c r="H1888" s="59"/>
      <c r="I1888" s="58" t="e">
        <f t="shared" si="119"/>
        <v>#REF!</v>
      </c>
      <c r="J1888" s="58" t="e">
        <f>#REF!</f>
        <v>#REF!</v>
      </c>
      <c r="K1888" s="51" t="e">
        <f>IF(OR(#REF!="管理者",#REF!="サービス管理責任者"),0,#REF!)</f>
        <v>#REF!</v>
      </c>
    </row>
    <row r="1889" spans="2:11">
      <c r="B1889" s="73">
        <v>1887</v>
      </c>
      <c r="C1889" s="74" t="e">
        <f t="shared" si="116"/>
        <v>#N/A</v>
      </c>
      <c r="D1889" s="74" t="e">
        <f t="shared" si="117"/>
        <v>#N/A</v>
      </c>
      <c r="E1889" s="75" t="e">
        <f t="shared" si="118"/>
        <v>#N/A</v>
      </c>
      <c r="F1889" s="79"/>
      <c r="H1889" s="59"/>
      <c r="I1889" s="58" t="e">
        <f t="shared" si="119"/>
        <v>#REF!</v>
      </c>
      <c r="J1889" s="58" t="e">
        <f>#REF!</f>
        <v>#REF!</v>
      </c>
      <c r="K1889" s="51" t="e">
        <f>IF(OR(#REF!="管理者",#REF!="サービス管理責任者"),0,#REF!)</f>
        <v>#REF!</v>
      </c>
    </row>
    <row r="1890" spans="2:11">
      <c r="B1890" s="73">
        <v>1888</v>
      </c>
      <c r="C1890" s="74" t="e">
        <f t="shared" si="116"/>
        <v>#N/A</v>
      </c>
      <c r="D1890" s="74" t="e">
        <f t="shared" si="117"/>
        <v>#N/A</v>
      </c>
      <c r="E1890" s="75" t="e">
        <f t="shared" si="118"/>
        <v>#N/A</v>
      </c>
      <c r="F1890" s="79"/>
      <c r="H1890" s="59"/>
      <c r="I1890" s="58" t="e">
        <f t="shared" si="119"/>
        <v>#REF!</v>
      </c>
      <c r="J1890" s="58" t="e">
        <f>#REF!</f>
        <v>#REF!</v>
      </c>
      <c r="K1890" s="51" t="e">
        <f>IF(OR(#REF!="管理者",#REF!="サービス管理責任者"),0,#REF!)</f>
        <v>#REF!</v>
      </c>
    </row>
    <row r="1891" spans="2:11">
      <c r="B1891" s="73">
        <v>1889</v>
      </c>
      <c r="C1891" s="74" t="e">
        <f t="shared" si="116"/>
        <v>#N/A</v>
      </c>
      <c r="D1891" s="74" t="e">
        <f t="shared" si="117"/>
        <v>#N/A</v>
      </c>
      <c r="E1891" s="75" t="e">
        <f t="shared" si="118"/>
        <v>#N/A</v>
      </c>
      <c r="F1891" s="79"/>
      <c r="H1891" s="59"/>
      <c r="I1891" s="58" t="e">
        <f t="shared" si="119"/>
        <v>#REF!</v>
      </c>
      <c r="J1891" s="58" t="e">
        <f>#REF!</f>
        <v>#REF!</v>
      </c>
      <c r="K1891" s="51" t="e">
        <f>IF(OR(#REF!="管理者",#REF!="サービス管理責任者"),0,#REF!)</f>
        <v>#REF!</v>
      </c>
    </row>
    <row r="1892" spans="2:11">
      <c r="B1892" s="73">
        <v>1890</v>
      </c>
      <c r="C1892" s="74" t="e">
        <f t="shared" si="116"/>
        <v>#N/A</v>
      </c>
      <c r="D1892" s="74" t="e">
        <f t="shared" si="117"/>
        <v>#N/A</v>
      </c>
      <c r="E1892" s="75" t="e">
        <f t="shared" si="118"/>
        <v>#N/A</v>
      </c>
      <c r="F1892" s="79"/>
      <c r="H1892" s="59"/>
      <c r="I1892" s="58" t="e">
        <f t="shared" si="119"/>
        <v>#REF!</v>
      </c>
      <c r="J1892" s="58" t="e">
        <f>#REF!</f>
        <v>#REF!</v>
      </c>
      <c r="K1892" s="51" t="e">
        <f>IF(OR(#REF!="管理者",#REF!="サービス管理責任者"),0,#REF!)</f>
        <v>#REF!</v>
      </c>
    </row>
    <row r="1893" spans="2:11">
      <c r="B1893" s="73">
        <v>1891</v>
      </c>
      <c r="C1893" s="74" t="e">
        <f t="shared" si="116"/>
        <v>#N/A</v>
      </c>
      <c r="D1893" s="74" t="e">
        <f t="shared" si="117"/>
        <v>#N/A</v>
      </c>
      <c r="E1893" s="75" t="e">
        <f t="shared" si="118"/>
        <v>#N/A</v>
      </c>
      <c r="F1893" s="79"/>
      <c r="H1893" s="59"/>
      <c r="I1893" s="58" t="e">
        <f t="shared" si="119"/>
        <v>#REF!</v>
      </c>
      <c r="J1893" s="58" t="e">
        <f>#REF!</f>
        <v>#REF!</v>
      </c>
      <c r="K1893" s="51" t="e">
        <f>IF(OR(#REF!="管理者",#REF!="サービス管理責任者"),0,#REF!)</f>
        <v>#REF!</v>
      </c>
    </row>
    <row r="1894" spans="2:11">
      <c r="B1894" s="73">
        <v>1892</v>
      </c>
      <c r="C1894" s="74" t="e">
        <f t="shared" si="116"/>
        <v>#N/A</v>
      </c>
      <c r="D1894" s="74" t="e">
        <f t="shared" si="117"/>
        <v>#N/A</v>
      </c>
      <c r="E1894" s="75" t="e">
        <f t="shared" si="118"/>
        <v>#N/A</v>
      </c>
      <c r="F1894" s="79"/>
      <c r="H1894" s="59"/>
      <c r="I1894" s="58" t="e">
        <f t="shared" si="119"/>
        <v>#REF!</v>
      </c>
      <c r="J1894" s="58" t="e">
        <f>#REF!</f>
        <v>#REF!</v>
      </c>
      <c r="K1894" s="51" t="e">
        <f>IF(OR(#REF!="管理者",#REF!="サービス管理責任者"),0,#REF!)</f>
        <v>#REF!</v>
      </c>
    </row>
    <row r="1895" spans="2:11">
      <c r="B1895" s="73">
        <v>1893</v>
      </c>
      <c r="C1895" s="74" t="e">
        <f t="shared" si="116"/>
        <v>#N/A</v>
      </c>
      <c r="D1895" s="74" t="e">
        <f t="shared" si="117"/>
        <v>#N/A</v>
      </c>
      <c r="E1895" s="75" t="e">
        <f t="shared" si="118"/>
        <v>#N/A</v>
      </c>
      <c r="F1895" s="79"/>
      <c r="H1895" s="59"/>
      <c r="I1895" s="58" t="e">
        <f t="shared" si="119"/>
        <v>#REF!</v>
      </c>
      <c r="J1895" s="58" t="e">
        <f>#REF!</f>
        <v>#REF!</v>
      </c>
      <c r="K1895" s="51" t="e">
        <f>IF(OR(#REF!="管理者",#REF!="サービス管理責任者"),0,#REF!)</f>
        <v>#REF!</v>
      </c>
    </row>
    <row r="1896" spans="2:11">
      <c r="B1896" s="73">
        <v>1894</v>
      </c>
      <c r="C1896" s="74" t="e">
        <f t="shared" si="116"/>
        <v>#N/A</v>
      </c>
      <c r="D1896" s="74" t="e">
        <f t="shared" si="117"/>
        <v>#N/A</v>
      </c>
      <c r="E1896" s="75" t="e">
        <f t="shared" si="118"/>
        <v>#N/A</v>
      </c>
      <c r="F1896" s="79"/>
      <c r="H1896" s="59"/>
      <c r="I1896" s="58" t="e">
        <f t="shared" si="119"/>
        <v>#REF!</v>
      </c>
      <c r="J1896" s="58" t="e">
        <f>#REF!</f>
        <v>#REF!</v>
      </c>
      <c r="K1896" s="51" t="e">
        <f>IF(OR(#REF!="管理者",#REF!="サービス管理責任者"),0,#REF!)</f>
        <v>#REF!</v>
      </c>
    </row>
    <row r="1897" spans="2:11">
      <c r="B1897" s="73">
        <v>1895</v>
      </c>
      <c r="C1897" s="74" t="e">
        <f t="shared" si="116"/>
        <v>#N/A</v>
      </c>
      <c r="D1897" s="74" t="e">
        <f t="shared" si="117"/>
        <v>#N/A</v>
      </c>
      <c r="E1897" s="75" t="e">
        <f t="shared" si="118"/>
        <v>#N/A</v>
      </c>
      <c r="F1897" s="79"/>
      <c r="H1897" s="59"/>
      <c r="I1897" s="58" t="e">
        <f t="shared" si="119"/>
        <v>#REF!</v>
      </c>
      <c r="J1897" s="58" t="e">
        <f>#REF!</f>
        <v>#REF!</v>
      </c>
      <c r="K1897" s="51" t="e">
        <f>IF(OR(#REF!="管理者",#REF!="サービス管理責任者"),0,#REF!)</f>
        <v>#REF!</v>
      </c>
    </row>
    <row r="1898" spans="2:11">
      <c r="B1898" s="73">
        <v>1896</v>
      </c>
      <c r="C1898" s="74" t="e">
        <f t="shared" si="116"/>
        <v>#N/A</v>
      </c>
      <c r="D1898" s="74" t="e">
        <f t="shared" si="117"/>
        <v>#N/A</v>
      </c>
      <c r="E1898" s="75" t="e">
        <f t="shared" si="118"/>
        <v>#N/A</v>
      </c>
      <c r="F1898" s="79"/>
      <c r="H1898" s="59"/>
      <c r="I1898" s="58" t="e">
        <f t="shared" si="119"/>
        <v>#REF!</v>
      </c>
      <c r="J1898" s="58" t="e">
        <f>#REF!</f>
        <v>#REF!</v>
      </c>
      <c r="K1898" s="51" t="e">
        <f>IF(OR(#REF!="管理者",#REF!="サービス管理責任者"),0,#REF!)</f>
        <v>#REF!</v>
      </c>
    </row>
    <row r="1899" spans="2:11">
      <c r="B1899" s="73">
        <v>1897</v>
      </c>
      <c r="C1899" s="74" t="e">
        <f t="shared" si="116"/>
        <v>#N/A</v>
      </c>
      <c r="D1899" s="74" t="e">
        <f t="shared" si="117"/>
        <v>#N/A</v>
      </c>
      <c r="E1899" s="75" t="e">
        <f t="shared" si="118"/>
        <v>#N/A</v>
      </c>
      <c r="F1899" s="79"/>
      <c r="H1899" s="59"/>
      <c r="I1899" s="58" t="e">
        <f t="shared" si="119"/>
        <v>#REF!</v>
      </c>
      <c r="J1899" s="58" t="e">
        <f>#REF!</f>
        <v>#REF!</v>
      </c>
      <c r="K1899" s="51" t="e">
        <f>IF(OR(#REF!="管理者",#REF!="サービス管理責任者"),0,#REF!)</f>
        <v>#REF!</v>
      </c>
    </row>
    <row r="1900" spans="2:11">
      <c r="B1900" s="73">
        <v>1898</v>
      </c>
      <c r="C1900" s="74" t="e">
        <f t="shared" si="116"/>
        <v>#N/A</v>
      </c>
      <c r="D1900" s="74" t="e">
        <f t="shared" si="117"/>
        <v>#N/A</v>
      </c>
      <c r="E1900" s="75" t="e">
        <f t="shared" si="118"/>
        <v>#N/A</v>
      </c>
      <c r="F1900" s="79"/>
      <c r="H1900" s="59"/>
      <c r="I1900" s="58" t="e">
        <f t="shared" si="119"/>
        <v>#REF!</v>
      </c>
      <c r="J1900" s="58" t="e">
        <f>#REF!</f>
        <v>#REF!</v>
      </c>
      <c r="K1900" s="51" t="e">
        <f>IF(OR(#REF!="管理者",#REF!="サービス管理責任者"),0,#REF!)</f>
        <v>#REF!</v>
      </c>
    </row>
    <row r="1901" spans="2:11">
      <c r="B1901" s="73">
        <v>1899</v>
      </c>
      <c r="C1901" s="74" t="e">
        <f t="shared" si="116"/>
        <v>#N/A</v>
      </c>
      <c r="D1901" s="74" t="e">
        <f t="shared" si="117"/>
        <v>#N/A</v>
      </c>
      <c r="E1901" s="75" t="e">
        <f t="shared" si="118"/>
        <v>#N/A</v>
      </c>
      <c r="F1901" s="79"/>
      <c r="H1901" s="59"/>
      <c r="I1901" s="58" t="e">
        <f t="shared" si="119"/>
        <v>#REF!</v>
      </c>
      <c r="J1901" s="58" t="e">
        <f>#REF!</f>
        <v>#REF!</v>
      </c>
      <c r="K1901" s="51" t="e">
        <f>IF(OR(#REF!="管理者",#REF!="サービス管理責任者"),0,#REF!)</f>
        <v>#REF!</v>
      </c>
    </row>
    <row r="1902" spans="2:11">
      <c r="B1902" s="73">
        <v>1900</v>
      </c>
      <c r="C1902" s="74" t="e">
        <f t="shared" si="116"/>
        <v>#N/A</v>
      </c>
      <c r="D1902" s="74" t="e">
        <f t="shared" si="117"/>
        <v>#N/A</v>
      </c>
      <c r="E1902" s="75" t="e">
        <f t="shared" si="118"/>
        <v>#N/A</v>
      </c>
      <c r="F1902" s="79"/>
      <c r="H1902" s="59"/>
      <c r="I1902" s="58" t="e">
        <f t="shared" si="119"/>
        <v>#REF!</v>
      </c>
      <c r="J1902" s="58" t="e">
        <f>#REF!</f>
        <v>#REF!</v>
      </c>
      <c r="K1902" s="51" t="e">
        <f>IF(OR(#REF!="管理者",#REF!="サービス管理責任者"),0,#REF!)</f>
        <v>#REF!</v>
      </c>
    </row>
    <row r="1903" spans="2:11">
      <c r="B1903" s="73">
        <v>1901</v>
      </c>
      <c r="C1903" s="74" t="e">
        <f t="shared" si="116"/>
        <v>#N/A</v>
      </c>
      <c r="D1903" s="74" t="e">
        <f t="shared" si="117"/>
        <v>#N/A</v>
      </c>
      <c r="E1903" s="75" t="e">
        <f t="shared" si="118"/>
        <v>#N/A</v>
      </c>
      <c r="F1903" s="79"/>
      <c r="H1903" s="59"/>
      <c r="I1903" s="58" t="e">
        <f t="shared" si="119"/>
        <v>#REF!</v>
      </c>
      <c r="J1903" s="58" t="e">
        <f>#REF!</f>
        <v>#REF!</v>
      </c>
      <c r="K1903" s="51" t="e">
        <f>IF(OR(#REF!="管理者",#REF!="サービス管理責任者"),0,#REF!)</f>
        <v>#REF!</v>
      </c>
    </row>
    <row r="1904" spans="2:11">
      <c r="B1904" s="73">
        <v>1902</v>
      </c>
      <c r="C1904" s="74" t="e">
        <f t="shared" si="116"/>
        <v>#N/A</v>
      </c>
      <c r="D1904" s="74" t="e">
        <f t="shared" si="117"/>
        <v>#N/A</v>
      </c>
      <c r="E1904" s="75" t="e">
        <f t="shared" si="118"/>
        <v>#N/A</v>
      </c>
      <c r="F1904" s="79"/>
      <c r="H1904" s="59"/>
      <c r="I1904" s="58" t="e">
        <f t="shared" si="119"/>
        <v>#REF!</v>
      </c>
      <c r="J1904" s="58" t="e">
        <f>#REF!</f>
        <v>#REF!</v>
      </c>
      <c r="K1904" s="51" t="e">
        <f>IF(OR(#REF!="管理者",#REF!="サービス管理責任者"),0,#REF!)</f>
        <v>#REF!</v>
      </c>
    </row>
    <row r="1905" spans="2:11">
      <c r="B1905" s="73">
        <v>1903</v>
      </c>
      <c r="C1905" s="74" t="e">
        <f t="shared" si="116"/>
        <v>#N/A</v>
      </c>
      <c r="D1905" s="74" t="e">
        <f t="shared" si="117"/>
        <v>#N/A</v>
      </c>
      <c r="E1905" s="75" t="e">
        <f t="shared" si="118"/>
        <v>#N/A</v>
      </c>
      <c r="F1905" s="79"/>
      <c r="H1905" s="59"/>
      <c r="I1905" s="58" t="e">
        <f t="shared" si="119"/>
        <v>#REF!</v>
      </c>
      <c r="J1905" s="58" t="e">
        <f>#REF!</f>
        <v>#REF!</v>
      </c>
      <c r="K1905" s="51" t="e">
        <f>IF(OR(#REF!="管理者",#REF!="サービス管理責任者"),0,#REF!)</f>
        <v>#REF!</v>
      </c>
    </row>
    <row r="1906" spans="2:11">
      <c r="B1906" s="73">
        <v>1904</v>
      </c>
      <c r="C1906" s="74" t="e">
        <f t="shared" si="116"/>
        <v>#N/A</v>
      </c>
      <c r="D1906" s="74" t="e">
        <f t="shared" si="117"/>
        <v>#N/A</v>
      </c>
      <c r="E1906" s="75" t="e">
        <f t="shared" si="118"/>
        <v>#N/A</v>
      </c>
      <c r="F1906" s="79"/>
      <c r="H1906" s="59"/>
      <c r="I1906" s="58" t="e">
        <f t="shared" si="119"/>
        <v>#REF!</v>
      </c>
      <c r="J1906" s="58" t="e">
        <f>#REF!</f>
        <v>#REF!</v>
      </c>
      <c r="K1906" s="51" t="e">
        <f>IF(OR(#REF!="管理者",#REF!="サービス管理責任者"),0,#REF!)</f>
        <v>#REF!</v>
      </c>
    </row>
    <row r="1907" spans="2:11">
      <c r="B1907" s="73">
        <v>1905</v>
      </c>
      <c r="C1907" s="74" t="e">
        <f t="shared" si="116"/>
        <v>#N/A</v>
      </c>
      <c r="D1907" s="74" t="e">
        <f t="shared" si="117"/>
        <v>#N/A</v>
      </c>
      <c r="E1907" s="75" t="e">
        <f t="shared" si="118"/>
        <v>#N/A</v>
      </c>
      <c r="F1907" s="79"/>
      <c r="H1907" s="59"/>
      <c r="I1907" s="58" t="e">
        <f t="shared" si="119"/>
        <v>#REF!</v>
      </c>
      <c r="J1907" s="58" t="e">
        <f>#REF!</f>
        <v>#REF!</v>
      </c>
      <c r="K1907" s="51" t="e">
        <f>IF(OR(#REF!="管理者",#REF!="サービス管理責任者"),0,#REF!)</f>
        <v>#REF!</v>
      </c>
    </row>
    <row r="1908" spans="2:11">
      <c r="B1908" s="73">
        <v>1906</v>
      </c>
      <c r="C1908" s="74" t="e">
        <f t="shared" si="116"/>
        <v>#N/A</v>
      </c>
      <c r="D1908" s="74" t="e">
        <f t="shared" si="117"/>
        <v>#N/A</v>
      </c>
      <c r="E1908" s="75" t="e">
        <f t="shared" si="118"/>
        <v>#N/A</v>
      </c>
      <c r="F1908" s="79"/>
      <c r="H1908" s="59"/>
      <c r="I1908" s="58" t="e">
        <f t="shared" si="119"/>
        <v>#REF!</v>
      </c>
      <c r="J1908" s="58" t="e">
        <f>#REF!</f>
        <v>#REF!</v>
      </c>
      <c r="K1908" s="51" t="e">
        <f>IF(OR(#REF!="管理者",#REF!="サービス管理責任者"),0,#REF!)</f>
        <v>#REF!</v>
      </c>
    </row>
    <row r="1909" spans="2:11">
      <c r="B1909" s="73">
        <v>1907</v>
      </c>
      <c r="C1909" s="74" t="e">
        <f t="shared" si="116"/>
        <v>#N/A</v>
      </c>
      <c r="D1909" s="74" t="e">
        <f t="shared" si="117"/>
        <v>#N/A</v>
      </c>
      <c r="E1909" s="75" t="e">
        <f t="shared" si="118"/>
        <v>#N/A</v>
      </c>
      <c r="F1909" s="79"/>
      <c r="H1909" s="59"/>
      <c r="I1909" s="58" t="e">
        <f t="shared" si="119"/>
        <v>#REF!</v>
      </c>
      <c r="J1909" s="58" t="e">
        <f>#REF!</f>
        <v>#REF!</v>
      </c>
      <c r="K1909" s="51" t="e">
        <f>IF(OR(#REF!="管理者",#REF!="サービス管理責任者"),0,#REF!)</f>
        <v>#REF!</v>
      </c>
    </row>
    <row r="1910" spans="2:11">
      <c r="B1910" s="73">
        <v>1908</v>
      </c>
      <c r="C1910" s="74" t="e">
        <f t="shared" si="116"/>
        <v>#N/A</v>
      </c>
      <c r="D1910" s="74" t="e">
        <f t="shared" si="117"/>
        <v>#N/A</v>
      </c>
      <c r="E1910" s="75" t="e">
        <f t="shared" si="118"/>
        <v>#N/A</v>
      </c>
      <c r="F1910" s="79"/>
      <c r="H1910" s="59"/>
      <c r="I1910" s="58" t="e">
        <f t="shared" si="119"/>
        <v>#REF!</v>
      </c>
      <c r="J1910" s="58" t="e">
        <f>#REF!</f>
        <v>#REF!</v>
      </c>
      <c r="K1910" s="51" t="e">
        <f>IF(OR(#REF!="管理者",#REF!="サービス管理責任者"),0,#REF!)</f>
        <v>#REF!</v>
      </c>
    </row>
    <row r="1911" spans="2:11">
      <c r="B1911" s="73">
        <v>1909</v>
      </c>
      <c r="C1911" s="74" t="e">
        <f t="shared" si="116"/>
        <v>#N/A</v>
      </c>
      <c r="D1911" s="74" t="e">
        <f t="shared" si="117"/>
        <v>#N/A</v>
      </c>
      <c r="E1911" s="75" t="e">
        <f t="shared" si="118"/>
        <v>#N/A</v>
      </c>
      <c r="F1911" s="79"/>
      <c r="H1911" s="59"/>
      <c r="I1911" s="58" t="e">
        <f t="shared" si="119"/>
        <v>#REF!</v>
      </c>
      <c r="J1911" s="58" t="e">
        <f>#REF!</f>
        <v>#REF!</v>
      </c>
      <c r="K1911" s="51" t="e">
        <f>IF(OR(#REF!="管理者",#REF!="サービス管理責任者"),0,#REF!)</f>
        <v>#REF!</v>
      </c>
    </row>
    <row r="1912" spans="2:11">
      <c r="B1912" s="73">
        <v>1910</v>
      </c>
      <c r="C1912" s="74" t="e">
        <f t="shared" si="116"/>
        <v>#N/A</v>
      </c>
      <c r="D1912" s="74" t="e">
        <f t="shared" si="117"/>
        <v>#N/A</v>
      </c>
      <c r="E1912" s="75" t="e">
        <f t="shared" si="118"/>
        <v>#N/A</v>
      </c>
      <c r="F1912" s="79"/>
      <c r="H1912" s="59"/>
      <c r="I1912" s="58" t="e">
        <f t="shared" si="119"/>
        <v>#REF!</v>
      </c>
      <c r="J1912" s="58" t="e">
        <f>#REF!</f>
        <v>#REF!</v>
      </c>
      <c r="K1912" s="51" t="e">
        <f>IF(OR(#REF!="管理者",#REF!="サービス管理責任者"),0,#REF!)</f>
        <v>#REF!</v>
      </c>
    </row>
    <row r="1913" spans="2:11">
      <c r="B1913" s="73">
        <v>1911</v>
      </c>
      <c r="C1913" s="74" t="e">
        <f t="shared" si="116"/>
        <v>#N/A</v>
      </c>
      <c r="D1913" s="74" t="e">
        <f t="shared" si="117"/>
        <v>#N/A</v>
      </c>
      <c r="E1913" s="75" t="e">
        <f t="shared" si="118"/>
        <v>#N/A</v>
      </c>
      <c r="F1913" s="79"/>
      <c r="H1913" s="59"/>
      <c r="I1913" s="58" t="e">
        <f t="shared" si="119"/>
        <v>#REF!</v>
      </c>
      <c r="J1913" s="58" t="e">
        <f>#REF!</f>
        <v>#REF!</v>
      </c>
      <c r="K1913" s="51" t="e">
        <f>IF(OR(#REF!="管理者",#REF!="サービス管理責任者"),0,#REF!)</f>
        <v>#REF!</v>
      </c>
    </row>
    <row r="1914" spans="2:11">
      <c r="B1914" s="73">
        <v>1912</v>
      </c>
      <c r="C1914" s="74" t="e">
        <f t="shared" si="116"/>
        <v>#N/A</v>
      </c>
      <c r="D1914" s="74" t="e">
        <f t="shared" si="117"/>
        <v>#N/A</v>
      </c>
      <c r="E1914" s="75" t="e">
        <f t="shared" si="118"/>
        <v>#N/A</v>
      </c>
      <c r="F1914" s="79"/>
      <c r="H1914" s="59"/>
      <c r="I1914" s="58" t="e">
        <f t="shared" si="119"/>
        <v>#REF!</v>
      </c>
      <c r="J1914" s="58" t="e">
        <f>#REF!</f>
        <v>#REF!</v>
      </c>
      <c r="K1914" s="51" t="e">
        <f>IF(OR(#REF!="管理者",#REF!="サービス管理責任者"),0,#REF!)</f>
        <v>#REF!</v>
      </c>
    </row>
    <row r="1915" spans="2:11">
      <c r="B1915" s="73">
        <v>1913</v>
      </c>
      <c r="C1915" s="74" t="e">
        <f t="shared" si="116"/>
        <v>#N/A</v>
      </c>
      <c r="D1915" s="74" t="e">
        <f t="shared" si="117"/>
        <v>#N/A</v>
      </c>
      <c r="E1915" s="75" t="e">
        <f t="shared" si="118"/>
        <v>#N/A</v>
      </c>
      <c r="F1915" s="79"/>
      <c r="H1915" s="59"/>
      <c r="I1915" s="58" t="e">
        <f t="shared" si="119"/>
        <v>#REF!</v>
      </c>
      <c r="J1915" s="58" t="e">
        <f>#REF!</f>
        <v>#REF!</v>
      </c>
      <c r="K1915" s="51" t="e">
        <f>IF(OR(#REF!="管理者",#REF!="サービス管理責任者"),0,#REF!)</f>
        <v>#REF!</v>
      </c>
    </row>
    <row r="1916" spans="2:11">
      <c r="B1916" s="73">
        <v>1914</v>
      </c>
      <c r="C1916" s="74" t="e">
        <f t="shared" si="116"/>
        <v>#N/A</v>
      </c>
      <c r="D1916" s="74" t="e">
        <f t="shared" si="117"/>
        <v>#N/A</v>
      </c>
      <c r="E1916" s="75" t="e">
        <f t="shared" si="118"/>
        <v>#N/A</v>
      </c>
      <c r="F1916" s="79"/>
      <c r="H1916" s="59"/>
      <c r="I1916" s="58" t="e">
        <f t="shared" si="119"/>
        <v>#REF!</v>
      </c>
      <c r="J1916" s="58" t="e">
        <f>#REF!</f>
        <v>#REF!</v>
      </c>
      <c r="K1916" s="51" t="e">
        <f>IF(OR(#REF!="管理者",#REF!="サービス管理責任者"),0,#REF!)</f>
        <v>#REF!</v>
      </c>
    </row>
    <row r="1917" spans="2:11">
      <c r="B1917" s="73">
        <v>1915</v>
      </c>
      <c r="C1917" s="74" t="e">
        <f t="shared" si="116"/>
        <v>#N/A</v>
      </c>
      <c r="D1917" s="74" t="e">
        <f t="shared" si="117"/>
        <v>#N/A</v>
      </c>
      <c r="E1917" s="75" t="e">
        <f t="shared" si="118"/>
        <v>#N/A</v>
      </c>
      <c r="F1917" s="79"/>
      <c r="H1917" s="59"/>
      <c r="I1917" s="58" t="e">
        <f t="shared" si="119"/>
        <v>#REF!</v>
      </c>
      <c r="J1917" s="58" t="e">
        <f>#REF!</f>
        <v>#REF!</v>
      </c>
      <c r="K1917" s="51" t="e">
        <f>IF(OR(#REF!="管理者",#REF!="サービス管理責任者"),0,#REF!)</f>
        <v>#REF!</v>
      </c>
    </row>
    <row r="1918" spans="2:11">
      <c r="B1918" s="73">
        <v>1916</v>
      </c>
      <c r="C1918" s="74" t="e">
        <f t="shared" si="116"/>
        <v>#N/A</v>
      </c>
      <c r="D1918" s="74" t="e">
        <f t="shared" si="117"/>
        <v>#N/A</v>
      </c>
      <c r="E1918" s="75" t="e">
        <f t="shared" si="118"/>
        <v>#N/A</v>
      </c>
      <c r="F1918" s="79"/>
      <c r="H1918" s="59"/>
      <c r="I1918" s="58" t="e">
        <f t="shared" si="119"/>
        <v>#REF!</v>
      </c>
      <c r="J1918" s="58" t="e">
        <f>#REF!</f>
        <v>#REF!</v>
      </c>
      <c r="K1918" s="51" t="e">
        <f>IF(OR(#REF!="管理者",#REF!="サービス管理責任者"),0,#REF!)</f>
        <v>#REF!</v>
      </c>
    </row>
    <row r="1919" spans="2:11">
      <c r="B1919" s="73">
        <v>1917</v>
      </c>
      <c r="C1919" s="74" t="e">
        <f t="shared" si="116"/>
        <v>#N/A</v>
      </c>
      <c r="D1919" s="74" t="e">
        <f t="shared" si="117"/>
        <v>#N/A</v>
      </c>
      <c r="E1919" s="75" t="e">
        <f t="shared" si="118"/>
        <v>#N/A</v>
      </c>
      <c r="F1919" s="79"/>
      <c r="H1919" s="59"/>
      <c r="I1919" s="58" t="e">
        <f t="shared" si="119"/>
        <v>#REF!</v>
      </c>
      <c r="J1919" s="58" t="e">
        <f>#REF!</f>
        <v>#REF!</v>
      </c>
      <c r="K1919" s="51" t="e">
        <f>IF(OR(#REF!="管理者",#REF!="サービス管理責任者"),0,#REF!)</f>
        <v>#REF!</v>
      </c>
    </row>
    <row r="1920" spans="2:11">
      <c r="B1920" s="73">
        <v>1918</v>
      </c>
      <c r="C1920" s="74" t="e">
        <f t="shared" si="116"/>
        <v>#N/A</v>
      </c>
      <c r="D1920" s="74" t="e">
        <f t="shared" si="117"/>
        <v>#N/A</v>
      </c>
      <c r="E1920" s="75" t="e">
        <f t="shared" si="118"/>
        <v>#N/A</v>
      </c>
      <c r="F1920" s="79"/>
      <c r="H1920" s="59"/>
      <c r="I1920" s="58" t="e">
        <f t="shared" si="119"/>
        <v>#REF!</v>
      </c>
      <c r="J1920" s="58" t="e">
        <f>#REF!</f>
        <v>#REF!</v>
      </c>
      <c r="K1920" s="51" t="e">
        <f>IF(OR(#REF!="管理者",#REF!="サービス管理責任者"),0,#REF!)</f>
        <v>#REF!</v>
      </c>
    </row>
    <row r="1921" spans="2:11">
      <c r="B1921" s="73">
        <v>1919</v>
      </c>
      <c r="C1921" s="74" t="e">
        <f t="shared" si="116"/>
        <v>#N/A</v>
      </c>
      <c r="D1921" s="74" t="e">
        <f t="shared" si="117"/>
        <v>#N/A</v>
      </c>
      <c r="E1921" s="75" t="e">
        <f t="shared" si="118"/>
        <v>#N/A</v>
      </c>
      <c r="F1921" s="79"/>
      <c r="H1921" s="59"/>
      <c r="I1921" s="58" t="e">
        <f t="shared" si="119"/>
        <v>#REF!</v>
      </c>
      <c r="J1921" s="58" t="e">
        <f>#REF!</f>
        <v>#REF!</v>
      </c>
      <c r="K1921" s="51" t="e">
        <f>IF(OR(#REF!="管理者",#REF!="サービス管理責任者"),0,#REF!)</f>
        <v>#REF!</v>
      </c>
    </row>
    <row r="1922" spans="2:11">
      <c r="B1922" s="73">
        <v>1920</v>
      </c>
      <c r="C1922" s="74" t="e">
        <f t="shared" si="116"/>
        <v>#N/A</v>
      </c>
      <c r="D1922" s="74" t="e">
        <f t="shared" si="117"/>
        <v>#N/A</v>
      </c>
      <c r="E1922" s="75" t="e">
        <f t="shared" si="118"/>
        <v>#N/A</v>
      </c>
      <c r="F1922" s="79"/>
      <c r="H1922" s="59"/>
      <c r="I1922" s="58" t="e">
        <f t="shared" si="119"/>
        <v>#REF!</v>
      </c>
      <c r="J1922" s="58" t="e">
        <f>#REF!</f>
        <v>#REF!</v>
      </c>
      <c r="K1922" s="51" t="e">
        <f>IF(OR(#REF!="管理者",#REF!="サービス管理責任者"),0,#REF!)</f>
        <v>#REF!</v>
      </c>
    </row>
    <row r="1923" spans="2:11">
      <c r="B1923" s="73">
        <v>1921</v>
      </c>
      <c r="C1923" s="74" t="e">
        <f t="shared" ref="C1923:C1986" si="120">VLOOKUP(B1923,$I:$K,2,FALSE)</f>
        <v>#N/A</v>
      </c>
      <c r="D1923" s="74" t="e">
        <f t="shared" ref="D1923:D1986" si="121">VLOOKUP(B1923,$I:$K,3,FALSE)</f>
        <v>#N/A</v>
      </c>
      <c r="E1923" s="75" t="e">
        <f t="shared" si="118"/>
        <v>#N/A</v>
      </c>
      <c r="F1923" s="79"/>
      <c r="H1923" s="59"/>
      <c r="I1923" s="58" t="e">
        <f t="shared" si="119"/>
        <v>#REF!</v>
      </c>
      <c r="J1923" s="58" t="e">
        <f>#REF!</f>
        <v>#REF!</v>
      </c>
      <c r="K1923" s="51" t="e">
        <f>IF(OR(#REF!="管理者",#REF!="サービス管理責任者"),0,#REF!)</f>
        <v>#REF!</v>
      </c>
    </row>
    <row r="1924" spans="2:11">
      <c r="B1924" s="73">
        <v>1922</v>
      </c>
      <c r="C1924" s="74" t="e">
        <f t="shared" si="120"/>
        <v>#N/A</v>
      </c>
      <c r="D1924" s="74" t="e">
        <f t="shared" si="121"/>
        <v>#N/A</v>
      </c>
      <c r="E1924" s="75" t="e">
        <f t="shared" ref="E1924:E1987" si="122">SUMIF($C:$C,C1924,$D:$D)</f>
        <v>#N/A</v>
      </c>
      <c r="F1924" s="79"/>
      <c r="H1924" s="59"/>
      <c r="I1924" s="58" t="e">
        <f t="shared" si="119"/>
        <v>#REF!</v>
      </c>
      <c r="J1924" s="58" t="e">
        <f>#REF!</f>
        <v>#REF!</v>
      </c>
      <c r="K1924" s="51" t="e">
        <f>IF(OR(#REF!="管理者",#REF!="サービス管理責任者"),0,#REF!)</f>
        <v>#REF!</v>
      </c>
    </row>
    <row r="1925" spans="2:11">
      <c r="B1925" s="73">
        <v>1923</v>
      </c>
      <c r="C1925" s="74" t="e">
        <f t="shared" si="120"/>
        <v>#N/A</v>
      </c>
      <c r="D1925" s="74" t="e">
        <f t="shared" si="121"/>
        <v>#N/A</v>
      </c>
      <c r="E1925" s="75" t="e">
        <f t="shared" si="122"/>
        <v>#N/A</v>
      </c>
      <c r="F1925" s="79"/>
      <c r="H1925" s="59"/>
      <c r="I1925" s="58" t="e">
        <f t="shared" ref="I1925:I1988" si="123">IF(J1925=0,I1924,I1924+1)</f>
        <v>#REF!</v>
      </c>
      <c r="J1925" s="58" t="e">
        <f>#REF!</f>
        <v>#REF!</v>
      </c>
      <c r="K1925" s="51" t="e">
        <f>IF(OR(#REF!="管理者",#REF!="サービス管理責任者"),0,#REF!)</f>
        <v>#REF!</v>
      </c>
    </row>
    <row r="1926" spans="2:11">
      <c r="B1926" s="73">
        <v>1924</v>
      </c>
      <c r="C1926" s="74" t="e">
        <f t="shared" si="120"/>
        <v>#N/A</v>
      </c>
      <c r="D1926" s="74" t="e">
        <f t="shared" si="121"/>
        <v>#N/A</v>
      </c>
      <c r="E1926" s="75" t="e">
        <f t="shared" si="122"/>
        <v>#N/A</v>
      </c>
      <c r="F1926" s="79"/>
      <c r="H1926" s="59"/>
      <c r="I1926" s="58" t="e">
        <f t="shared" si="123"/>
        <v>#REF!</v>
      </c>
      <c r="J1926" s="58" t="e">
        <f>#REF!</f>
        <v>#REF!</v>
      </c>
      <c r="K1926" s="51" t="e">
        <f>IF(OR(#REF!="管理者",#REF!="サービス管理責任者"),0,#REF!)</f>
        <v>#REF!</v>
      </c>
    </row>
    <row r="1927" spans="2:11">
      <c r="B1927" s="73">
        <v>1925</v>
      </c>
      <c r="C1927" s="74" t="e">
        <f t="shared" si="120"/>
        <v>#N/A</v>
      </c>
      <c r="D1927" s="74" t="e">
        <f t="shared" si="121"/>
        <v>#N/A</v>
      </c>
      <c r="E1927" s="75" t="e">
        <f t="shared" si="122"/>
        <v>#N/A</v>
      </c>
      <c r="F1927" s="79"/>
      <c r="H1927" s="59"/>
      <c r="I1927" s="58" t="e">
        <f t="shared" si="123"/>
        <v>#REF!</v>
      </c>
      <c r="J1927" s="58" t="e">
        <f>#REF!</f>
        <v>#REF!</v>
      </c>
      <c r="K1927" s="51" t="e">
        <f>IF(OR(#REF!="管理者",#REF!="サービス管理責任者"),0,#REF!)</f>
        <v>#REF!</v>
      </c>
    </row>
    <row r="1928" spans="2:11">
      <c r="B1928" s="73">
        <v>1926</v>
      </c>
      <c r="C1928" s="74" t="e">
        <f t="shared" si="120"/>
        <v>#N/A</v>
      </c>
      <c r="D1928" s="74" t="e">
        <f t="shared" si="121"/>
        <v>#N/A</v>
      </c>
      <c r="E1928" s="75" t="e">
        <f t="shared" si="122"/>
        <v>#N/A</v>
      </c>
      <c r="F1928" s="79"/>
      <c r="H1928" s="59"/>
      <c r="I1928" s="58" t="e">
        <f t="shared" si="123"/>
        <v>#REF!</v>
      </c>
      <c r="J1928" s="58" t="e">
        <f>#REF!</f>
        <v>#REF!</v>
      </c>
      <c r="K1928" s="51" t="e">
        <f>IF(OR(#REF!="管理者",#REF!="サービス管理責任者"),0,#REF!)</f>
        <v>#REF!</v>
      </c>
    </row>
    <row r="1929" spans="2:11">
      <c r="B1929" s="73">
        <v>1927</v>
      </c>
      <c r="C1929" s="74" t="e">
        <f t="shared" si="120"/>
        <v>#N/A</v>
      </c>
      <c r="D1929" s="74" t="e">
        <f t="shared" si="121"/>
        <v>#N/A</v>
      </c>
      <c r="E1929" s="75" t="e">
        <f t="shared" si="122"/>
        <v>#N/A</v>
      </c>
      <c r="F1929" s="79"/>
      <c r="H1929" s="59"/>
      <c r="I1929" s="58" t="e">
        <f t="shared" si="123"/>
        <v>#REF!</v>
      </c>
      <c r="J1929" s="58" t="e">
        <f>#REF!</f>
        <v>#REF!</v>
      </c>
      <c r="K1929" s="51" t="e">
        <f>IF(OR(#REF!="管理者",#REF!="サービス管理責任者"),0,#REF!)</f>
        <v>#REF!</v>
      </c>
    </row>
    <row r="1930" spans="2:11">
      <c r="B1930" s="73">
        <v>1928</v>
      </c>
      <c r="C1930" s="74" t="e">
        <f t="shared" si="120"/>
        <v>#N/A</v>
      </c>
      <c r="D1930" s="74" t="e">
        <f t="shared" si="121"/>
        <v>#N/A</v>
      </c>
      <c r="E1930" s="75" t="e">
        <f t="shared" si="122"/>
        <v>#N/A</v>
      </c>
      <c r="F1930" s="79"/>
      <c r="H1930" s="59"/>
      <c r="I1930" s="58" t="e">
        <f t="shared" si="123"/>
        <v>#REF!</v>
      </c>
      <c r="J1930" s="58" t="e">
        <f>#REF!</f>
        <v>#REF!</v>
      </c>
      <c r="K1930" s="51" t="e">
        <f>IF(OR(#REF!="管理者",#REF!="サービス管理責任者"),0,#REF!)</f>
        <v>#REF!</v>
      </c>
    </row>
    <row r="1931" spans="2:11">
      <c r="B1931" s="73">
        <v>1929</v>
      </c>
      <c r="C1931" s="74" t="e">
        <f t="shared" si="120"/>
        <v>#N/A</v>
      </c>
      <c r="D1931" s="74" t="e">
        <f t="shared" si="121"/>
        <v>#N/A</v>
      </c>
      <c r="E1931" s="75" t="e">
        <f t="shared" si="122"/>
        <v>#N/A</v>
      </c>
      <c r="F1931" s="79"/>
      <c r="H1931" s="59"/>
      <c r="I1931" s="58" t="e">
        <f t="shared" si="123"/>
        <v>#REF!</v>
      </c>
      <c r="J1931" s="58" t="e">
        <f>#REF!</f>
        <v>#REF!</v>
      </c>
      <c r="K1931" s="51" t="e">
        <f>IF(OR(#REF!="管理者",#REF!="サービス管理責任者"),0,#REF!)</f>
        <v>#REF!</v>
      </c>
    </row>
    <row r="1932" spans="2:11">
      <c r="B1932" s="73">
        <v>1930</v>
      </c>
      <c r="C1932" s="74" t="e">
        <f t="shared" si="120"/>
        <v>#N/A</v>
      </c>
      <c r="D1932" s="74" t="e">
        <f t="shared" si="121"/>
        <v>#N/A</v>
      </c>
      <c r="E1932" s="75" t="e">
        <f t="shared" si="122"/>
        <v>#N/A</v>
      </c>
      <c r="F1932" s="79"/>
      <c r="H1932" s="59"/>
      <c r="I1932" s="58" t="e">
        <f t="shared" si="123"/>
        <v>#REF!</v>
      </c>
      <c r="J1932" s="58" t="e">
        <f>#REF!</f>
        <v>#REF!</v>
      </c>
      <c r="K1932" s="51" t="e">
        <f>IF(OR(#REF!="管理者",#REF!="サービス管理責任者"),0,#REF!)</f>
        <v>#REF!</v>
      </c>
    </row>
    <row r="1933" spans="2:11">
      <c r="B1933" s="73">
        <v>1931</v>
      </c>
      <c r="C1933" s="74" t="e">
        <f t="shared" si="120"/>
        <v>#N/A</v>
      </c>
      <c r="D1933" s="74" t="e">
        <f t="shared" si="121"/>
        <v>#N/A</v>
      </c>
      <c r="E1933" s="75" t="e">
        <f t="shared" si="122"/>
        <v>#N/A</v>
      </c>
      <c r="F1933" s="79"/>
      <c r="H1933" s="59"/>
      <c r="I1933" s="58" t="e">
        <f t="shared" si="123"/>
        <v>#REF!</v>
      </c>
      <c r="J1933" s="58" t="e">
        <f>#REF!</f>
        <v>#REF!</v>
      </c>
      <c r="K1933" s="51" t="e">
        <f>IF(OR(#REF!="管理者",#REF!="サービス管理責任者"),0,#REF!)</f>
        <v>#REF!</v>
      </c>
    </row>
    <row r="1934" spans="2:11">
      <c r="B1934" s="73">
        <v>1932</v>
      </c>
      <c r="C1934" s="74" t="e">
        <f t="shared" si="120"/>
        <v>#N/A</v>
      </c>
      <c r="D1934" s="74" t="e">
        <f t="shared" si="121"/>
        <v>#N/A</v>
      </c>
      <c r="E1934" s="75" t="e">
        <f t="shared" si="122"/>
        <v>#N/A</v>
      </c>
      <c r="F1934" s="79"/>
      <c r="H1934" s="59"/>
      <c r="I1934" s="58" t="e">
        <f t="shared" si="123"/>
        <v>#REF!</v>
      </c>
      <c r="J1934" s="58" t="e">
        <f>#REF!</f>
        <v>#REF!</v>
      </c>
      <c r="K1934" s="51" t="e">
        <f>IF(OR(#REF!="管理者",#REF!="サービス管理責任者"),0,#REF!)</f>
        <v>#REF!</v>
      </c>
    </row>
    <row r="1935" spans="2:11">
      <c r="B1935" s="73">
        <v>1933</v>
      </c>
      <c r="C1935" s="74" t="e">
        <f t="shared" si="120"/>
        <v>#N/A</v>
      </c>
      <c r="D1935" s="74" t="e">
        <f t="shared" si="121"/>
        <v>#N/A</v>
      </c>
      <c r="E1935" s="75" t="e">
        <f t="shared" si="122"/>
        <v>#N/A</v>
      </c>
      <c r="F1935" s="79"/>
      <c r="H1935" s="59"/>
      <c r="I1935" s="58" t="e">
        <f t="shared" si="123"/>
        <v>#REF!</v>
      </c>
      <c r="J1935" s="58" t="e">
        <f>#REF!</f>
        <v>#REF!</v>
      </c>
      <c r="K1935" s="51" t="e">
        <f>IF(OR(#REF!="管理者",#REF!="サービス管理責任者"),0,#REF!)</f>
        <v>#REF!</v>
      </c>
    </row>
    <row r="1936" spans="2:11">
      <c r="B1936" s="73">
        <v>1934</v>
      </c>
      <c r="C1936" s="74" t="e">
        <f t="shared" si="120"/>
        <v>#N/A</v>
      </c>
      <c r="D1936" s="74" t="e">
        <f t="shared" si="121"/>
        <v>#N/A</v>
      </c>
      <c r="E1936" s="75" t="e">
        <f t="shared" si="122"/>
        <v>#N/A</v>
      </c>
      <c r="F1936" s="79"/>
      <c r="H1936" s="59"/>
      <c r="I1936" s="58" t="e">
        <f t="shared" si="123"/>
        <v>#REF!</v>
      </c>
      <c r="J1936" s="58" t="e">
        <f>#REF!</f>
        <v>#REF!</v>
      </c>
      <c r="K1936" s="51" t="e">
        <f>IF(OR(#REF!="管理者",#REF!="サービス管理責任者"),0,#REF!)</f>
        <v>#REF!</v>
      </c>
    </row>
    <row r="1937" spans="2:11">
      <c r="B1937" s="73">
        <v>1935</v>
      </c>
      <c r="C1937" s="74" t="e">
        <f t="shared" si="120"/>
        <v>#N/A</v>
      </c>
      <c r="D1937" s="74" t="e">
        <f t="shared" si="121"/>
        <v>#N/A</v>
      </c>
      <c r="E1937" s="75" t="e">
        <f t="shared" si="122"/>
        <v>#N/A</v>
      </c>
      <c r="F1937" s="79"/>
      <c r="H1937" s="59"/>
      <c r="I1937" s="58" t="e">
        <f t="shared" si="123"/>
        <v>#REF!</v>
      </c>
      <c r="J1937" s="58" t="e">
        <f>#REF!</f>
        <v>#REF!</v>
      </c>
      <c r="K1937" s="51" t="e">
        <f>IF(OR(#REF!="管理者",#REF!="サービス管理責任者"),0,#REF!)</f>
        <v>#REF!</v>
      </c>
    </row>
    <row r="1938" spans="2:11">
      <c r="B1938" s="73">
        <v>1936</v>
      </c>
      <c r="C1938" s="74" t="e">
        <f t="shared" si="120"/>
        <v>#N/A</v>
      </c>
      <c r="D1938" s="74" t="e">
        <f t="shared" si="121"/>
        <v>#N/A</v>
      </c>
      <c r="E1938" s="75" t="e">
        <f t="shared" si="122"/>
        <v>#N/A</v>
      </c>
      <c r="F1938" s="79"/>
      <c r="H1938" s="59"/>
      <c r="I1938" s="58" t="e">
        <f t="shared" si="123"/>
        <v>#REF!</v>
      </c>
      <c r="J1938" s="58" t="e">
        <f>#REF!</f>
        <v>#REF!</v>
      </c>
      <c r="K1938" s="51" t="e">
        <f>IF(OR(#REF!="管理者",#REF!="サービス管理責任者"),0,#REF!)</f>
        <v>#REF!</v>
      </c>
    </row>
    <row r="1939" spans="2:11">
      <c r="B1939" s="73">
        <v>1937</v>
      </c>
      <c r="C1939" s="74" t="e">
        <f t="shared" si="120"/>
        <v>#N/A</v>
      </c>
      <c r="D1939" s="74" t="e">
        <f t="shared" si="121"/>
        <v>#N/A</v>
      </c>
      <c r="E1939" s="75" t="e">
        <f t="shared" si="122"/>
        <v>#N/A</v>
      </c>
      <c r="F1939" s="79"/>
      <c r="H1939" s="59"/>
      <c r="I1939" s="58" t="e">
        <f t="shared" si="123"/>
        <v>#REF!</v>
      </c>
      <c r="J1939" s="58" t="e">
        <f>#REF!</f>
        <v>#REF!</v>
      </c>
      <c r="K1939" s="51" t="e">
        <f>IF(OR(#REF!="管理者",#REF!="サービス管理責任者"),0,#REF!)</f>
        <v>#REF!</v>
      </c>
    </row>
    <row r="1940" spans="2:11">
      <c r="B1940" s="73">
        <v>1938</v>
      </c>
      <c r="C1940" s="74" t="e">
        <f t="shared" si="120"/>
        <v>#N/A</v>
      </c>
      <c r="D1940" s="74" t="e">
        <f t="shared" si="121"/>
        <v>#N/A</v>
      </c>
      <c r="E1940" s="75" t="e">
        <f t="shared" si="122"/>
        <v>#N/A</v>
      </c>
      <c r="F1940" s="79"/>
      <c r="H1940" s="59"/>
      <c r="I1940" s="58" t="e">
        <f t="shared" si="123"/>
        <v>#REF!</v>
      </c>
      <c r="J1940" s="58" t="e">
        <f>#REF!</f>
        <v>#REF!</v>
      </c>
      <c r="K1940" s="51" t="e">
        <f>IF(OR(#REF!="管理者",#REF!="サービス管理責任者"),0,#REF!)</f>
        <v>#REF!</v>
      </c>
    </row>
    <row r="1941" spans="2:11">
      <c r="B1941" s="73">
        <v>1939</v>
      </c>
      <c r="C1941" s="74" t="e">
        <f t="shared" si="120"/>
        <v>#N/A</v>
      </c>
      <c r="D1941" s="74" t="e">
        <f t="shared" si="121"/>
        <v>#N/A</v>
      </c>
      <c r="E1941" s="75" t="e">
        <f t="shared" si="122"/>
        <v>#N/A</v>
      </c>
      <c r="F1941" s="79"/>
      <c r="H1941" s="59"/>
      <c r="I1941" s="58" t="e">
        <f t="shared" si="123"/>
        <v>#REF!</v>
      </c>
      <c r="J1941" s="58" t="e">
        <f>#REF!</f>
        <v>#REF!</v>
      </c>
      <c r="K1941" s="51" t="e">
        <f>IF(OR(#REF!="管理者",#REF!="サービス管理責任者"),0,#REF!)</f>
        <v>#REF!</v>
      </c>
    </row>
    <row r="1942" spans="2:11">
      <c r="B1942" s="73">
        <v>1940</v>
      </c>
      <c r="C1942" s="74" t="e">
        <f t="shared" si="120"/>
        <v>#N/A</v>
      </c>
      <c r="D1942" s="74" t="e">
        <f t="shared" si="121"/>
        <v>#N/A</v>
      </c>
      <c r="E1942" s="75" t="e">
        <f t="shared" si="122"/>
        <v>#N/A</v>
      </c>
      <c r="F1942" s="79"/>
      <c r="H1942" s="59"/>
      <c r="I1942" s="58" t="e">
        <f t="shared" si="123"/>
        <v>#REF!</v>
      </c>
      <c r="J1942" s="58" t="e">
        <f>#REF!</f>
        <v>#REF!</v>
      </c>
      <c r="K1942" s="51" t="e">
        <f>IF(OR(#REF!="管理者",#REF!="サービス管理責任者"),0,#REF!)</f>
        <v>#REF!</v>
      </c>
    </row>
    <row r="1943" spans="2:11">
      <c r="B1943" s="73">
        <v>1941</v>
      </c>
      <c r="C1943" s="74" t="e">
        <f t="shared" si="120"/>
        <v>#N/A</v>
      </c>
      <c r="D1943" s="74" t="e">
        <f t="shared" si="121"/>
        <v>#N/A</v>
      </c>
      <c r="E1943" s="75" t="e">
        <f t="shared" si="122"/>
        <v>#N/A</v>
      </c>
      <c r="F1943" s="79"/>
      <c r="H1943" s="59"/>
      <c r="I1943" s="58" t="e">
        <f t="shared" si="123"/>
        <v>#REF!</v>
      </c>
      <c r="J1943" s="58" t="e">
        <f>#REF!</f>
        <v>#REF!</v>
      </c>
      <c r="K1943" s="51" t="e">
        <f>IF(OR(#REF!="管理者",#REF!="サービス管理責任者"),0,#REF!)</f>
        <v>#REF!</v>
      </c>
    </row>
    <row r="1944" spans="2:11">
      <c r="B1944" s="73">
        <v>1942</v>
      </c>
      <c r="C1944" s="74" t="e">
        <f t="shared" si="120"/>
        <v>#N/A</v>
      </c>
      <c r="D1944" s="74" t="e">
        <f t="shared" si="121"/>
        <v>#N/A</v>
      </c>
      <c r="E1944" s="75" t="e">
        <f t="shared" si="122"/>
        <v>#N/A</v>
      </c>
      <c r="F1944" s="79"/>
      <c r="H1944" s="59"/>
      <c r="I1944" s="58" t="e">
        <f t="shared" si="123"/>
        <v>#REF!</v>
      </c>
      <c r="J1944" s="58" t="e">
        <f>#REF!</f>
        <v>#REF!</v>
      </c>
      <c r="K1944" s="51" t="e">
        <f>IF(OR(#REF!="管理者",#REF!="サービス管理責任者"),0,#REF!)</f>
        <v>#REF!</v>
      </c>
    </row>
    <row r="1945" spans="2:11">
      <c r="B1945" s="73">
        <v>1943</v>
      </c>
      <c r="C1945" s="74" t="e">
        <f t="shared" si="120"/>
        <v>#N/A</v>
      </c>
      <c r="D1945" s="74" t="e">
        <f t="shared" si="121"/>
        <v>#N/A</v>
      </c>
      <c r="E1945" s="75" t="e">
        <f t="shared" si="122"/>
        <v>#N/A</v>
      </c>
      <c r="F1945" s="79"/>
      <c r="H1945" s="59"/>
      <c r="I1945" s="58" t="e">
        <f t="shared" si="123"/>
        <v>#REF!</v>
      </c>
      <c r="J1945" s="58" t="e">
        <f>#REF!</f>
        <v>#REF!</v>
      </c>
      <c r="K1945" s="51" t="e">
        <f>IF(OR(#REF!="管理者",#REF!="サービス管理責任者"),0,#REF!)</f>
        <v>#REF!</v>
      </c>
    </row>
    <row r="1946" spans="2:11">
      <c r="B1946" s="73">
        <v>1944</v>
      </c>
      <c r="C1946" s="74" t="e">
        <f t="shared" si="120"/>
        <v>#N/A</v>
      </c>
      <c r="D1946" s="74" t="e">
        <f t="shared" si="121"/>
        <v>#N/A</v>
      </c>
      <c r="E1946" s="75" t="e">
        <f t="shared" si="122"/>
        <v>#N/A</v>
      </c>
      <c r="F1946" s="79"/>
      <c r="H1946" s="59"/>
      <c r="I1946" s="58" t="e">
        <f t="shared" si="123"/>
        <v>#REF!</v>
      </c>
      <c r="J1946" s="58" t="e">
        <f>#REF!</f>
        <v>#REF!</v>
      </c>
      <c r="K1946" s="51" t="e">
        <f>IF(OR(#REF!="管理者",#REF!="サービス管理責任者"),0,#REF!)</f>
        <v>#REF!</v>
      </c>
    </row>
    <row r="1947" spans="2:11">
      <c r="B1947" s="73">
        <v>1945</v>
      </c>
      <c r="C1947" s="74" t="e">
        <f t="shared" si="120"/>
        <v>#N/A</v>
      </c>
      <c r="D1947" s="74" t="e">
        <f t="shared" si="121"/>
        <v>#N/A</v>
      </c>
      <c r="E1947" s="75" t="e">
        <f t="shared" si="122"/>
        <v>#N/A</v>
      </c>
      <c r="F1947" s="79"/>
      <c r="H1947" s="59"/>
      <c r="I1947" s="58" t="e">
        <f t="shared" si="123"/>
        <v>#REF!</v>
      </c>
      <c r="J1947" s="58" t="e">
        <f>#REF!</f>
        <v>#REF!</v>
      </c>
      <c r="K1947" s="51" t="e">
        <f>IF(OR(#REF!="管理者",#REF!="サービス管理責任者"),0,#REF!)</f>
        <v>#REF!</v>
      </c>
    </row>
    <row r="1948" spans="2:11">
      <c r="B1948" s="73">
        <v>1946</v>
      </c>
      <c r="C1948" s="74" t="e">
        <f t="shared" si="120"/>
        <v>#N/A</v>
      </c>
      <c r="D1948" s="74" t="e">
        <f t="shared" si="121"/>
        <v>#N/A</v>
      </c>
      <c r="E1948" s="75" t="e">
        <f t="shared" si="122"/>
        <v>#N/A</v>
      </c>
      <c r="F1948" s="79"/>
      <c r="H1948" s="59"/>
      <c r="I1948" s="58" t="e">
        <f t="shared" si="123"/>
        <v>#REF!</v>
      </c>
      <c r="J1948" s="58" t="e">
        <f>#REF!</f>
        <v>#REF!</v>
      </c>
      <c r="K1948" s="51" t="e">
        <f>IF(OR(#REF!="管理者",#REF!="サービス管理責任者"),0,#REF!)</f>
        <v>#REF!</v>
      </c>
    </row>
    <row r="1949" spans="2:11">
      <c r="B1949" s="73">
        <v>1947</v>
      </c>
      <c r="C1949" s="74" t="e">
        <f t="shared" si="120"/>
        <v>#N/A</v>
      </c>
      <c r="D1949" s="74" t="e">
        <f t="shared" si="121"/>
        <v>#N/A</v>
      </c>
      <c r="E1949" s="75" t="e">
        <f t="shared" si="122"/>
        <v>#N/A</v>
      </c>
      <c r="F1949" s="79"/>
      <c r="H1949" s="59"/>
      <c r="I1949" s="58" t="e">
        <f t="shared" si="123"/>
        <v>#REF!</v>
      </c>
      <c r="J1949" s="58" t="e">
        <f>#REF!</f>
        <v>#REF!</v>
      </c>
      <c r="K1949" s="51" t="e">
        <f>IF(OR(#REF!="管理者",#REF!="サービス管理責任者"),0,#REF!)</f>
        <v>#REF!</v>
      </c>
    </row>
    <row r="1950" spans="2:11">
      <c r="B1950" s="73">
        <v>1948</v>
      </c>
      <c r="C1950" s="74" t="e">
        <f t="shared" si="120"/>
        <v>#N/A</v>
      </c>
      <c r="D1950" s="74" t="e">
        <f t="shared" si="121"/>
        <v>#N/A</v>
      </c>
      <c r="E1950" s="75" t="e">
        <f t="shared" si="122"/>
        <v>#N/A</v>
      </c>
      <c r="F1950" s="79"/>
      <c r="H1950" s="59"/>
      <c r="I1950" s="58" t="e">
        <f t="shared" si="123"/>
        <v>#REF!</v>
      </c>
      <c r="J1950" s="58" t="e">
        <f>#REF!</f>
        <v>#REF!</v>
      </c>
      <c r="K1950" s="51" t="e">
        <f>IF(OR(#REF!="管理者",#REF!="サービス管理責任者"),0,#REF!)</f>
        <v>#REF!</v>
      </c>
    </row>
    <row r="1951" spans="2:11">
      <c r="B1951" s="73">
        <v>1949</v>
      </c>
      <c r="C1951" s="74" t="e">
        <f t="shared" si="120"/>
        <v>#N/A</v>
      </c>
      <c r="D1951" s="74" t="e">
        <f t="shared" si="121"/>
        <v>#N/A</v>
      </c>
      <c r="E1951" s="75" t="e">
        <f t="shared" si="122"/>
        <v>#N/A</v>
      </c>
      <c r="F1951" s="79"/>
      <c r="H1951" s="59"/>
      <c r="I1951" s="58" t="e">
        <f t="shared" si="123"/>
        <v>#REF!</v>
      </c>
      <c r="J1951" s="58" t="e">
        <f>#REF!</f>
        <v>#REF!</v>
      </c>
      <c r="K1951" s="51" t="e">
        <f>IF(OR(#REF!="管理者",#REF!="サービス管理責任者"),0,#REF!)</f>
        <v>#REF!</v>
      </c>
    </row>
    <row r="1952" spans="2:11">
      <c r="B1952" s="73">
        <v>1950</v>
      </c>
      <c r="C1952" s="74" t="e">
        <f t="shared" si="120"/>
        <v>#N/A</v>
      </c>
      <c r="D1952" s="74" t="e">
        <f t="shared" si="121"/>
        <v>#N/A</v>
      </c>
      <c r="E1952" s="75" t="e">
        <f t="shared" si="122"/>
        <v>#N/A</v>
      </c>
      <c r="F1952" s="79"/>
      <c r="H1952" s="59"/>
      <c r="I1952" s="58" t="e">
        <f t="shared" si="123"/>
        <v>#REF!</v>
      </c>
      <c r="J1952" s="58" t="e">
        <f>#REF!</f>
        <v>#REF!</v>
      </c>
      <c r="K1952" s="51" t="e">
        <f>IF(OR(#REF!="管理者",#REF!="サービス管理責任者"),0,#REF!)</f>
        <v>#REF!</v>
      </c>
    </row>
    <row r="1953" spans="2:11">
      <c r="B1953" s="73">
        <v>1951</v>
      </c>
      <c r="C1953" s="74" t="e">
        <f t="shared" si="120"/>
        <v>#N/A</v>
      </c>
      <c r="D1953" s="74" t="e">
        <f t="shared" si="121"/>
        <v>#N/A</v>
      </c>
      <c r="E1953" s="75" t="e">
        <f t="shared" si="122"/>
        <v>#N/A</v>
      </c>
      <c r="F1953" s="79"/>
      <c r="H1953" s="59"/>
      <c r="I1953" s="58" t="e">
        <f t="shared" si="123"/>
        <v>#REF!</v>
      </c>
      <c r="J1953" s="58" t="e">
        <f>#REF!</f>
        <v>#REF!</v>
      </c>
      <c r="K1953" s="51" t="e">
        <f>IF(OR(#REF!="管理者",#REF!="サービス管理責任者"),0,#REF!)</f>
        <v>#REF!</v>
      </c>
    </row>
    <row r="1954" spans="2:11">
      <c r="B1954" s="73">
        <v>1952</v>
      </c>
      <c r="C1954" s="74" t="e">
        <f t="shared" si="120"/>
        <v>#N/A</v>
      </c>
      <c r="D1954" s="74" t="e">
        <f t="shared" si="121"/>
        <v>#N/A</v>
      </c>
      <c r="E1954" s="75" t="e">
        <f t="shared" si="122"/>
        <v>#N/A</v>
      </c>
      <c r="F1954" s="79"/>
      <c r="H1954" s="59"/>
      <c r="I1954" s="58" t="e">
        <f t="shared" si="123"/>
        <v>#REF!</v>
      </c>
      <c r="J1954" s="58" t="e">
        <f>#REF!</f>
        <v>#REF!</v>
      </c>
      <c r="K1954" s="51" t="e">
        <f>IF(OR(#REF!="管理者",#REF!="サービス管理責任者"),0,#REF!)</f>
        <v>#REF!</v>
      </c>
    </row>
    <row r="1955" spans="2:11">
      <c r="B1955" s="73">
        <v>1953</v>
      </c>
      <c r="C1955" s="74" t="e">
        <f t="shared" si="120"/>
        <v>#N/A</v>
      </c>
      <c r="D1955" s="74" t="e">
        <f t="shared" si="121"/>
        <v>#N/A</v>
      </c>
      <c r="E1955" s="75" t="e">
        <f t="shared" si="122"/>
        <v>#N/A</v>
      </c>
      <c r="F1955" s="79"/>
      <c r="H1955" s="59"/>
      <c r="I1955" s="58" t="e">
        <f t="shared" si="123"/>
        <v>#REF!</v>
      </c>
      <c r="J1955" s="58" t="e">
        <f>#REF!</f>
        <v>#REF!</v>
      </c>
      <c r="K1955" s="51" t="e">
        <f>IF(OR(#REF!="管理者",#REF!="サービス管理責任者"),0,#REF!)</f>
        <v>#REF!</v>
      </c>
    </row>
    <row r="1956" spans="2:11">
      <c r="B1956" s="73">
        <v>1954</v>
      </c>
      <c r="C1956" s="74" t="e">
        <f t="shared" si="120"/>
        <v>#N/A</v>
      </c>
      <c r="D1956" s="74" t="e">
        <f t="shared" si="121"/>
        <v>#N/A</v>
      </c>
      <c r="E1956" s="75" t="e">
        <f t="shared" si="122"/>
        <v>#N/A</v>
      </c>
      <c r="F1956" s="79"/>
      <c r="H1956" s="59"/>
      <c r="I1956" s="58" t="e">
        <f t="shared" si="123"/>
        <v>#REF!</v>
      </c>
      <c r="J1956" s="58" t="e">
        <f>#REF!</f>
        <v>#REF!</v>
      </c>
      <c r="K1956" s="51" t="e">
        <f>IF(OR(#REF!="管理者",#REF!="サービス管理責任者"),0,#REF!)</f>
        <v>#REF!</v>
      </c>
    </row>
    <row r="1957" spans="2:11">
      <c r="B1957" s="73">
        <v>1955</v>
      </c>
      <c r="C1957" s="74" t="e">
        <f t="shared" si="120"/>
        <v>#N/A</v>
      </c>
      <c r="D1957" s="74" t="e">
        <f t="shared" si="121"/>
        <v>#N/A</v>
      </c>
      <c r="E1957" s="75" t="e">
        <f t="shared" si="122"/>
        <v>#N/A</v>
      </c>
      <c r="F1957" s="79"/>
      <c r="H1957" s="59"/>
      <c r="I1957" s="58" t="e">
        <f t="shared" si="123"/>
        <v>#REF!</v>
      </c>
      <c r="J1957" s="58" t="e">
        <f>#REF!</f>
        <v>#REF!</v>
      </c>
      <c r="K1957" s="51" t="e">
        <f>IF(OR(#REF!="管理者",#REF!="サービス管理責任者"),0,#REF!)</f>
        <v>#REF!</v>
      </c>
    </row>
    <row r="1958" spans="2:11">
      <c r="B1958" s="73">
        <v>1956</v>
      </c>
      <c r="C1958" s="74" t="e">
        <f t="shared" si="120"/>
        <v>#N/A</v>
      </c>
      <c r="D1958" s="74" t="e">
        <f t="shared" si="121"/>
        <v>#N/A</v>
      </c>
      <c r="E1958" s="75" t="e">
        <f t="shared" si="122"/>
        <v>#N/A</v>
      </c>
      <c r="F1958" s="79"/>
      <c r="H1958" s="59"/>
      <c r="I1958" s="58" t="e">
        <f t="shared" si="123"/>
        <v>#REF!</v>
      </c>
      <c r="J1958" s="58" t="e">
        <f>#REF!</f>
        <v>#REF!</v>
      </c>
      <c r="K1958" s="51" t="e">
        <f>IF(OR(#REF!="管理者",#REF!="サービス管理責任者"),0,#REF!)</f>
        <v>#REF!</v>
      </c>
    </row>
    <row r="1959" spans="2:11">
      <c r="B1959" s="73">
        <v>1957</v>
      </c>
      <c r="C1959" s="74" t="e">
        <f t="shared" si="120"/>
        <v>#N/A</v>
      </c>
      <c r="D1959" s="74" t="e">
        <f t="shared" si="121"/>
        <v>#N/A</v>
      </c>
      <c r="E1959" s="75" t="e">
        <f t="shared" si="122"/>
        <v>#N/A</v>
      </c>
      <c r="F1959" s="79"/>
      <c r="H1959" s="59"/>
      <c r="I1959" s="58" t="e">
        <f t="shared" si="123"/>
        <v>#REF!</v>
      </c>
      <c r="J1959" s="58" t="e">
        <f>#REF!</f>
        <v>#REF!</v>
      </c>
      <c r="K1959" s="51" t="e">
        <f>IF(OR(#REF!="管理者",#REF!="サービス管理責任者"),0,#REF!)</f>
        <v>#REF!</v>
      </c>
    </row>
    <row r="1960" spans="2:11">
      <c r="B1960" s="73">
        <v>1958</v>
      </c>
      <c r="C1960" s="74" t="e">
        <f t="shared" si="120"/>
        <v>#N/A</v>
      </c>
      <c r="D1960" s="74" t="e">
        <f t="shared" si="121"/>
        <v>#N/A</v>
      </c>
      <c r="E1960" s="75" t="e">
        <f t="shared" si="122"/>
        <v>#N/A</v>
      </c>
      <c r="F1960" s="79"/>
      <c r="H1960" s="59"/>
      <c r="I1960" s="58" t="e">
        <f t="shared" si="123"/>
        <v>#REF!</v>
      </c>
      <c r="J1960" s="58" t="e">
        <f>#REF!</f>
        <v>#REF!</v>
      </c>
      <c r="K1960" s="51" t="e">
        <f>IF(OR(#REF!="管理者",#REF!="サービス管理責任者"),0,#REF!)</f>
        <v>#REF!</v>
      </c>
    </row>
    <row r="1961" spans="2:11">
      <c r="B1961" s="73">
        <v>1959</v>
      </c>
      <c r="C1961" s="74" t="e">
        <f t="shared" si="120"/>
        <v>#N/A</v>
      </c>
      <c r="D1961" s="74" t="e">
        <f t="shared" si="121"/>
        <v>#N/A</v>
      </c>
      <c r="E1961" s="75" t="e">
        <f t="shared" si="122"/>
        <v>#N/A</v>
      </c>
      <c r="F1961" s="79"/>
      <c r="H1961" s="59"/>
      <c r="I1961" s="58" t="e">
        <f t="shared" si="123"/>
        <v>#REF!</v>
      </c>
      <c r="J1961" s="58" t="e">
        <f>#REF!</f>
        <v>#REF!</v>
      </c>
      <c r="K1961" s="51" t="e">
        <f>IF(OR(#REF!="管理者",#REF!="サービス管理責任者"),0,#REF!)</f>
        <v>#REF!</v>
      </c>
    </row>
    <row r="1962" spans="2:11">
      <c r="B1962" s="73">
        <v>1960</v>
      </c>
      <c r="C1962" s="74" t="e">
        <f t="shared" si="120"/>
        <v>#N/A</v>
      </c>
      <c r="D1962" s="74" t="e">
        <f t="shared" si="121"/>
        <v>#N/A</v>
      </c>
      <c r="E1962" s="75" t="e">
        <f t="shared" si="122"/>
        <v>#N/A</v>
      </c>
      <c r="F1962" s="79"/>
      <c r="H1962" s="59"/>
      <c r="I1962" s="58" t="e">
        <f t="shared" si="123"/>
        <v>#REF!</v>
      </c>
      <c r="J1962" s="58" t="e">
        <f>#REF!</f>
        <v>#REF!</v>
      </c>
      <c r="K1962" s="51" t="e">
        <f>IF(OR(#REF!="管理者",#REF!="サービス管理責任者"),0,#REF!)</f>
        <v>#REF!</v>
      </c>
    </row>
    <row r="1963" spans="2:11">
      <c r="B1963" s="73">
        <v>1961</v>
      </c>
      <c r="C1963" s="74" t="e">
        <f t="shared" si="120"/>
        <v>#N/A</v>
      </c>
      <c r="D1963" s="74" t="e">
        <f t="shared" si="121"/>
        <v>#N/A</v>
      </c>
      <c r="E1963" s="75" t="e">
        <f t="shared" si="122"/>
        <v>#N/A</v>
      </c>
      <c r="F1963" s="79"/>
      <c r="H1963" s="59"/>
      <c r="I1963" s="58" t="e">
        <f t="shared" si="123"/>
        <v>#REF!</v>
      </c>
      <c r="J1963" s="58" t="e">
        <f>#REF!</f>
        <v>#REF!</v>
      </c>
      <c r="K1963" s="51" t="e">
        <f>IF(OR(#REF!="管理者",#REF!="サービス管理責任者"),0,#REF!)</f>
        <v>#REF!</v>
      </c>
    </row>
    <row r="1964" spans="2:11">
      <c r="B1964" s="73">
        <v>1962</v>
      </c>
      <c r="C1964" s="74" t="e">
        <f t="shared" si="120"/>
        <v>#N/A</v>
      </c>
      <c r="D1964" s="74" t="e">
        <f t="shared" si="121"/>
        <v>#N/A</v>
      </c>
      <c r="E1964" s="75" t="e">
        <f t="shared" si="122"/>
        <v>#N/A</v>
      </c>
      <c r="F1964" s="79"/>
      <c r="H1964" s="59"/>
      <c r="I1964" s="58" t="e">
        <f t="shared" si="123"/>
        <v>#REF!</v>
      </c>
      <c r="J1964" s="58" t="e">
        <f>#REF!</f>
        <v>#REF!</v>
      </c>
      <c r="K1964" s="51" t="e">
        <f>IF(OR(#REF!="管理者",#REF!="サービス管理責任者"),0,#REF!)</f>
        <v>#REF!</v>
      </c>
    </row>
    <row r="1965" spans="2:11">
      <c r="B1965" s="73">
        <v>1963</v>
      </c>
      <c r="C1965" s="74" t="e">
        <f t="shared" si="120"/>
        <v>#N/A</v>
      </c>
      <c r="D1965" s="74" t="e">
        <f t="shared" si="121"/>
        <v>#N/A</v>
      </c>
      <c r="E1965" s="75" t="e">
        <f t="shared" si="122"/>
        <v>#N/A</v>
      </c>
      <c r="F1965" s="79"/>
      <c r="H1965" s="59"/>
      <c r="I1965" s="58" t="e">
        <f t="shared" si="123"/>
        <v>#REF!</v>
      </c>
      <c r="J1965" s="58" t="e">
        <f>#REF!</f>
        <v>#REF!</v>
      </c>
      <c r="K1965" s="51" t="e">
        <f>IF(OR(#REF!="管理者",#REF!="サービス管理責任者"),0,#REF!)</f>
        <v>#REF!</v>
      </c>
    </row>
    <row r="1966" spans="2:11">
      <c r="B1966" s="73">
        <v>1964</v>
      </c>
      <c r="C1966" s="74" t="e">
        <f t="shared" si="120"/>
        <v>#N/A</v>
      </c>
      <c r="D1966" s="74" t="e">
        <f t="shared" si="121"/>
        <v>#N/A</v>
      </c>
      <c r="E1966" s="75" t="e">
        <f t="shared" si="122"/>
        <v>#N/A</v>
      </c>
      <c r="F1966" s="79"/>
      <c r="H1966" s="59"/>
      <c r="I1966" s="58" t="e">
        <f t="shared" si="123"/>
        <v>#REF!</v>
      </c>
      <c r="J1966" s="58" t="e">
        <f>#REF!</f>
        <v>#REF!</v>
      </c>
      <c r="K1966" s="51" t="e">
        <f>IF(OR(#REF!="管理者",#REF!="サービス管理責任者"),0,#REF!)</f>
        <v>#REF!</v>
      </c>
    </row>
    <row r="1967" spans="2:11">
      <c r="B1967" s="73">
        <v>1965</v>
      </c>
      <c r="C1967" s="74" t="e">
        <f t="shared" si="120"/>
        <v>#N/A</v>
      </c>
      <c r="D1967" s="74" t="e">
        <f t="shared" si="121"/>
        <v>#N/A</v>
      </c>
      <c r="E1967" s="75" t="e">
        <f t="shared" si="122"/>
        <v>#N/A</v>
      </c>
      <c r="F1967" s="79"/>
      <c r="H1967" s="59"/>
      <c r="I1967" s="58" t="e">
        <f t="shared" si="123"/>
        <v>#REF!</v>
      </c>
      <c r="J1967" s="58" t="e">
        <f>#REF!</f>
        <v>#REF!</v>
      </c>
      <c r="K1967" s="51" t="e">
        <f>IF(OR(#REF!="管理者",#REF!="サービス管理責任者"),0,#REF!)</f>
        <v>#REF!</v>
      </c>
    </row>
    <row r="1968" spans="2:11">
      <c r="B1968" s="73">
        <v>1966</v>
      </c>
      <c r="C1968" s="74" t="e">
        <f t="shared" si="120"/>
        <v>#N/A</v>
      </c>
      <c r="D1968" s="74" t="e">
        <f t="shared" si="121"/>
        <v>#N/A</v>
      </c>
      <c r="E1968" s="75" t="e">
        <f t="shared" si="122"/>
        <v>#N/A</v>
      </c>
      <c r="F1968" s="79"/>
      <c r="H1968" s="59"/>
      <c r="I1968" s="58" t="e">
        <f t="shared" si="123"/>
        <v>#REF!</v>
      </c>
      <c r="J1968" s="58" t="e">
        <f>#REF!</f>
        <v>#REF!</v>
      </c>
      <c r="K1968" s="51" t="e">
        <f>IF(OR(#REF!="管理者",#REF!="サービス管理責任者"),0,#REF!)</f>
        <v>#REF!</v>
      </c>
    </row>
    <row r="1969" spans="2:11">
      <c r="B1969" s="73">
        <v>1967</v>
      </c>
      <c r="C1969" s="74" t="e">
        <f t="shared" si="120"/>
        <v>#N/A</v>
      </c>
      <c r="D1969" s="74" t="e">
        <f t="shared" si="121"/>
        <v>#N/A</v>
      </c>
      <c r="E1969" s="75" t="e">
        <f t="shared" si="122"/>
        <v>#N/A</v>
      </c>
      <c r="F1969" s="79"/>
      <c r="H1969" s="59"/>
      <c r="I1969" s="58" t="e">
        <f t="shared" si="123"/>
        <v>#REF!</v>
      </c>
      <c r="J1969" s="58" t="e">
        <f>#REF!</f>
        <v>#REF!</v>
      </c>
      <c r="K1969" s="51" t="e">
        <f>IF(OR(#REF!="管理者",#REF!="サービス管理責任者"),0,#REF!)</f>
        <v>#REF!</v>
      </c>
    </row>
    <row r="1970" spans="2:11">
      <c r="B1970" s="73">
        <v>1968</v>
      </c>
      <c r="C1970" s="74" t="e">
        <f t="shared" si="120"/>
        <v>#N/A</v>
      </c>
      <c r="D1970" s="74" t="e">
        <f t="shared" si="121"/>
        <v>#N/A</v>
      </c>
      <c r="E1970" s="75" t="e">
        <f t="shared" si="122"/>
        <v>#N/A</v>
      </c>
      <c r="F1970" s="79"/>
      <c r="H1970" s="59"/>
      <c r="I1970" s="58" t="e">
        <f t="shared" si="123"/>
        <v>#REF!</v>
      </c>
      <c r="J1970" s="58" t="e">
        <f>#REF!</f>
        <v>#REF!</v>
      </c>
      <c r="K1970" s="51" t="e">
        <f>IF(OR(#REF!="管理者",#REF!="サービス管理責任者"),0,#REF!)</f>
        <v>#REF!</v>
      </c>
    </row>
    <row r="1971" spans="2:11">
      <c r="B1971" s="73">
        <v>1969</v>
      </c>
      <c r="C1971" s="74" t="e">
        <f t="shared" si="120"/>
        <v>#N/A</v>
      </c>
      <c r="D1971" s="74" t="e">
        <f t="shared" si="121"/>
        <v>#N/A</v>
      </c>
      <c r="E1971" s="75" t="e">
        <f t="shared" si="122"/>
        <v>#N/A</v>
      </c>
      <c r="F1971" s="79"/>
      <c r="H1971" s="59"/>
      <c r="I1971" s="58" t="e">
        <f t="shared" si="123"/>
        <v>#REF!</v>
      </c>
      <c r="J1971" s="58" t="e">
        <f>#REF!</f>
        <v>#REF!</v>
      </c>
      <c r="K1971" s="51" t="e">
        <f>IF(OR(#REF!="管理者",#REF!="サービス管理責任者"),0,#REF!)</f>
        <v>#REF!</v>
      </c>
    </row>
    <row r="1972" spans="2:11">
      <c r="B1972" s="73">
        <v>1970</v>
      </c>
      <c r="C1972" s="74" t="e">
        <f t="shared" si="120"/>
        <v>#N/A</v>
      </c>
      <c r="D1972" s="74" t="e">
        <f t="shared" si="121"/>
        <v>#N/A</v>
      </c>
      <c r="E1972" s="75" t="e">
        <f t="shared" si="122"/>
        <v>#N/A</v>
      </c>
      <c r="F1972" s="79"/>
      <c r="H1972" s="59"/>
      <c r="I1972" s="58" t="e">
        <f t="shared" si="123"/>
        <v>#REF!</v>
      </c>
      <c r="J1972" s="58" t="e">
        <f>#REF!</f>
        <v>#REF!</v>
      </c>
      <c r="K1972" s="51" t="e">
        <f>IF(OR(#REF!="管理者",#REF!="サービス管理責任者"),0,#REF!)</f>
        <v>#REF!</v>
      </c>
    </row>
    <row r="1973" spans="2:11">
      <c r="B1973" s="73">
        <v>1971</v>
      </c>
      <c r="C1973" s="74" t="e">
        <f t="shared" si="120"/>
        <v>#N/A</v>
      </c>
      <c r="D1973" s="74" t="e">
        <f t="shared" si="121"/>
        <v>#N/A</v>
      </c>
      <c r="E1973" s="75" t="e">
        <f t="shared" si="122"/>
        <v>#N/A</v>
      </c>
      <c r="F1973" s="79"/>
      <c r="H1973" s="59"/>
      <c r="I1973" s="58" t="e">
        <f t="shared" si="123"/>
        <v>#REF!</v>
      </c>
      <c r="J1973" s="58" t="e">
        <f>#REF!</f>
        <v>#REF!</v>
      </c>
      <c r="K1973" s="51" t="e">
        <f>IF(OR(#REF!="管理者",#REF!="サービス管理責任者"),0,#REF!)</f>
        <v>#REF!</v>
      </c>
    </row>
    <row r="1974" spans="2:11">
      <c r="B1974" s="73">
        <v>1972</v>
      </c>
      <c r="C1974" s="74" t="e">
        <f t="shared" si="120"/>
        <v>#N/A</v>
      </c>
      <c r="D1974" s="74" t="e">
        <f t="shared" si="121"/>
        <v>#N/A</v>
      </c>
      <c r="E1974" s="75" t="e">
        <f t="shared" si="122"/>
        <v>#N/A</v>
      </c>
      <c r="F1974" s="79"/>
      <c r="H1974" s="59"/>
      <c r="I1974" s="58" t="e">
        <f t="shared" si="123"/>
        <v>#REF!</v>
      </c>
      <c r="J1974" s="58" t="e">
        <f>#REF!</f>
        <v>#REF!</v>
      </c>
      <c r="K1974" s="51" t="e">
        <f>IF(OR(#REF!="管理者",#REF!="サービス管理責任者"),0,#REF!)</f>
        <v>#REF!</v>
      </c>
    </row>
    <row r="1975" spans="2:11">
      <c r="B1975" s="73">
        <v>1973</v>
      </c>
      <c r="C1975" s="74" t="e">
        <f t="shared" si="120"/>
        <v>#N/A</v>
      </c>
      <c r="D1975" s="74" t="e">
        <f t="shared" si="121"/>
        <v>#N/A</v>
      </c>
      <c r="E1975" s="75" t="e">
        <f t="shared" si="122"/>
        <v>#N/A</v>
      </c>
      <c r="F1975" s="79"/>
      <c r="H1975" s="59"/>
      <c r="I1975" s="58" t="e">
        <f t="shared" si="123"/>
        <v>#REF!</v>
      </c>
      <c r="J1975" s="58" t="e">
        <f>#REF!</f>
        <v>#REF!</v>
      </c>
      <c r="K1975" s="51" t="e">
        <f>IF(OR(#REF!="管理者",#REF!="サービス管理責任者"),0,#REF!)</f>
        <v>#REF!</v>
      </c>
    </row>
    <row r="1976" spans="2:11">
      <c r="B1976" s="73">
        <v>1974</v>
      </c>
      <c r="C1976" s="74" t="e">
        <f t="shared" si="120"/>
        <v>#N/A</v>
      </c>
      <c r="D1976" s="74" t="e">
        <f t="shared" si="121"/>
        <v>#N/A</v>
      </c>
      <c r="E1976" s="75" t="e">
        <f t="shared" si="122"/>
        <v>#N/A</v>
      </c>
      <c r="F1976" s="79"/>
      <c r="H1976" s="59"/>
      <c r="I1976" s="58" t="e">
        <f t="shared" si="123"/>
        <v>#REF!</v>
      </c>
      <c r="J1976" s="58" t="e">
        <f>#REF!</f>
        <v>#REF!</v>
      </c>
      <c r="K1976" s="51" t="e">
        <f>IF(OR(#REF!="管理者",#REF!="サービス管理責任者"),0,#REF!)</f>
        <v>#REF!</v>
      </c>
    </row>
    <row r="1977" spans="2:11">
      <c r="B1977" s="73">
        <v>1975</v>
      </c>
      <c r="C1977" s="74" t="e">
        <f t="shared" si="120"/>
        <v>#N/A</v>
      </c>
      <c r="D1977" s="74" t="e">
        <f t="shared" si="121"/>
        <v>#N/A</v>
      </c>
      <c r="E1977" s="75" t="e">
        <f t="shared" si="122"/>
        <v>#N/A</v>
      </c>
      <c r="F1977" s="79"/>
      <c r="H1977" s="59"/>
      <c r="I1977" s="58" t="e">
        <f t="shared" si="123"/>
        <v>#REF!</v>
      </c>
      <c r="J1977" s="58" t="e">
        <f>#REF!</f>
        <v>#REF!</v>
      </c>
      <c r="K1977" s="51" t="e">
        <f>IF(OR(#REF!="管理者",#REF!="サービス管理責任者"),0,#REF!)</f>
        <v>#REF!</v>
      </c>
    </row>
    <row r="1978" spans="2:11">
      <c r="B1978" s="73">
        <v>1976</v>
      </c>
      <c r="C1978" s="74" t="e">
        <f t="shared" si="120"/>
        <v>#N/A</v>
      </c>
      <c r="D1978" s="74" t="e">
        <f t="shared" si="121"/>
        <v>#N/A</v>
      </c>
      <c r="E1978" s="75" t="e">
        <f t="shared" si="122"/>
        <v>#N/A</v>
      </c>
      <c r="F1978" s="79"/>
      <c r="H1978" s="59"/>
      <c r="I1978" s="58" t="e">
        <f t="shared" si="123"/>
        <v>#REF!</v>
      </c>
      <c r="J1978" s="58" t="e">
        <f>#REF!</f>
        <v>#REF!</v>
      </c>
      <c r="K1978" s="51" t="e">
        <f>IF(OR(#REF!="管理者",#REF!="サービス管理責任者"),0,#REF!)</f>
        <v>#REF!</v>
      </c>
    </row>
    <row r="1979" spans="2:11">
      <c r="B1979" s="73">
        <v>1977</v>
      </c>
      <c r="C1979" s="74" t="e">
        <f t="shared" si="120"/>
        <v>#N/A</v>
      </c>
      <c r="D1979" s="74" t="e">
        <f t="shared" si="121"/>
        <v>#N/A</v>
      </c>
      <c r="E1979" s="75" t="e">
        <f t="shared" si="122"/>
        <v>#N/A</v>
      </c>
      <c r="F1979" s="79"/>
      <c r="H1979" s="59"/>
      <c r="I1979" s="58" t="e">
        <f t="shared" si="123"/>
        <v>#REF!</v>
      </c>
      <c r="J1979" s="58" t="e">
        <f>#REF!</f>
        <v>#REF!</v>
      </c>
      <c r="K1979" s="51" t="e">
        <f>IF(OR(#REF!="管理者",#REF!="サービス管理責任者"),0,#REF!)</f>
        <v>#REF!</v>
      </c>
    </row>
    <row r="1980" spans="2:11">
      <c r="B1980" s="73">
        <v>1978</v>
      </c>
      <c r="C1980" s="74" t="e">
        <f t="shared" si="120"/>
        <v>#N/A</v>
      </c>
      <c r="D1980" s="74" t="e">
        <f t="shared" si="121"/>
        <v>#N/A</v>
      </c>
      <c r="E1980" s="75" t="e">
        <f t="shared" si="122"/>
        <v>#N/A</v>
      </c>
      <c r="F1980" s="79"/>
      <c r="H1980" s="59"/>
      <c r="I1980" s="58" t="e">
        <f t="shared" si="123"/>
        <v>#REF!</v>
      </c>
      <c r="J1980" s="58" t="e">
        <f>#REF!</f>
        <v>#REF!</v>
      </c>
      <c r="K1980" s="51" t="e">
        <f>IF(OR(#REF!="管理者",#REF!="サービス管理責任者"),0,#REF!)</f>
        <v>#REF!</v>
      </c>
    </row>
    <row r="1981" spans="2:11">
      <c r="B1981" s="73">
        <v>1979</v>
      </c>
      <c r="C1981" s="74" t="e">
        <f t="shared" si="120"/>
        <v>#N/A</v>
      </c>
      <c r="D1981" s="74" t="e">
        <f t="shared" si="121"/>
        <v>#N/A</v>
      </c>
      <c r="E1981" s="75" t="e">
        <f t="shared" si="122"/>
        <v>#N/A</v>
      </c>
      <c r="F1981" s="79"/>
      <c r="H1981" s="59"/>
      <c r="I1981" s="58" t="e">
        <f t="shared" si="123"/>
        <v>#REF!</v>
      </c>
      <c r="J1981" s="58" t="e">
        <f>#REF!</f>
        <v>#REF!</v>
      </c>
      <c r="K1981" s="51" t="e">
        <f>IF(OR(#REF!="管理者",#REF!="サービス管理責任者"),0,#REF!)</f>
        <v>#REF!</v>
      </c>
    </row>
    <row r="1982" spans="2:11">
      <c r="B1982" s="73">
        <v>1980</v>
      </c>
      <c r="C1982" s="74" t="e">
        <f t="shared" si="120"/>
        <v>#N/A</v>
      </c>
      <c r="D1982" s="74" t="e">
        <f t="shared" si="121"/>
        <v>#N/A</v>
      </c>
      <c r="E1982" s="75" t="e">
        <f t="shared" si="122"/>
        <v>#N/A</v>
      </c>
      <c r="F1982" s="79"/>
      <c r="H1982" s="59"/>
      <c r="I1982" s="58" t="e">
        <f t="shared" si="123"/>
        <v>#REF!</v>
      </c>
      <c r="J1982" s="58" t="e">
        <f>#REF!</f>
        <v>#REF!</v>
      </c>
      <c r="K1982" s="51" t="e">
        <f>IF(OR(#REF!="管理者",#REF!="サービス管理責任者"),0,#REF!)</f>
        <v>#REF!</v>
      </c>
    </row>
    <row r="1983" spans="2:11">
      <c r="B1983" s="73">
        <v>1981</v>
      </c>
      <c r="C1983" s="74" t="e">
        <f t="shared" si="120"/>
        <v>#N/A</v>
      </c>
      <c r="D1983" s="74" t="e">
        <f t="shared" si="121"/>
        <v>#N/A</v>
      </c>
      <c r="E1983" s="75" t="e">
        <f t="shared" si="122"/>
        <v>#N/A</v>
      </c>
      <c r="F1983" s="79"/>
      <c r="H1983" s="59"/>
      <c r="I1983" s="58" t="e">
        <f t="shared" si="123"/>
        <v>#REF!</v>
      </c>
      <c r="J1983" s="58" t="e">
        <f>#REF!</f>
        <v>#REF!</v>
      </c>
      <c r="K1983" s="51" t="e">
        <f>IF(OR(#REF!="管理者",#REF!="サービス管理責任者"),0,#REF!)</f>
        <v>#REF!</v>
      </c>
    </row>
    <row r="1984" spans="2:11">
      <c r="B1984" s="73">
        <v>1982</v>
      </c>
      <c r="C1984" s="74" t="e">
        <f t="shared" si="120"/>
        <v>#N/A</v>
      </c>
      <c r="D1984" s="74" t="e">
        <f t="shared" si="121"/>
        <v>#N/A</v>
      </c>
      <c r="E1984" s="75" t="e">
        <f t="shared" si="122"/>
        <v>#N/A</v>
      </c>
      <c r="F1984" s="79"/>
      <c r="H1984" s="59"/>
      <c r="I1984" s="58" t="e">
        <f t="shared" si="123"/>
        <v>#REF!</v>
      </c>
      <c r="J1984" s="58" t="e">
        <f>#REF!</f>
        <v>#REF!</v>
      </c>
      <c r="K1984" s="51" t="e">
        <f>IF(OR(#REF!="管理者",#REF!="サービス管理責任者"),0,#REF!)</f>
        <v>#REF!</v>
      </c>
    </row>
    <row r="1985" spans="2:11">
      <c r="B1985" s="73">
        <v>1983</v>
      </c>
      <c r="C1985" s="74" t="e">
        <f t="shared" si="120"/>
        <v>#N/A</v>
      </c>
      <c r="D1985" s="74" t="e">
        <f t="shared" si="121"/>
        <v>#N/A</v>
      </c>
      <c r="E1985" s="75" t="e">
        <f t="shared" si="122"/>
        <v>#N/A</v>
      </c>
      <c r="F1985" s="79"/>
      <c r="H1985" s="59"/>
      <c r="I1985" s="58" t="e">
        <f t="shared" si="123"/>
        <v>#REF!</v>
      </c>
      <c r="J1985" s="58" t="e">
        <f>#REF!</f>
        <v>#REF!</v>
      </c>
      <c r="K1985" s="51" t="e">
        <f>IF(OR(#REF!="管理者",#REF!="サービス管理責任者"),0,#REF!)</f>
        <v>#REF!</v>
      </c>
    </row>
    <row r="1986" spans="2:11">
      <c r="B1986" s="73">
        <v>1984</v>
      </c>
      <c r="C1986" s="74" t="e">
        <f t="shared" si="120"/>
        <v>#N/A</v>
      </c>
      <c r="D1986" s="74" t="e">
        <f t="shared" si="121"/>
        <v>#N/A</v>
      </c>
      <c r="E1986" s="75" t="e">
        <f t="shared" si="122"/>
        <v>#N/A</v>
      </c>
      <c r="F1986" s="79"/>
      <c r="H1986" s="59"/>
      <c r="I1986" s="58" t="e">
        <f t="shared" si="123"/>
        <v>#REF!</v>
      </c>
      <c r="J1986" s="58" t="e">
        <f>#REF!</f>
        <v>#REF!</v>
      </c>
      <c r="K1986" s="51" t="e">
        <f>IF(OR(#REF!="管理者",#REF!="サービス管理責任者"),0,#REF!)</f>
        <v>#REF!</v>
      </c>
    </row>
    <row r="1987" spans="2:11">
      <c r="B1987" s="73">
        <v>1985</v>
      </c>
      <c r="C1987" s="74" t="e">
        <f t="shared" ref="C1987:C2002" si="124">VLOOKUP(B1987,$I:$K,2,FALSE)</f>
        <v>#N/A</v>
      </c>
      <c r="D1987" s="74" t="e">
        <f t="shared" ref="D1987:D2002" si="125">VLOOKUP(B1987,$I:$K,3,FALSE)</f>
        <v>#N/A</v>
      </c>
      <c r="E1987" s="75" t="e">
        <f t="shared" si="122"/>
        <v>#N/A</v>
      </c>
      <c r="F1987" s="79"/>
      <c r="H1987" s="59"/>
      <c r="I1987" s="58" t="e">
        <f t="shared" si="123"/>
        <v>#REF!</v>
      </c>
      <c r="J1987" s="58" t="e">
        <f>#REF!</f>
        <v>#REF!</v>
      </c>
      <c r="K1987" s="51" t="e">
        <f>IF(OR(#REF!="管理者",#REF!="サービス管理責任者"),0,#REF!)</f>
        <v>#REF!</v>
      </c>
    </row>
    <row r="1988" spans="2:11">
      <c r="B1988" s="73">
        <v>1986</v>
      </c>
      <c r="C1988" s="74" t="e">
        <f t="shared" si="124"/>
        <v>#N/A</v>
      </c>
      <c r="D1988" s="74" t="e">
        <f t="shared" si="125"/>
        <v>#N/A</v>
      </c>
      <c r="E1988" s="75" t="e">
        <f t="shared" ref="E1988:E2002" si="126">SUMIF($C:$C,C1988,$D:$D)</f>
        <v>#N/A</v>
      </c>
      <c r="F1988" s="79"/>
      <c r="H1988" s="59"/>
      <c r="I1988" s="58" t="e">
        <f t="shared" si="123"/>
        <v>#REF!</v>
      </c>
      <c r="J1988" s="58" t="e">
        <f>#REF!</f>
        <v>#REF!</v>
      </c>
      <c r="K1988" s="51" t="e">
        <f>IF(OR(#REF!="管理者",#REF!="サービス管理責任者"),0,#REF!)</f>
        <v>#REF!</v>
      </c>
    </row>
    <row r="1989" spans="2:11">
      <c r="B1989" s="73">
        <v>1987</v>
      </c>
      <c r="C1989" s="74" t="e">
        <f t="shared" si="124"/>
        <v>#N/A</v>
      </c>
      <c r="D1989" s="74" t="e">
        <f t="shared" si="125"/>
        <v>#N/A</v>
      </c>
      <c r="E1989" s="75" t="e">
        <f t="shared" si="126"/>
        <v>#N/A</v>
      </c>
      <c r="F1989" s="79"/>
      <c r="H1989" s="59"/>
      <c r="I1989" s="58" t="e">
        <f t="shared" ref="I1989:I2052" si="127">IF(J1989=0,I1988,I1988+1)</f>
        <v>#REF!</v>
      </c>
      <c r="J1989" s="58" t="e">
        <f>#REF!</f>
        <v>#REF!</v>
      </c>
      <c r="K1989" s="51" t="e">
        <f>IF(OR(#REF!="管理者",#REF!="サービス管理責任者"),0,#REF!)</f>
        <v>#REF!</v>
      </c>
    </row>
    <row r="1990" spans="2:11">
      <c r="B1990" s="73">
        <v>1988</v>
      </c>
      <c r="C1990" s="74" t="e">
        <f t="shared" si="124"/>
        <v>#N/A</v>
      </c>
      <c r="D1990" s="74" t="e">
        <f t="shared" si="125"/>
        <v>#N/A</v>
      </c>
      <c r="E1990" s="75" t="e">
        <f t="shared" si="126"/>
        <v>#N/A</v>
      </c>
      <c r="F1990" s="79"/>
      <c r="H1990" s="59"/>
      <c r="I1990" s="58" t="e">
        <f t="shared" si="127"/>
        <v>#REF!</v>
      </c>
      <c r="J1990" s="58" t="e">
        <f>#REF!</f>
        <v>#REF!</v>
      </c>
      <c r="K1990" s="51" t="e">
        <f>IF(OR(#REF!="管理者",#REF!="サービス管理責任者"),0,#REF!)</f>
        <v>#REF!</v>
      </c>
    </row>
    <row r="1991" spans="2:11">
      <c r="B1991" s="73">
        <v>1989</v>
      </c>
      <c r="C1991" s="74" t="e">
        <f t="shared" si="124"/>
        <v>#N/A</v>
      </c>
      <c r="D1991" s="74" t="e">
        <f t="shared" si="125"/>
        <v>#N/A</v>
      </c>
      <c r="E1991" s="75" t="e">
        <f t="shared" si="126"/>
        <v>#N/A</v>
      </c>
      <c r="F1991" s="79"/>
      <c r="H1991" s="59"/>
      <c r="I1991" s="58" t="e">
        <f t="shared" si="127"/>
        <v>#REF!</v>
      </c>
      <c r="J1991" s="58" t="e">
        <f>#REF!</f>
        <v>#REF!</v>
      </c>
      <c r="K1991" s="51" t="e">
        <f>IF(OR(#REF!="管理者",#REF!="サービス管理責任者"),0,#REF!)</f>
        <v>#REF!</v>
      </c>
    </row>
    <row r="1992" spans="2:11">
      <c r="B1992" s="73">
        <v>1990</v>
      </c>
      <c r="C1992" s="74" t="e">
        <f t="shared" si="124"/>
        <v>#N/A</v>
      </c>
      <c r="D1992" s="74" t="e">
        <f t="shared" si="125"/>
        <v>#N/A</v>
      </c>
      <c r="E1992" s="75" t="e">
        <f t="shared" si="126"/>
        <v>#N/A</v>
      </c>
      <c r="F1992" s="79"/>
      <c r="H1992" s="59"/>
      <c r="I1992" s="58" t="e">
        <f t="shared" si="127"/>
        <v>#REF!</v>
      </c>
      <c r="J1992" s="58" t="e">
        <f>#REF!</f>
        <v>#REF!</v>
      </c>
      <c r="K1992" s="51" t="e">
        <f>IF(OR(#REF!="管理者",#REF!="サービス管理責任者"),0,#REF!)</f>
        <v>#REF!</v>
      </c>
    </row>
    <row r="1993" spans="2:11">
      <c r="B1993" s="73">
        <v>1991</v>
      </c>
      <c r="C1993" s="74" t="e">
        <f t="shared" si="124"/>
        <v>#N/A</v>
      </c>
      <c r="D1993" s="74" t="e">
        <f t="shared" si="125"/>
        <v>#N/A</v>
      </c>
      <c r="E1993" s="75" t="e">
        <f t="shared" si="126"/>
        <v>#N/A</v>
      </c>
      <c r="F1993" s="79"/>
      <c r="H1993" s="59"/>
      <c r="I1993" s="58" t="e">
        <f t="shared" si="127"/>
        <v>#REF!</v>
      </c>
      <c r="J1993" s="58" t="e">
        <f>#REF!</f>
        <v>#REF!</v>
      </c>
      <c r="K1993" s="51" t="e">
        <f>IF(OR(#REF!="管理者",#REF!="サービス管理責任者"),0,#REF!)</f>
        <v>#REF!</v>
      </c>
    </row>
    <row r="1994" spans="2:11">
      <c r="B1994" s="73">
        <v>1992</v>
      </c>
      <c r="C1994" s="74" t="e">
        <f t="shared" si="124"/>
        <v>#N/A</v>
      </c>
      <c r="D1994" s="74" t="e">
        <f t="shared" si="125"/>
        <v>#N/A</v>
      </c>
      <c r="E1994" s="75" t="e">
        <f t="shared" si="126"/>
        <v>#N/A</v>
      </c>
      <c r="F1994" s="79"/>
      <c r="H1994" s="59"/>
      <c r="I1994" s="58" t="e">
        <f t="shared" si="127"/>
        <v>#REF!</v>
      </c>
      <c r="J1994" s="58" t="e">
        <f>#REF!</f>
        <v>#REF!</v>
      </c>
      <c r="K1994" s="51" t="e">
        <f>IF(OR(#REF!="管理者",#REF!="サービス管理責任者"),0,#REF!)</f>
        <v>#REF!</v>
      </c>
    </row>
    <row r="1995" spans="2:11">
      <c r="B1995" s="73">
        <v>1993</v>
      </c>
      <c r="C1995" s="74" t="e">
        <f t="shared" si="124"/>
        <v>#N/A</v>
      </c>
      <c r="D1995" s="74" t="e">
        <f t="shared" si="125"/>
        <v>#N/A</v>
      </c>
      <c r="E1995" s="75" t="e">
        <f t="shared" si="126"/>
        <v>#N/A</v>
      </c>
      <c r="F1995" s="79"/>
      <c r="H1995" s="59"/>
      <c r="I1995" s="58" t="e">
        <f t="shared" si="127"/>
        <v>#REF!</v>
      </c>
      <c r="J1995" s="58" t="e">
        <f>#REF!</f>
        <v>#REF!</v>
      </c>
      <c r="K1995" s="51" t="e">
        <f>IF(OR(#REF!="管理者",#REF!="サービス管理責任者"),0,#REF!)</f>
        <v>#REF!</v>
      </c>
    </row>
    <row r="1996" spans="2:11">
      <c r="B1996" s="73">
        <v>1994</v>
      </c>
      <c r="C1996" s="74" t="e">
        <f t="shared" si="124"/>
        <v>#N/A</v>
      </c>
      <c r="D1996" s="74" t="e">
        <f t="shared" si="125"/>
        <v>#N/A</v>
      </c>
      <c r="E1996" s="75" t="e">
        <f t="shared" si="126"/>
        <v>#N/A</v>
      </c>
      <c r="F1996" s="79"/>
      <c r="H1996" s="59"/>
      <c r="I1996" s="58" t="e">
        <f t="shared" si="127"/>
        <v>#REF!</v>
      </c>
      <c r="J1996" s="58" t="e">
        <f>#REF!</f>
        <v>#REF!</v>
      </c>
      <c r="K1996" s="51" t="e">
        <f>IF(OR(#REF!="管理者",#REF!="サービス管理責任者"),0,#REF!)</f>
        <v>#REF!</v>
      </c>
    </row>
    <row r="1997" spans="2:11">
      <c r="B1997" s="73">
        <v>1995</v>
      </c>
      <c r="C1997" s="74" t="e">
        <f t="shared" si="124"/>
        <v>#N/A</v>
      </c>
      <c r="D1997" s="74" t="e">
        <f t="shared" si="125"/>
        <v>#N/A</v>
      </c>
      <c r="E1997" s="75" t="e">
        <f t="shared" si="126"/>
        <v>#N/A</v>
      </c>
      <c r="F1997" s="79"/>
      <c r="H1997" s="59"/>
      <c r="I1997" s="58" t="e">
        <f t="shared" si="127"/>
        <v>#REF!</v>
      </c>
      <c r="J1997" s="58" t="e">
        <f>#REF!</f>
        <v>#REF!</v>
      </c>
      <c r="K1997" s="51" t="e">
        <f>IF(OR(#REF!="管理者",#REF!="サービス管理責任者"),0,#REF!)</f>
        <v>#REF!</v>
      </c>
    </row>
    <row r="1998" spans="2:11">
      <c r="B1998" s="73">
        <v>1996</v>
      </c>
      <c r="C1998" s="74" t="e">
        <f t="shared" si="124"/>
        <v>#N/A</v>
      </c>
      <c r="D1998" s="74" t="e">
        <f t="shared" si="125"/>
        <v>#N/A</v>
      </c>
      <c r="E1998" s="75" t="e">
        <f t="shared" si="126"/>
        <v>#N/A</v>
      </c>
      <c r="F1998" s="79"/>
      <c r="H1998" s="59"/>
      <c r="I1998" s="58" t="e">
        <f t="shared" si="127"/>
        <v>#REF!</v>
      </c>
      <c r="J1998" s="58" t="e">
        <f>#REF!</f>
        <v>#REF!</v>
      </c>
      <c r="K1998" s="51" t="e">
        <f>IF(OR(#REF!="管理者",#REF!="サービス管理責任者"),0,#REF!)</f>
        <v>#REF!</v>
      </c>
    </row>
    <row r="1999" spans="2:11">
      <c r="B1999" s="73">
        <v>1997</v>
      </c>
      <c r="C1999" s="74" t="e">
        <f t="shared" si="124"/>
        <v>#N/A</v>
      </c>
      <c r="D1999" s="74" t="e">
        <f t="shared" si="125"/>
        <v>#N/A</v>
      </c>
      <c r="E1999" s="75" t="e">
        <f t="shared" si="126"/>
        <v>#N/A</v>
      </c>
      <c r="F1999" s="79"/>
      <c r="H1999" s="59"/>
      <c r="I1999" s="58" t="e">
        <f t="shared" si="127"/>
        <v>#REF!</v>
      </c>
      <c r="J1999" s="58" t="e">
        <f>#REF!</f>
        <v>#REF!</v>
      </c>
      <c r="K1999" s="51" t="e">
        <f>IF(OR(#REF!="管理者",#REF!="サービス管理責任者"),0,#REF!)</f>
        <v>#REF!</v>
      </c>
    </row>
    <row r="2000" spans="2:11">
      <c r="B2000" s="73">
        <v>1998</v>
      </c>
      <c r="C2000" s="74" t="e">
        <f t="shared" si="124"/>
        <v>#N/A</v>
      </c>
      <c r="D2000" s="74" t="e">
        <f t="shared" si="125"/>
        <v>#N/A</v>
      </c>
      <c r="E2000" s="75" t="e">
        <f t="shared" si="126"/>
        <v>#N/A</v>
      </c>
      <c r="F2000" s="79"/>
      <c r="H2000" s="59"/>
      <c r="I2000" s="58" t="e">
        <f t="shared" si="127"/>
        <v>#REF!</v>
      </c>
      <c r="J2000" s="58" t="e">
        <f>#REF!</f>
        <v>#REF!</v>
      </c>
      <c r="K2000" s="51" t="e">
        <f>IF(OR(#REF!="管理者",#REF!="サービス管理責任者"),0,#REF!)</f>
        <v>#REF!</v>
      </c>
    </row>
    <row r="2001" spans="2:11">
      <c r="B2001" s="73">
        <v>1999</v>
      </c>
      <c r="C2001" s="74" t="e">
        <f t="shared" si="124"/>
        <v>#N/A</v>
      </c>
      <c r="D2001" s="74" t="e">
        <f t="shared" si="125"/>
        <v>#N/A</v>
      </c>
      <c r="E2001" s="75" t="e">
        <f t="shared" si="126"/>
        <v>#N/A</v>
      </c>
      <c r="F2001" s="79"/>
      <c r="H2001" s="59"/>
      <c r="I2001" s="58" t="e">
        <f t="shared" si="127"/>
        <v>#REF!</v>
      </c>
      <c r="J2001" s="58" t="e">
        <f>#REF!</f>
        <v>#REF!</v>
      </c>
      <c r="K2001" s="51" t="e">
        <f>IF(OR(#REF!="管理者",#REF!="サービス管理責任者"),0,#REF!)</f>
        <v>#REF!</v>
      </c>
    </row>
    <row r="2002" spans="2:11" ht="14.25" thickBot="1">
      <c r="B2002" s="76">
        <v>2000</v>
      </c>
      <c r="C2002" s="77" t="e">
        <f t="shared" si="124"/>
        <v>#N/A</v>
      </c>
      <c r="D2002" s="77" t="e">
        <f t="shared" si="125"/>
        <v>#N/A</v>
      </c>
      <c r="E2002" s="78" t="e">
        <f t="shared" si="126"/>
        <v>#N/A</v>
      </c>
      <c r="F2002" s="79"/>
      <c r="H2002" s="59"/>
      <c r="I2002" s="58" t="e">
        <f t="shared" si="127"/>
        <v>#REF!</v>
      </c>
      <c r="J2002" s="58" t="e">
        <f>#REF!</f>
        <v>#REF!</v>
      </c>
      <c r="K2002" s="51" t="e">
        <f>IF(OR(#REF!="管理者",#REF!="サービス管理責任者"),0,#REF!)</f>
        <v>#REF!</v>
      </c>
    </row>
    <row r="2003" spans="2:11" ht="14.25" thickTop="1">
      <c r="H2003" s="59"/>
      <c r="I2003" s="58" t="e">
        <f t="shared" si="127"/>
        <v>#REF!</v>
      </c>
      <c r="J2003" s="58" t="e">
        <f>#REF!</f>
        <v>#REF!</v>
      </c>
      <c r="K2003" s="51" t="e">
        <f>IF(OR(#REF!="管理者",#REF!="サービス管理責任者"),0,#REF!)</f>
        <v>#REF!</v>
      </c>
    </row>
    <row r="2004" spans="2:11">
      <c r="H2004" s="59"/>
      <c r="I2004" s="58" t="e">
        <f t="shared" si="127"/>
        <v>#REF!</v>
      </c>
      <c r="J2004" s="58" t="e">
        <f>#REF!</f>
        <v>#REF!</v>
      </c>
      <c r="K2004" s="51" t="e">
        <f>IF(OR(#REF!="管理者",#REF!="サービス管理責任者"),0,#REF!)</f>
        <v>#REF!</v>
      </c>
    </row>
    <row r="2005" spans="2:11">
      <c r="H2005" s="59"/>
      <c r="I2005" s="58" t="e">
        <f t="shared" si="127"/>
        <v>#REF!</v>
      </c>
      <c r="J2005" s="58" t="e">
        <f>#REF!</f>
        <v>#REF!</v>
      </c>
      <c r="K2005" s="51" t="e">
        <f>IF(OR(#REF!="管理者",#REF!="サービス管理責任者"),0,#REF!)</f>
        <v>#REF!</v>
      </c>
    </row>
    <row r="2006" spans="2:11">
      <c r="H2006" s="59"/>
      <c r="I2006" s="58" t="e">
        <f t="shared" si="127"/>
        <v>#REF!</v>
      </c>
      <c r="J2006" s="58" t="e">
        <f>#REF!</f>
        <v>#REF!</v>
      </c>
      <c r="K2006" s="51" t="e">
        <f>IF(OR(#REF!="管理者",#REF!="サービス管理責任者"),0,#REF!)</f>
        <v>#REF!</v>
      </c>
    </row>
    <row r="2007" spans="2:11">
      <c r="H2007" s="59"/>
      <c r="I2007" s="58" t="e">
        <f t="shared" si="127"/>
        <v>#REF!</v>
      </c>
      <c r="J2007" s="58" t="e">
        <f>#REF!</f>
        <v>#REF!</v>
      </c>
      <c r="K2007" s="51" t="e">
        <f>IF(OR(#REF!="管理者",#REF!="サービス管理責任者"),0,#REF!)</f>
        <v>#REF!</v>
      </c>
    </row>
    <row r="2008" spans="2:11">
      <c r="H2008" s="59"/>
      <c r="I2008" s="58" t="e">
        <f t="shared" si="127"/>
        <v>#REF!</v>
      </c>
      <c r="J2008" s="58" t="e">
        <f>#REF!</f>
        <v>#REF!</v>
      </c>
      <c r="K2008" s="51" t="e">
        <f>IF(OR(#REF!="管理者",#REF!="サービス管理責任者"),0,#REF!)</f>
        <v>#REF!</v>
      </c>
    </row>
    <row r="2009" spans="2:11">
      <c r="H2009" s="59"/>
      <c r="I2009" s="58" t="e">
        <f t="shared" si="127"/>
        <v>#REF!</v>
      </c>
      <c r="J2009" s="58" t="e">
        <f>#REF!</f>
        <v>#REF!</v>
      </c>
      <c r="K2009" s="51" t="e">
        <f>IF(OR(#REF!="管理者",#REF!="サービス管理責任者"),0,#REF!)</f>
        <v>#REF!</v>
      </c>
    </row>
    <row r="2010" spans="2:11">
      <c r="H2010" s="59"/>
      <c r="I2010" s="58" t="e">
        <f t="shared" si="127"/>
        <v>#REF!</v>
      </c>
      <c r="J2010" s="58" t="e">
        <f>#REF!</f>
        <v>#REF!</v>
      </c>
      <c r="K2010" s="51" t="e">
        <f>IF(OR(#REF!="管理者",#REF!="サービス管理責任者"),0,#REF!)</f>
        <v>#REF!</v>
      </c>
    </row>
    <row r="2011" spans="2:11">
      <c r="H2011" s="59"/>
      <c r="I2011" s="58" t="e">
        <f t="shared" si="127"/>
        <v>#REF!</v>
      </c>
      <c r="J2011" s="58" t="e">
        <f>#REF!</f>
        <v>#REF!</v>
      </c>
      <c r="K2011" s="51" t="e">
        <f>IF(OR(#REF!="管理者",#REF!="サービス管理責任者"),0,#REF!)</f>
        <v>#REF!</v>
      </c>
    </row>
    <row r="2012" spans="2:11">
      <c r="H2012" s="59"/>
      <c r="I2012" s="58" t="e">
        <f t="shared" si="127"/>
        <v>#REF!</v>
      </c>
      <c r="J2012" s="58" t="e">
        <f>#REF!</f>
        <v>#REF!</v>
      </c>
      <c r="K2012" s="51" t="e">
        <f>IF(OR(#REF!="管理者",#REF!="サービス管理責任者"),0,#REF!)</f>
        <v>#REF!</v>
      </c>
    </row>
    <row r="2013" spans="2:11">
      <c r="H2013" s="59"/>
      <c r="I2013" s="58" t="e">
        <f t="shared" si="127"/>
        <v>#REF!</v>
      </c>
      <c r="J2013" s="58" t="e">
        <f>#REF!</f>
        <v>#REF!</v>
      </c>
      <c r="K2013" s="51" t="e">
        <f>IF(OR(#REF!="管理者",#REF!="サービス管理責任者"),0,#REF!)</f>
        <v>#REF!</v>
      </c>
    </row>
    <row r="2014" spans="2:11">
      <c r="H2014" s="59"/>
      <c r="I2014" s="58" t="e">
        <f t="shared" si="127"/>
        <v>#REF!</v>
      </c>
      <c r="J2014" s="58" t="e">
        <f>#REF!</f>
        <v>#REF!</v>
      </c>
      <c r="K2014" s="51" t="e">
        <f>IF(OR(#REF!="管理者",#REF!="サービス管理責任者"),0,#REF!)</f>
        <v>#REF!</v>
      </c>
    </row>
    <row r="2015" spans="2:11">
      <c r="H2015" s="59"/>
      <c r="I2015" s="58" t="e">
        <f t="shared" si="127"/>
        <v>#REF!</v>
      </c>
      <c r="J2015" s="58" t="e">
        <f>#REF!</f>
        <v>#REF!</v>
      </c>
      <c r="K2015" s="51" t="e">
        <f>IF(OR(#REF!="管理者",#REF!="サービス管理責任者"),0,#REF!)</f>
        <v>#REF!</v>
      </c>
    </row>
    <row r="2016" spans="2:11">
      <c r="H2016" s="59"/>
      <c r="I2016" s="58" t="e">
        <f t="shared" si="127"/>
        <v>#REF!</v>
      </c>
      <c r="J2016" s="58" t="e">
        <f>#REF!</f>
        <v>#REF!</v>
      </c>
      <c r="K2016" s="51" t="e">
        <f>IF(OR(#REF!="管理者",#REF!="サービス管理責任者"),0,#REF!)</f>
        <v>#REF!</v>
      </c>
    </row>
    <row r="2017" spans="8:11">
      <c r="H2017" s="59"/>
      <c r="I2017" s="58" t="e">
        <f t="shared" si="127"/>
        <v>#REF!</v>
      </c>
      <c r="J2017" s="58" t="e">
        <f>#REF!</f>
        <v>#REF!</v>
      </c>
      <c r="K2017" s="51" t="e">
        <f>IF(OR(#REF!="管理者",#REF!="サービス管理責任者"),0,#REF!)</f>
        <v>#REF!</v>
      </c>
    </row>
    <row r="2018" spans="8:11">
      <c r="H2018" s="59"/>
      <c r="I2018" s="58" t="e">
        <f t="shared" si="127"/>
        <v>#REF!</v>
      </c>
      <c r="J2018" s="58" t="e">
        <f>#REF!</f>
        <v>#REF!</v>
      </c>
      <c r="K2018" s="51" t="e">
        <f>IF(OR(#REF!="管理者",#REF!="サービス管理責任者"),0,#REF!)</f>
        <v>#REF!</v>
      </c>
    </row>
    <row r="2019" spans="8:11">
      <c r="H2019" s="59"/>
      <c r="I2019" s="58" t="e">
        <f t="shared" si="127"/>
        <v>#REF!</v>
      </c>
      <c r="J2019" s="58" t="e">
        <f>#REF!</f>
        <v>#REF!</v>
      </c>
      <c r="K2019" s="51" t="e">
        <f>IF(OR(#REF!="管理者",#REF!="サービス管理責任者"),0,#REF!)</f>
        <v>#REF!</v>
      </c>
    </row>
    <row r="2020" spans="8:11">
      <c r="H2020" s="59"/>
      <c r="I2020" s="58" t="e">
        <f t="shared" si="127"/>
        <v>#REF!</v>
      </c>
      <c r="J2020" s="58" t="e">
        <f>#REF!</f>
        <v>#REF!</v>
      </c>
      <c r="K2020" s="51" t="e">
        <f>IF(OR(#REF!="管理者",#REF!="サービス管理責任者"),0,#REF!)</f>
        <v>#REF!</v>
      </c>
    </row>
    <row r="2021" spans="8:11">
      <c r="H2021" s="59"/>
      <c r="I2021" s="58" t="e">
        <f t="shared" si="127"/>
        <v>#REF!</v>
      </c>
      <c r="J2021" s="58" t="e">
        <f>#REF!</f>
        <v>#REF!</v>
      </c>
      <c r="K2021" s="51" t="e">
        <f>IF(OR(#REF!="管理者",#REF!="サービス管理責任者"),0,#REF!)</f>
        <v>#REF!</v>
      </c>
    </row>
    <row r="2022" spans="8:11">
      <c r="H2022" s="59"/>
      <c r="I2022" s="58" t="e">
        <f t="shared" si="127"/>
        <v>#REF!</v>
      </c>
      <c r="J2022" s="58" t="e">
        <f>#REF!</f>
        <v>#REF!</v>
      </c>
      <c r="K2022" s="51" t="e">
        <f>IF(OR(#REF!="管理者",#REF!="サービス管理責任者"),0,#REF!)</f>
        <v>#REF!</v>
      </c>
    </row>
    <row r="2023" spans="8:11">
      <c r="H2023" s="59"/>
      <c r="I2023" s="58" t="e">
        <f t="shared" si="127"/>
        <v>#REF!</v>
      </c>
      <c r="J2023" s="58" t="e">
        <f>#REF!</f>
        <v>#REF!</v>
      </c>
      <c r="K2023" s="51" t="e">
        <f>IF(OR(#REF!="管理者",#REF!="サービス管理責任者"),0,#REF!)</f>
        <v>#REF!</v>
      </c>
    </row>
    <row r="2024" spans="8:11">
      <c r="H2024" s="59"/>
      <c r="I2024" s="58" t="e">
        <f t="shared" si="127"/>
        <v>#REF!</v>
      </c>
      <c r="J2024" s="58" t="e">
        <f>#REF!</f>
        <v>#REF!</v>
      </c>
      <c r="K2024" s="51" t="e">
        <f>IF(OR(#REF!="管理者",#REF!="サービス管理責任者"),0,#REF!)</f>
        <v>#REF!</v>
      </c>
    </row>
    <row r="2025" spans="8:11">
      <c r="H2025" s="59"/>
      <c r="I2025" s="58" t="e">
        <f t="shared" si="127"/>
        <v>#REF!</v>
      </c>
      <c r="J2025" s="58" t="e">
        <f>#REF!</f>
        <v>#REF!</v>
      </c>
      <c r="K2025" s="51" t="e">
        <f>IF(OR(#REF!="管理者",#REF!="サービス管理責任者"),0,#REF!)</f>
        <v>#REF!</v>
      </c>
    </row>
    <row r="2026" spans="8:11">
      <c r="H2026" s="59"/>
      <c r="I2026" s="58" t="e">
        <f t="shared" si="127"/>
        <v>#REF!</v>
      </c>
      <c r="J2026" s="58" t="e">
        <f>#REF!</f>
        <v>#REF!</v>
      </c>
      <c r="K2026" s="51" t="e">
        <f>IF(OR(#REF!="管理者",#REF!="サービス管理責任者"),0,#REF!)</f>
        <v>#REF!</v>
      </c>
    </row>
    <row r="2027" spans="8:11">
      <c r="H2027" s="59"/>
      <c r="I2027" s="58" t="e">
        <f t="shared" si="127"/>
        <v>#REF!</v>
      </c>
      <c r="J2027" s="58" t="e">
        <f>#REF!</f>
        <v>#REF!</v>
      </c>
      <c r="K2027" s="51" t="e">
        <f>IF(OR(#REF!="管理者",#REF!="サービス管理責任者"),0,#REF!)</f>
        <v>#REF!</v>
      </c>
    </row>
    <row r="2028" spans="8:11">
      <c r="H2028" s="59"/>
      <c r="I2028" s="58" t="e">
        <f t="shared" si="127"/>
        <v>#REF!</v>
      </c>
      <c r="J2028" s="58" t="e">
        <f>#REF!</f>
        <v>#REF!</v>
      </c>
      <c r="K2028" s="51" t="e">
        <f>IF(OR(#REF!="管理者",#REF!="サービス管理責任者"),0,#REF!)</f>
        <v>#REF!</v>
      </c>
    </row>
    <row r="2029" spans="8:11">
      <c r="H2029" s="59"/>
      <c r="I2029" s="58" t="e">
        <f t="shared" si="127"/>
        <v>#REF!</v>
      </c>
      <c r="J2029" s="58" t="e">
        <f>#REF!</f>
        <v>#REF!</v>
      </c>
      <c r="K2029" s="51" t="e">
        <f>IF(OR(#REF!="管理者",#REF!="サービス管理責任者"),0,#REF!)</f>
        <v>#REF!</v>
      </c>
    </row>
    <row r="2030" spans="8:11">
      <c r="H2030" s="59"/>
      <c r="I2030" s="58" t="e">
        <f t="shared" si="127"/>
        <v>#REF!</v>
      </c>
      <c r="J2030" s="58" t="e">
        <f>#REF!</f>
        <v>#REF!</v>
      </c>
      <c r="K2030" s="51" t="e">
        <f>IF(OR(#REF!="管理者",#REF!="サービス管理責任者"),0,#REF!)</f>
        <v>#REF!</v>
      </c>
    </row>
    <row r="2031" spans="8:11">
      <c r="H2031" s="59"/>
      <c r="I2031" s="58" t="e">
        <f t="shared" si="127"/>
        <v>#REF!</v>
      </c>
      <c r="J2031" s="58" t="e">
        <f>#REF!</f>
        <v>#REF!</v>
      </c>
      <c r="K2031" s="51" t="e">
        <f>IF(OR(#REF!="管理者",#REF!="サービス管理責任者"),0,#REF!)</f>
        <v>#REF!</v>
      </c>
    </row>
    <row r="2032" spans="8:11">
      <c r="H2032" s="59"/>
      <c r="I2032" s="58" t="e">
        <f t="shared" si="127"/>
        <v>#REF!</v>
      </c>
      <c r="J2032" s="58" t="e">
        <f>#REF!</f>
        <v>#REF!</v>
      </c>
      <c r="K2032" s="51" t="e">
        <f>IF(OR(#REF!="管理者",#REF!="サービス管理責任者"),0,#REF!)</f>
        <v>#REF!</v>
      </c>
    </row>
    <row r="2033" spans="8:11">
      <c r="H2033" s="59"/>
      <c r="I2033" s="58" t="e">
        <f t="shared" si="127"/>
        <v>#REF!</v>
      </c>
      <c r="J2033" s="58" t="e">
        <f>#REF!</f>
        <v>#REF!</v>
      </c>
      <c r="K2033" s="51" t="e">
        <f>IF(OR(#REF!="管理者",#REF!="サービス管理責任者"),0,#REF!)</f>
        <v>#REF!</v>
      </c>
    </row>
    <row r="2034" spans="8:11">
      <c r="H2034" s="59"/>
      <c r="I2034" s="58" t="e">
        <f t="shared" si="127"/>
        <v>#REF!</v>
      </c>
      <c r="J2034" s="58" t="e">
        <f>#REF!</f>
        <v>#REF!</v>
      </c>
      <c r="K2034" s="51" t="e">
        <f>IF(OR(#REF!="管理者",#REF!="サービス管理責任者"),0,#REF!)</f>
        <v>#REF!</v>
      </c>
    </row>
    <row r="2035" spans="8:11">
      <c r="H2035" s="59"/>
      <c r="I2035" s="58" t="e">
        <f t="shared" si="127"/>
        <v>#REF!</v>
      </c>
      <c r="J2035" s="58" t="e">
        <f>#REF!</f>
        <v>#REF!</v>
      </c>
      <c r="K2035" s="51" t="e">
        <f>IF(OR(#REF!="管理者",#REF!="サービス管理責任者"),0,#REF!)</f>
        <v>#REF!</v>
      </c>
    </row>
    <row r="2036" spans="8:11">
      <c r="H2036" s="59"/>
      <c r="I2036" s="58" t="e">
        <f t="shared" si="127"/>
        <v>#REF!</v>
      </c>
      <c r="J2036" s="58" t="e">
        <f>#REF!</f>
        <v>#REF!</v>
      </c>
      <c r="K2036" s="51" t="e">
        <f>IF(OR(#REF!="管理者",#REF!="サービス管理責任者"),0,#REF!)</f>
        <v>#REF!</v>
      </c>
    </row>
    <row r="2037" spans="8:11">
      <c r="H2037" s="59"/>
      <c r="I2037" s="58" t="e">
        <f t="shared" si="127"/>
        <v>#REF!</v>
      </c>
      <c r="J2037" s="58" t="e">
        <f>#REF!</f>
        <v>#REF!</v>
      </c>
      <c r="K2037" s="51" t="e">
        <f>IF(OR(#REF!="管理者",#REF!="サービス管理責任者"),0,#REF!)</f>
        <v>#REF!</v>
      </c>
    </row>
    <row r="2038" spans="8:11">
      <c r="H2038" s="59"/>
      <c r="I2038" s="58" t="e">
        <f t="shared" si="127"/>
        <v>#REF!</v>
      </c>
      <c r="J2038" s="58" t="e">
        <f>#REF!</f>
        <v>#REF!</v>
      </c>
      <c r="K2038" s="51" t="e">
        <f>IF(OR(#REF!="管理者",#REF!="サービス管理責任者"),0,#REF!)</f>
        <v>#REF!</v>
      </c>
    </row>
    <row r="2039" spans="8:11">
      <c r="H2039" s="59"/>
      <c r="I2039" s="58" t="e">
        <f t="shared" si="127"/>
        <v>#REF!</v>
      </c>
      <c r="J2039" s="58" t="e">
        <f>#REF!</f>
        <v>#REF!</v>
      </c>
      <c r="K2039" s="51" t="e">
        <f>IF(OR(#REF!="管理者",#REF!="サービス管理責任者"),0,#REF!)</f>
        <v>#REF!</v>
      </c>
    </row>
    <row r="2040" spans="8:11">
      <c r="H2040" s="59"/>
      <c r="I2040" s="58" t="e">
        <f t="shared" si="127"/>
        <v>#REF!</v>
      </c>
      <c r="J2040" s="58" t="e">
        <f>#REF!</f>
        <v>#REF!</v>
      </c>
      <c r="K2040" s="51" t="e">
        <f>IF(OR(#REF!="管理者",#REF!="サービス管理責任者"),0,#REF!)</f>
        <v>#REF!</v>
      </c>
    </row>
    <row r="2041" spans="8:11">
      <c r="H2041" s="59"/>
      <c r="I2041" s="58" t="e">
        <f t="shared" si="127"/>
        <v>#REF!</v>
      </c>
      <c r="J2041" s="58" t="e">
        <f>#REF!</f>
        <v>#REF!</v>
      </c>
      <c r="K2041" s="51" t="e">
        <f>IF(OR(#REF!="管理者",#REF!="サービス管理責任者"),0,#REF!)</f>
        <v>#REF!</v>
      </c>
    </row>
    <row r="2042" spans="8:11">
      <c r="H2042" s="59"/>
      <c r="I2042" s="58" t="e">
        <f t="shared" si="127"/>
        <v>#REF!</v>
      </c>
      <c r="J2042" s="58" t="e">
        <f>#REF!</f>
        <v>#REF!</v>
      </c>
      <c r="K2042" s="51" t="e">
        <f>IF(OR(#REF!="管理者",#REF!="サービス管理責任者"),0,#REF!)</f>
        <v>#REF!</v>
      </c>
    </row>
    <row r="2043" spans="8:11">
      <c r="H2043" s="59"/>
      <c r="I2043" s="58" t="e">
        <f t="shared" si="127"/>
        <v>#REF!</v>
      </c>
      <c r="J2043" s="58" t="e">
        <f>#REF!</f>
        <v>#REF!</v>
      </c>
      <c r="K2043" s="51" t="e">
        <f>IF(OR(#REF!="管理者",#REF!="サービス管理責任者"),0,#REF!)</f>
        <v>#REF!</v>
      </c>
    </row>
    <row r="2044" spans="8:11">
      <c r="H2044" s="59"/>
      <c r="I2044" s="58" t="e">
        <f t="shared" si="127"/>
        <v>#REF!</v>
      </c>
      <c r="J2044" s="58" t="e">
        <f>#REF!</f>
        <v>#REF!</v>
      </c>
      <c r="K2044" s="51" t="e">
        <f>IF(OR(#REF!="管理者",#REF!="サービス管理責任者"),0,#REF!)</f>
        <v>#REF!</v>
      </c>
    </row>
    <row r="2045" spans="8:11">
      <c r="H2045" s="59"/>
      <c r="I2045" s="58" t="e">
        <f t="shared" si="127"/>
        <v>#REF!</v>
      </c>
      <c r="J2045" s="58" t="e">
        <f>#REF!</f>
        <v>#REF!</v>
      </c>
      <c r="K2045" s="51" t="e">
        <f>IF(OR(#REF!="管理者",#REF!="サービス管理責任者"),0,#REF!)</f>
        <v>#REF!</v>
      </c>
    </row>
    <row r="2046" spans="8:11">
      <c r="H2046" s="59"/>
      <c r="I2046" s="58" t="e">
        <f t="shared" si="127"/>
        <v>#REF!</v>
      </c>
      <c r="J2046" s="58" t="e">
        <f>#REF!</f>
        <v>#REF!</v>
      </c>
      <c r="K2046" s="51" t="e">
        <f>IF(OR(#REF!="管理者",#REF!="サービス管理責任者"),0,#REF!)</f>
        <v>#REF!</v>
      </c>
    </row>
    <row r="2047" spans="8:11">
      <c r="H2047" s="59"/>
      <c r="I2047" s="58" t="e">
        <f t="shared" si="127"/>
        <v>#REF!</v>
      </c>
      <c r="J2047" s="58" t="e">
        <f>#REF!</f>
        <v>#REF!</v>
      </c>
      <c r="K2047" s="51" t="e">
        <f>IF(OR(#REF!="管理者",#REF!="サービス管理責任者"),0,#REF!)</f>
        <v>#REF!</v>
      </c>
    </row>
    <row r="2048" spans="8:11">
      <c r="H2048" s="59"/>
      <c r="I2048" s="58" t="e">
        <f t="shared" si="127"/>
        <v>#REF!</v>
      </c>
      <c r="J2048" s="58" t="e">
        <f>#REF!</f>
        <v>#REF!</v>
      </c>
      <c r="K2048" s="51" t="e">
        <f>IF(OR(#REF!="管理者",#REF!="サービス管理責任者"),0,#REF!)</f>
        <v>#REF!</v>
      </c>
    </row>
    <row r="2049" spans="8:11">
      <c r="H2049" s="59"/>
      <c r="I2049" s="58" t="e">
        <f t="shared" si="127"/>
        <v>#REF!</v>
      </c>
      <c r="J2049" s="58" t="e">
        <f>#REF!</f>
        <v>#REF!</v>
      </c>
      <c r="K2049" s="51" t="e">
        <f>IF(OR(#REF!="管理者",#REF!="サービス管理責任者"),0,#REF!)</f>
        <v>#REF!</v>
      </c>
    </row>
    <row r="2050" spans="8:11">
      <c r="H2050" s="59"/>
      <c r="I2050" s="58" t="e">
        <f t="shared" si="127"/>
        <v>#REF!</v>
      </c>
      <c r="J2050" s="58" t="e">
        <f>#REF!</f>
        <v>#REF!</v>
      </c>
      <c r="K2050" s="51" t="e">
        <f>IF(OR(#REF!="管理者",#REF!="サービス管理責任者"),0,#REF!)</f>
        <v>#REF!</v>
      </c>
    </row>
    <row r="2051" spans="8:11">
      <c r="H2051" s="59"/>
      <c r="I2051" s="58" t="e">
        <f t="shared" si="127"/>
        <v>#REF!</v>
      </c>
      <c r="J2051" s="58" t="e">
        <f>#REF!</f>
        <v>#REF!</v>
      </c>
      <c r="K2051" s="51" t="e">
        <f>IF(OR(#REF!="管理者",#REF!="サービス管理責任者"),0,#REF!)</f>
        <v>#REF!</v>
      </c>
    </row>
    <row r="2052" spans="8:11">
      <c r="H2052" s="59"/>
      <c r="I2052" s="58" t="e">
        <f t="shared" si="127"/>
        <v>#REF!</v>
      </c>
      <c r="J2052" s="58" t="e">
        <f>#REF!</f>
        <v>#REF!</v>
      </c>
      <c r="K2052" s="51" t="e">
        <f>IF(OR(#REF!="管理者",#REF!="サービス管理責任者"),0,#REF!)</f>
        <v>#REF!</v>
      </c>
    </row>
    <row r="2053" spans="8:11">
      <c r="H2053" s="59"/>
      <c r="I2053" s="58" t="e">
        <f t="shared" ref="I2053:I2116" si="128">IF(J2053=0,I2052,I2052+1)</f>
        <v>#REF!</v>
      </c>
      <c r="J2053" s="58" t="e">
        <f>#REF!</f>
        <v>#REF!</v>
      </c>
      <c r="K2053" s="51" t="e">
        <f>IF(OR(#REF!="管理者",#REF!="サービス管理責任者"),0,#REF!)</f>
        <v>#REF!</v>
      </c>
    </row>
    <row r="2054" spans="8:11">
      <c r="H2054" s="59"/>
      <c r="I2054" s="58" t="e">
        <f t="shared" si="128"/>
        <v>#REF!</v>
      </c>
      <c r="J2054" s="58" t="e">
        <f>#REF!</f>
        <v>#REF!</v>
      </c>
      <c r="K2054" s="51" t="e">
        <f>IF(OR(#REF!="管理者",#REF!="サービス管理責任者"),0,#REF!)</f>
        <v>#REF!</v>
      </c>
    </row>
    <row r="2055" spans="8:11">
      <c r="H2055" s="59"/>
      <c r="I2055" s="58" t="e">
        <f t="shared" si="128"/>
        <v>#REF!</v>
      </c>
      <c r="J2055" s="58" t="e">
        <f>#REF!</f>
        <v>#REF!</v>
      </c>
      <c r="K2055" s="51" t="e">
        <f>IF(OR(#REF!="管理者",#REF!="サービス管理責任者"),0,#REF!)</f>
        <v>#REF!</v>
      </c>
    </row>
    <row r="2056" spans="8:11">
      <c r="H2056" s="59"/>
      <c r="I2056" s="58" t="e">
        <f t="shared" si="128"/>
        <v>#REF!</v>
      </c>
      <c r="J2056" s="58" t="e">
        <f>#REF!</f>
        <v>#REF!</v>
      </c>
      <c r="K2056" s="51" t="e">
        <f>IF(OR(#REF!="管理者",#REF!="サービス管理責任者"),0,#REF!)</f>
        <v>#REF!</v>
      </c>
    </row>
    <row r="2057" spans="8:11">
      <c r="H2057" s="59"/>
      <c r="I2057" s="58" t="e">
        <f t="shared" si="128"/>
        <v>#REF!</v>
      </c>
      <c r="J2057" s="58" t="e">
        <f>#REF!</f>
        <v>#REF!</v>
      </c>
      <c r="K2057" s="51" t="e">
        <f>IF(OR(#REF!="管理者",#REF!="サービス管理責任者"),0,#REF!)</f>
        <v>#REF!</v>
      </c>
    </row>
    <row r="2058" spans="8:11">
      <c r="H2058" s="59"/>
      <c r="I2058" s="58" t="e">
        <f t="shared" si="128"/>
        <v>#REF!</v>
      </c>
      <c r="J2058" s="58" t="e">
        <f>#REF!</f>
        <v>#REF!</v>
      </c>
      <c r="K2058" s="51" t="e">
        <f>IF(OR(#REF!="管理者",#REF!="サービス管理責任者"),0,#REF!)</f>
        <v>#REF!</v>
      </c>
    </row>
    <row r="2059" spans="8:11">
      <c r="H2059" s="59"/>
      <c r="I2059" s="58" t="e">
        <f t="shared" si="128"/>
        <v>#REF!</v>
      </c>
      <c r="J2059" s="58" t="e">
        <f>#REF!</f>
        <v>#REF!</v>
      </c>
      <c r="K2059" s="51" t="e">
        <f>IF(OR(#REF!="管理者",#REF!="サービス管理責任者"),0,#REF!)</f>
        <v>#REF!</v>
      </c>
    </row>
    <row r="2060" spans="8:11">
      <c r="H2060" s="59"/>
      <c r="I2060" s="58" t="e">
        <f t="shared" si="128"/>
        <v>#REF!</v>
      </c>
      <c r="J2060" s="58" t="e">
        <f>#REF!</f>
        <v>#REF!</v>
      </c>
      <c r="K2060" s="51" t="e">
        <f>IF(OR(#REF!="管理者",#REF!="サービス管理責任者"),0,#REF!)</f>
        <v>#REF!</v>
      </c>
    </row>
    <row r="2061" spans="8:11">
      <c r="H2061" s="59"/>
      <c r="I2061" s="58" t="e">
        <f t="shared" si="128"/>
        <v>#REF!</v>
      </c>
      <c r="J2061" s="58" t="e">
        <f>#REF!</f>
        <v>#REF!</v>
      </c>
      <c r="K2061" s="51" t="e">
        <f>IF(OR(#REF!="管理者",#REF!="サービス管理責任者"),0,#REF!)</f>
        <v>#REF!</v>
      </c>
    </row>
    <row r="2062" spans="8:11">
      <c r="H2062" s="59"/>
      <c r="I2062" s="58" t="e">
        <f t="shared" si="128"/>
        <v>#REF!</v>
      </c>
      <c r="J2062" s="58" t="e">
        <f>#REF!</f>
        <v>#REF!</v>
      </c>
      <c r="K2062" s="51" t="e">
        <f>IF(OR(#REF!="管理者",#REF!="サービス管理責任者"),0,#REF!)</f>
        <v>#REF!</v>
      </c>
    </row>
    <row r="2063" spans="8:11">
      <c r="H2063" s="59"/>
      <c r="I2063" s="58" t="e">
        <f t="shared" si="128"/>
        <v>#REF!</v>
      </c>
      <c r="J2063" s="58" t="e">
        <f>#REF!</f>
        <v>#REF!</v>
      </c>
      <c r="K2063" s="51" t="e">
        <f>IF(OR(#REF!="管理者",#REF!="サービス管理責任者"),0,#REF!)</f>
        <v>#REF!</v>
      </c>
    </row>
    <row r="2064" spans="8:11">
      <c r="H2064" s="59"/>
      <c r="I2064" s="58" t="e">
        <f t="shared" si="128"/>
        <v>#REF!</v>
      </c>
      <c r="J2064" s="58" t="e">
        <f>#REF!</f>
        <v>#REF!</v>
      </c>
      <c r="K2064" s="51" t="e">
        <f>IF(OR(#REF!="管理者",#REF!="サービス管理責任者"),0,#REF!)</f>
        <v>#REF!</v>
      </c>
    </row>
    <row r="2065" spans="8:11">
      <c r="H2065" s="59"/>
      <c r="I2065" s="58" t="e">
        <f t="shared" si="128"/>
        <v>#REF!</v>
      </c>
      <c r="J2065" s="58" t="e">
        <f>#REF!</f>
        <v>#REF!</v>
      </c>
      <c r="K2065" s="51" t="e">
        <f>IF(OR(#REF!="管理者",#REF!="サービス管理責任者"),0,#REF!)</f>
        <v>#REF!</v>
      </c>
    </row>
    <row r="2066" spans="8:11">
      <c r="H2066" s="59"/>
      <c r="I2066" s="58" t="e">
        <f t="shared" si="128"/>
        <v>#REF!</v>
      </c>
      <c r="J2066" s="58" t="e">
        <f>#REF!</f>
        <v>#REF!</v>
      </c>
      <c r="K2066" s="51" t="e">
        <f>IF(OR(#REF!="管理者",#REF!="サービス管理責任者"),0,#REF!)</f>
        <v>#REF!</v>
      </c>
    </row>
    <row r="2067" spans="8:11">
      <c r="H2067" s="59"/>
      <c r="I2067" s="58" t="e">
        <f t="shared" si="128"/>
        <v>#REF!</v>
      </c>
      <c r="J2067" s="58" t="e">
        <f>#REF!</f>
        <v>#REF!</v>
      </c>
      <c r="K2067" s="51" t="e">
        <f>IF(OR(#REF!="管理者",#REF!="サービス管理責任者"),0,#REF!)</f>
        <v>#REF!</v>
      </c>
    </row>
    <row r="2068" spans="8:11">
      <c r="H2068" s="59"/>
      <c r="I2068" s="58" t="e">
        <f t="shared" si="128"/>
        <v>#REF!</v>
      </c>
      <c r="J2068" s="58" t="e">
        <f>#REF!</f>
        <v>#REF!</v>
      </c>
      <c r="K2068" s="51" t="e">
        <f>IF(OR(#REF!="管理者",#REF!="サービス管理責任者"),0,#REF!)</f>
        <v>#REF!</v>
      </c>
    </row>
    <row r="2069" spans="8:11">
      <c r="H2069" s="59"/>
      <c r="I2069" s="58" t="e">
        <f t="shared" si="128"/>
        <v>#REF!</v>
      </c>
      <c r="J2069" s="58" t="e">
        <f>#REF!</f>
        <v>#REF!</v>
      </c>
      <c r="K2069" s="51" t="e">
        <f>IF(OR(#REF!="管理者",#REF!="サービス管理責任者"),0,#REF!)</f>
        <v>#REF!</v>
      </c>
    </row>
    <row r="2070" spans="8:11">
      <c r="H2070" s="59"/>
      <c r="I2070" s="58" t="e">
        <f t="shared" si="128"/>
        <v>#REF!</v>
      </c>
      <c r="J2070" s="58" t="e">
        <f>#REF!</f>
        <v>#REF!</v>
      </c>
      <c r="K2070" s="51" t="e">
        <f>IF(OR(#REF!="管理者",#REF!="サービス管理責任者"),0,#REF!)</f>
        <v>#REF!</v>
      </c>
    </row>
    <row r="2071" spans="8:11">
      <c r="H2071" s="59"/>
      <c r="I2071" s="58" t="e">
        <f t="shared" si="128"/>
        <v>#REF!</v>
      </c>
      <c r="J2071" s="58" t="e">
        <f>#REF!</f>
        <v>#REF!</v>
      </c>
      <c r="K2071" s="51" t="e">
        <f>IF(OR(#REF!="管理者",#REF!="サービス管理責任者"),0,#REF!)</f>
        <v>#REF!</v>
      </c>
    </row>
    <row r="2072" spans="8:11">
      <c r="H2072" s="59"/>
      <c r="I2072" s="58" t="e">
        <f t="shared" si="128"/>
        <v>#REF!</v>
      </c>
      <c r="J2072" s="58" t="e">
        <f>#REF!</f>
        <v>#REF!</v>
      </c>
      <c r="K2072" s="51" t="e">
        <f>IF(OR(#REF!="管理者",#REF!="サービス管理責任者"),0,#REF!)</f>
        <v>#REF!</v>
      </c>
    </row>
    <row r="2073" spans="8:11">
      <c r="H2073" s="59"/>
      <c r="I2073" s="58" t="e">
        <f t="shared" si="128"/>
        <v>#REF!</v>
      </c>
      <c r="J2073" s="58" t="e">
        <f>#REF!</f>
        <v>#REF!</v>
      </c>
      <c r="K2073" s="51" t="e">
        <f>IF(OR(#REF!="管理者",#REF!="サービス管理責任者"),0,#REF!)</f>
        <v>#REF!</v>
      </c>
    </row>
    <row r="2074" spans="8:11">
      <c r="H2074" s="59"/>
      <c r="I2074" s="58" t="e">
        <f t="shared" si="128"/>
        <v>#REF!</v>
      </c>
      <c r="J2074" s="58" t="e">
        <f>#REF!</f>
        <v>#REF!</v>
      </c>
      <c r="K2074" s="51" t="e">
        <f>IF(OR(#REF!="管理者",#REF!="サービス管理責任者"),0,#REF!)</f>
        <v>#REF!</v>
      </c>
    </row>
    <row r="2075" spans="8:11">
      <c r="H2075" s="59"/>
      <c r="I2075" s="58" t="e">
        <f t="shared" si="128"/>
        <v>#REF!</v>
      </c>
      <c r="J2075" s="58" t="e">
        <f>#REF!</f>
        <v>#REF!</v>
      </c>
      <c r="K2075" s="51" t="e">
        <f>IF(OR(#REF!="管理者",#REF!="サービス管理責任者"),0,#REF!)</f>
        <v>#REF!</v>
      </c>
    </row>
    <row r="2076" spans="8:11">
      <c r="H2076" s="59"/>
      <c r="I2076" s="58" t="e">
        <f t="shared" si="128"/>
        <v>#REF!</v>
      </c>
      <c r="J2076" s="58" t="e">
        <f>#REF!</f>
        <v>#REF!</v>
      </c>
      <c r="K2076" s="51" t="e">
        <f>IF(OR(#REF!="管理者",#REF!="サービス管理責任者"),0,#REF!)</f>
        <v>#REF!</v>
      </c>
    </row>
    <row r="2077" spans="8:11">
      <c r="H2077" s="59"/>
      <c r="I2077" s="58" t="e">
        <f t="shared" si="128"/>
        <v>#REF!</v>
      </c>
      <c r="J2077" s="58" t="e">
        <f>#REF!</f>
        <v>#REF!</v>
      </c>
      <c r="K2077" s="51" t="e">
        <f>IF(OR(#REF!="管理者",#REF!="サービス管理責任者"),0,#REF!)</f>
        <v>#REF!</v>
      </c>
    </row>
    <row r="2078" spans="8:11">
      <c r="H2078" s="59"/>
      <c r="I2078" s="58" t="e">
        <f t="shared" si="128"/>
        <v>#REF!</v>
      </c>
      <c r="J2078" s="58" t="e">
        <f>#REF!</f>
        <v>#REF!</v>
      </c>
      <c r="K2078" s="51" t="e">
        <f>IF(OR(#REF!="管理者",#REF!="サービス管理責任者"),0,#REF!)</f>
        <v>#REF!</v>
      </c>
    </row>
    <row r="2079" spans="8:11">
      <c r="H2079" s="59"/>
      <c r="I2079" s="58" t="e">
        <f t="shared" si="128"/>
        <v>#REF!</v>
      </c>
      <c r="J2079" s="58" t="e">
        <f>#REF!</f>
        <v>#REF!</v>
      </c>
      <c r="K2079" s="51" t="e">
        <f>IF(OR(#REF!="管理者",#REF!="サービス管理責任者"),0,#REF!)</f>
        <v>#REF!</v>
      </c>
    </row>
    <row r="2080" spans="8:11">
      <c r="H2080" s="59"/>
      <c r="I2080" s="58" t="e">
        <f t="shared" si="128"/>
        <v>#REF!</v>
      </c>
      <c r="J2080" s="58" t="e">
        <f>#REF!</f>
        <v>#REF!</v>
      </c>
      <c r="K2080" s="51" t="e">
        <f>IF(OR(#REF!="管理者",#REF!="サービス管理責任者"),0,#REF!)</f>
        <v>#REF!</v>
      </c>
    </row>
    <row r="2081" spans="8:11">
      <c r="H2081" s="59"/>
      <c r="I2081" s="58" t="e">
        <f t="shared" si="128"/>
        <v>#REF!</v>
      </c>
      <c r="J2081" s="58" t="e">
        <f>#REF!</f>
        <v>#REF!</v>
      </c>
      <c r="K2081" s="51" t="e">
        <f>IF(OR(#REF!="管理者",#REF!="サービス管理責任者"),0,#REF!)</f>
        <v>#REF!</v>
      </c>
    </row>
    <row r="2082" spans="8:11">
      <c r="H2082" s="59"/>
      <c r="I2082" s="58" t="e">
        <f t="shared" si="128"/>
        <v>#REF!</v>
      </c>
      <c r="J2082" s="58" t="e">
        <f>#REF!</f>
        <v>#REF!</v>
      </c>
      <c r="K2082" s="51" t="e">
        <f>IF(OR(#REF!="管理者",#REF!="サービス管理責任者"),0,#REF!)</f>
        <v>#REF!</v>
      </c>
    </row>
    <row r="2083" spans="8:11">
      <c r="H2083" s="59"/>
      <c r="I2083" s="58" t="e">
        <f t="shared" si="128"/>
        <v>#REF!</v>
      </c>
      <c r="J2083" s="58" t="e">
        <f>#REF!</f>
        <v>#REF!</v>
      </c>
      <c r="K2083" s="51" t="e">
        <f>IF(OR(#REF!="管理者",#REF!="サービス管理責任者"),0,#REF!)</f>
        <v>#REF!</v>
      </c>
    </row>
    <row r="2084" spans="8:11">
      <c r="H2084" s="59"/>
      <c r="I2084" s="58" t="e">
        <f t="shared" si="128"/>
        <v>#REF!</v>
      </c>
      <c r="J2084" s="58" t="e">
        <f>#REF!</f>
        <v>#REF!</v>
      </c>
      <c r="K2084" s="51" t="e">
        <f>IF(OR(#REF!="管理者",#REF!="サービス管理責任者"),0,#REF!)</f>
        <v>#REF!</v>
      </c>
    </row>
    <row r="2085" spans="8:11">
      <c r="H2085" s="59"/>
      <c r="I2085" s="58" t="e">
        <f t="shared" si="128"/>
        <v>#REF!</v>
      </c>
      <c r="J2085" s="58" t="e">
        <f>#REF!</f>
        <v>#REF!</v>
      </c>
      <c r="K2085" s="51" t="e">
        <f>IF(OR(#REF!="管理者",#REF!="サービス管理責任者"),0,#REF!)</f>
        <v>#REF!</v>
      </c>
    </row>
    <row r="2086" spans="8:11">
      <c r="H2086" s="59"/>
      <c r="I2086" s="58" t="e">
        <f t="shared" si="128"/>
        <v>#REF!</v>
      </c>
      <c r="J2086" s="58" t="e">
        <f>#REF!</f>
        <v>#REF!</v>
      </c>
      <c r="K2086" s="51" t="e">
        <f>IF(OR(#REF!="管理者",#REF!="サービス管理責任者"),0,#REF!)</f>
        <v>#REF!</v>
      </c>
    </row>
    <row r="2087" spans="8:11">
      <c r="H2087" s="59"/>
      <c r="I2087" s="58" t="e">
        <f t="shared" si="128"/>
        <v>#REF!</v>
      </c>
      <c r="J2087" s="58" t="e">
        <f>#REF!</f>
        <v>#REF!</v>
      </c>
      <c r="K2087" s="51" t="e">
        <f>IF(OR(#REF!="管理者",#REF!="サービス管理責任者"),0,#REF!)</f>
        <v>#REF!</v>
      </c>
    </row>
    <row r="2088" spans="8:11">
      <c r="H2088" s="59"/>
      <c r="I2088" s="58" t="e">
        <f t="shared" si="128"/>
        <v>#REF!</v>
      </c>
      <c r="J2088" s="58" t="e">
        <f>#REF!</f>
        <v>#REF!</v>
      </c>
      <c r="K2088" s="51" t="e">
        <f>IF(OR(#REF!="管理者",#REF!="サービス管理責任者"),0,#REF!)</f>
        <v>#REF!</v>
      </c>
    </row>
    <row r="2089" spans="8:11">
      <c r="H2089" s="59"/>
      <c r="I2089" s="58" t="e">
        <f t="shared" si="128"/>
        <v>#REF!</v>
      </c>
      <c r="J2089" s="58" t="e">
        <f>#REF!</f>
        <v>#REF!</v>
      </c>
      <c r="K2089" s="51" t="e">
        <f>IF(OR(#REF!="管理者",#REF!="サービス管理責任者"),0,#REF!)</f>
        <v>#REF!</v>
      </c>
    </row>
    <row r="2090" spans="8:11">
      <c r="H2090" s="59"/>
      <c r="I2090" s="58" t="e">
        <f t="shared" si="128"/>
        <v>#REF!</v>
      </c>
      <c r="J2090" s="58" t="e">
        <f>#REF!</f>
        <v>#REF!</v>
      </c>
      <c r="K2090" s="51" t="e">
        <f>IF(OR(#REF!="管理者",#REF!="サービス管理責任者"),0,#REF!)</f>
        <v>#REF!</v>
      </c>
    </row>
    <row r="2091" spans="8:11">
      <c r="H2091" s="59"/>
      <c r="I2091" s="58" t="e">
        <f t="shared" si="128"/>
        <v>#REF!</v>
      </c>
      <c r="J2091" s="58" t="e">
        <f>#REF!</f>
        <v>#REF!</v>
      </c>
      <c r="K2091" s="51" t="e">
        <f>IF(OR(#REF!="管理者",#REF!="サービス管理責任者"),0,#REF!)</f>
        <v>#REF!</v>
      </c>
    </row>
    <row r="2092" spans="8:11">
      <c r="H2092" s="59"/>
      <c r="I2092" s="58" t="e">
        <f t="shared" si="128"/>
        <v>#REF!</v>
      </c>
      <c r="J2092" s="58" t="e">
        <f>#REF!</f>
        <v>#REF!</v>
      </c>
      <c r="K2092" s="51" t="e">
        <f>IF(OR(#REF!="管理者",#REF!="サービス管理責任者"),0,#REF!)</f>
        <v>#REF!</v>
      </c>
    </row>
    <row r="2093" spans="8:11">
      <c r="H2093" s="59"/>
      <c r="I2093" s="58" t="e">
        <f t="shared" si="128"/>
        <v>#REF!</v>
      </c>
      <c r="J2093" s="58" t="e">
        <f>#REF!</f>
        <v>#REF!</v>
      </c>
      <c r="K2093" s="51" t="e">
        <f>IF(OR(#REF!="管理者",#REF!="サービス管理責任者"),0,#REF!)</f>
        <v>#REF!</v>
      </c>
    </row>
    <row r="2094" spans="8:11">
      <c r="H2094" s="59"/>
      <c r="I2094" s="58" t="e">
        <f t="shared" si="128"/>
        <v>#REF!</v>
      </c>
      <c r="J2094" s="58" t="e">
        <f>#REF!</f>
        <v>#REF!</v>
      </c>
      <c r="K2094" s="51" t="e">
        <f>IF(OR(#REF!="管理者",#REF!="サービス管理責任者"),0,#REF!)</f>
        <v>#REF!</v>
      </c>
    </row>
    <row r="2095" spans="8:11">
      <c r="H2095" s="59"/>
      <c r="I2095" s="58" t="e">
        <f t="shared" si="128"/>
        <v>#REF!</v>
      </c>
      <c r="J2095" s="58" t="e">
        <f>#REF!</f>
        <v>#REF!</v>
      </c>
      <c r="K2095" s="51" t="e">
        <f>IF(OR(#REF!="管理者",#REF!="サービス管理責任者"),0,#REF!)</f>
        <v>#REF!</v>
      </c>
    </row>
    <row r="2096" spans="8:11">
      <c r="H2096" s="59"/>
      <c r="I2096" s="58" t="e">
        <f t="shared" si="128"/>
        <v>#REF!</v>
      </c>
      <c r="J2096" s="58" t="e">
        <f>#REF!</f>
        <v>#REF!</v>
      </c>
      <c r="K2096" s="51" t="e">
        <f>IF(OR(#REF!="管理者",#REF!="サービス管理責任者"),0,#REF!)</f>
        <v>#REF!</v>
      </c>
    </row>
    <row r="2097" spans="8:11">
      <c r="H2097" s="59"/>
      <c r="I2097" s="58" t="e">
        <f t="shared" si="128"/>
        <v>#REF!</v>
      </c>
      <c r="J2097" s="58" t="e">
        <f>#REF!</f>
        <v>#REF!</v>
      </c>
      <c r="K2097" s="51" t="e">
        <f>IF(OR(#REF!="管理者",#REF!="サービス管理責任者"),0,#REF!)</f>
        <v>#REF!</v>
      </c>
    </row>
    <row r="2098" spans="8:11">
      <c r="H2098" s="59"/>
      <c r="I2098" s="58" t="e">
        <f t="shared" si="128"/>
        <v>#REF!</v>
      </c>
      <c r="J2098" s="58" t="e">
        <f>#REF!</f>
        <v>#REF!</v>
      </c>
      <c r="K2098" s="51" t="e">
        <f>IF(OR(#REF!="管理者",#REF!="サービス管理責任者"),0,#REF!)</f>
        <v>#REF!</v>
      </c>
    </row>
    <row r="2099" spans="8:11">
      <c r="H2099" s="59"/>
      <c r="I2099" s="58" t="e">
        <f t="shared" si="128"/>
        <v>#REF!</v>
      </c>
      <c r="J2099" s="58" t="e">
        <f>#REF!</f>
        <v>#REF!</v>
      </c>
      <c r="K2099" s="51" t="e">
        <f>IF(OR(#REF!="管理者",#REF!="サービス管理責任者"),0,#REF!)</f>
        <v>#REF!</v>
      </c>
    </row>
    <row r="2100" spans="8:11">
      <c r="H2100" s="59"/>
      <c r="I2100" s="58" t="e">
        <f t="shared" si="128"/>
        <v>#REF!</v>
      </c>
      <c r="J2100" s="58" t="e">
        <f>#REF!</f>
        <v>#REF!</v>
      </c>
      <c r="K2100" s="51" t="e">
        <f>IF(OR(#REF!="管理者",#REF!="サービス管理責任者"),0,#REF!)</f>
        <v>#REF!</v>
      </c>
    </row>
    <row r="2101" spans="8:11">
      <c r="H2101" s="59"/>
      <c r="I2101" s="58" t="e">
        <f t="shared" si="128"/>
        <v>#REF!</v>
      </c>
      <c r="J2101" s="58" t="e">
        <f>#REF!</f>
        <v>#REF!</v>
      </c>
      <c r="K2101" s="51" t="e">
        <f>IF(OR(#REF!="管理者",#REF!="サービス管理責任者"),0,#REF!)</f>
        <v>#REF!</v>
      </c>
    </row>
    <row r="2102" spans="8:11">
      <c r="H2102" s="59"/>
      <c r="I2102" s="58" t="e">
        <f t="shared" si="128"/>
        <v>#REF!</v>
      </c>
      <c r="J2102" s="58" t="e">
        <f>#REF!</f>
        <v>#REF!</v>
      </c>
      <c r="K2102" s="51" t="e">
        <f>IF(OR(#REF!="管理者",#REF!="サービス管理責任者"),0,#REF!)</f>
        <v>#REF!</v>
      </c>
    </row>
    <row r="2103" spans="8:11">
      <c r="H2103" s="59"/>
      <c r="I2103" s="58" t="e">
        <f t="shared" si="128"/>
        <v>#REF!</v>
      </c>
      <c r="J2103" s="58" t="e">
        <f>#REF!</f>
        <v>#REF!</v>
      </c>
      <c r="K2103" s="51" t="e">
        <f>IF(OR(#REF!="管理者",#REF!="サービス管理責任者"),0,#REF!)</f>
        <v>#REF!</v>
      </c>
    </row>
    <row r="2104" spans="8:11">
      <c r="H2104" s="59"/>
      <c r="I2104" s="58" t="e">
        <f t="shared" si="128"/>
        <v>#REF!</v>
      </c>
      <c r="J2104" s="58" t="e">
        <f>#REF!</f>
        <v>#REF!</v>
      </c>
      <c r="K2104" s="51" t="e">
        <f>IF(OR(#REF!="管理者",#REF!="サービス管理責任者"),0,#REF!)</f>
        <v>#REF!</v>
      </c>
    </row>
    <row r="2105" spans="8:11">
      <c r="H2105" s="59"/>
      <c r="I2105" s="58" t="e">
        <f t="shared" si="128"/>
        <v>#REF!</v>
      </c>
      <c r="J2105" s="58" t="e">
        <f>#REF!</f>
        <v>#REF!</v>
      </c>
      <c r="K2105" s="51" t="e">
        <f>IF(OR(#REF!="管理者",#REF!="サービス管理責任者"),0,#REF!)</f>
        <v>#REF!</v>
      </c>
    </row>
    <row r="2106" spans="8:11">
      <c r="H2106" s="59"/>
      <c r="I2106" s="58" t="e">
        <f t="shared" si="128"/>
        <v>#REF!</v>
      </c>
      <c r="J2106" s="58" t="e">
        <f>#REF!</f>
        <v>#REF!</v>
      </c>
      <c r="K2106" s="51" t="e">
        <f>IF(OR(#REF!="管理者",#REF!="サービス管理責任者"),0,#REF!)</f>
        <v>#REF!</v>
      </c>
    </row>
    <row r="2107" spans="8:11">
      <c r="H2107" s="59"/>
      <c r="I2107" s="58" t="e">
        <f t="shared" si="128"/>
        <v>#REF!</v>
      </c>
      <c r="J2107" s="58" t="e">
        <f>#REF!</f>
        <v>#REF!</v>
      </c>
      <c r="K2107" s="51" t="e">
        <f>IF(OR(#REF!="管理者",#REF!="サービス管理責任者"),0,#REF!)</f>
        <v>#REF!</v>
      </c>
    </row>
    <row r="2108" spans="8:11">
      <c r="H2108" s="59"/>
      <c r="I2108" s="58" t="e">
        <f t="shared" si="128"/>
        <v>#REF!</v>
      </c>
      <c r="J2108" s="58" t="e">
        <f>#REF!</f>
        <v>#REF!</v>
      </c>
      <c r="K2108" s="51" t="e">
        <f>IF(OR(#REF!="管理者",#REF!="サービス管理責任者"),0,#REF!)</f>
        <v>#REF!</v>
      </c>
    </row>
    <row r="2109" spans="8:11">
      <c r="H2109" s="59"/>
      <c r="I2109" s="58" t="e">
        <f t="shared" si="128"/>
        <v>#REF!</v>
      </c>
      <c r="J2109" s="58" t="e">
        <f>#REF!</f>
        <v>#REF!</v>
      </c>
      <c r="K2109" s="51" t="e">
        <f>IF(OR(#REF!="管理者",#REF!="サービス管理責任者"),0,#REF!)</f>
        <v>#REF!</v>
      </c>
    </row>
    <row r="2110" spans="8:11">
      <c r="H2110" s="59"/>
      <c r="I2110" s="58" t="e">
        <f t="shared" si="128"/>
        <v>#REF!</v>
      </c>
      <c r="J2110" s="58" t="e">
        <f>#REF!</f>
        <v>#REF!</v>
      </c>
      <c r="K2110" s="51" t="e">
        <f>IF(OR(#REF!="管理者",#REF!="サービス管理責任者"),0,#REF!)</f>
        <v>#REF!</v>
      </c>
    </row>
    <row r="2111" spans="8:11">
      <c r="H2111" s="59"/>
      <c r="I2111" s="58" t="e">
        <f t="shared" si="128"/>
        <v>#REF!</v>
      </c>
      <c r="J2111" s="58" t="e">
        <f>#REF!</f>
        <v>#REF!</v>
      </c>
      <c r="K2111" s="51" t="e">
        <f>IF(OR(#REF!="管理者",#REF!="サービス管理責任者"),0,#REF!)</f>
        <v>#REF!</v>
      </c>
    </row>
    <row r="2112" spans="8:11">
      <c r="H2112" s="59"/>
      <c r="I2112" s="58" t="e">
        <f t="shared" si="128"/>
        <v>#REF!</v>
      </c>
      <c r="J2112" s="58" t="e">
        <f>#REF!</f>
        <v>#REF!</v>
      </c>
      <c r="K2112" s="51" t="e">
        <f>IF(OR(#REF!="管理者",#REF!="サービス管理責任者"),0,#REF!)</f>
        <v>#REF!</v>
      </c>
    </row>
    <row r="2113" spans="8:11">
      <c r="H2113" s="59"/>
      <c r="I2113" s="58" t="e">
        <f t="shared" si="128"/>
        <v>#REF!</v>
      </c>
      <c r="J2113" s="58" t="e">
        <f>#REF!</f>
        <v>#REF!</v>
      </c>
      <c r="K2113" s="51" t="e">
        <f>IF(OR(#REF!="管理者",#REF!="サービス管理責任者"),0,#REF!)</f>
        <v>#REF!</v>
      </c>
    </row>
    <row r="2114" spans="8:11">
      <c r="H2114" s="59"/>
      <c r="I2114" s="58" t="e">
        <f t="shared" si="128"/>
        <v>#REF!</v>
      </c>
      <c r="J2114" s="58" t="e">
        <f>#REF!</f>
        <v>#REF!</v>
      </c>
      <c r="K2114" s="51" t="e">
        <f>IF(OR(#REF!="管理者",#REF!="サービス管理責任者"),0,#REF!)</f>
        <v>#REF!</v>
      </c>
    </row>
    <row r="2115" spans="8:11">
      <c r="H2115" s="59"/>
      <c r="I2115" s="58" t="e">
        <f t="shared" si="128"/>
        <v>#REF!</v>
      </c>
      <c r="J2115" s="58" t="e">
        <f>#REF!</f>
        <v>#REF!</v>
      </c>
      <c r="K2115" s="51" t="e">
        <f>IF(OR(#REF!="管理者",#REF!="サービス管理責任者"),0,#REF!)</f>
        <v>#REF!</v>
      </c>
    </row>
    <row r="2116" spans="8:11">
      <c r="H2116" s="59"/>
      <c r="I2116" s="58" t="e">
        <f t="shared" si="128"/>
        <v>#REF!</v>
      </c>
      <c r="J2116" s="58" t="e">
        <f>#REF!</f>
        <v>#REF!</v>
      </c>
      <c r="K2116" s="51" t="e">
        <f>IF(OR(#REF!="管理者",#REF!="サービス管理責任者"),0,#REF!)</f>
        <v>#REF!</v>
      </c>
    </row>
    <row r="2117" spans="8:11">
      <c r="H2117" s="59"/>
      <c r="I2117" s="58" t="e">
        <f t="shared" ref="I2117:I2180" si="129">IF(J2117=0,I2116,I2116+1)</f>
        <v>#REF!</v>
      </c>
      <c r="J2117" s="58" t="e">
        <f>#REF!</f>
        <v>#REF!</v>
      </c>
      <c r="K2117" s="51" t="e">
        <f>IF(OR(#REF!="管理者",#REF!="サービス管理責任者"),0,#REF!)</f>
        <v>#REF!</v>
      </c>
    </row>
    <row r="2118" spans="8:11">
      <c r="H2118" s="59"/>
      <c r="I2118" s="58" t="e">
        <f t="shared" si="129"/>
        <v>#REF!</v>
      </c>
      <c r="J2118" s="58" t="e">
        <f>#REF!</f>
        <v>#REF!</v>
      </c>
      <c r="K2118" s="51" t="e">
        <f>IF(OR(#REF!="管理者",#REF!="サービス管理責任者"),0,#REF!)</f>
        <v>#REF!</v>
      </c>
    </row>
    <row r="2119" spans="8:11">
      <c r="H2119" s="59"/>
      <c r="I2119" s="58" t="e">
        <f t="shared" si="129"/>
        <v>#REF!</v>
      </c>
      <c r="J2119" s="58" t="e">
        <f>#REF!</f>
        <v>#REF!</v>
      </c>
      <c r="K2119" s="51" t="e">
        <f>IF(OR(#REF!="管理者",#REF!="サービス管理責任者"),0,#REF!)</f>
        <v>#REF!</v>
      </c>
    </row>
    <row r="2120" spans="8:11">
      <c r="H2120" s="59"/>
      <c r="I2120" s="58" t="e">
        <f t="shared" si="129"/>
        <v>#REF!</v>
      </c>
      <c r="J2120" s="58" t="e">
        <f>#REF!</f>
        <v>#REF!</v>
      </c>
      <c r="K2120" s="51" t="e">
        <f>IF(OR(#REF!="管理者",#REF!="サービス管理責任者"),0,#REF!)</f>
        <v>#REF!</v>
      </c>
    </row>
    <row r="2121" spans="8:11">
      <c r="H2121" s="59"/>
      <c r="I2121" s="58" t="e">
        <f t="shared" si="129"/>
        <v>#REF!</v>
      </c>
      <c r="J2121" s="58" t="e">
        <f>#REF!</f>
        <v>#REF!</v>
      </c>
      <c r="K2121" s="51" t="e">
        <f>IF(OR(#REF!="管理者",#REF!="サービス管理責任者"),0,#REF!)</f>
        <v>#REF!</v>
      </c>
    </row>
    <row r="2122" spans="8:11">
      <c r="H2122" s="59"/>
      <c r="I2122" s="58" t="e">
        <f t="shared" si="129"/>
        <v>#REF!</v>
      </c>
      <c r="J2122" s="58" t="e">
        <f>#REF!</f>
        <v>#REF!</v>
      </c>
      <c r="K2122" s="51" t="e">
        <f>IF(OR(#REF!="管理者",#REF!="サービス管理責任者"),0,#REF!)</f>
        <v>#REF!</v>
      </c>
    </row>
    <row r="2123" spans="8:11">
      <c r="H2123" s="59"/>
      <c r="I2123" s="58" t="e">
        <f t="shared" si="129"/>
        <v>#REF!</v>
      </c>
      <c r="J2123" s="58" t="e">
        <f>#REF!</f>
        <v>#REF!</v>
      </c>
      <c r="K2123" s="51" t="e">
        <f>IF(OR(#REF!="管理者",#REF!="サービス管理責任者"),0,#REF!)</f>
        <v>#REF!</v>
      </c>
    </row>
    <row r="2124" spans="8:11">
      <c r="H2124" s="59"/>
      <c r="I2124" s="58" t="e">
        <f t="shared" si="129"/>
        <v>#REF!</v>
      </c>
      <c r="J2124" s="58" t="e">
        <f>#REF!</f>
        <v>#REF!</v>
      </c>
      <c r="K2124" s="51" t="e">
        <f>IF(OR(#REF!="管理者",#REF!="サービス管理責任者"),0,#REF!)</f>
        <v>#REF!</v>
      </c>
    </row>
    <row r="2125" spans="8:11">
      <c r="H2125" s="59"/>
      <c r="I2125" s="58" t="e">
        <f t="shared" si="129"/>
        <v>#REF!</v>
      </c>
      <c r="J2125" s="58" t="e">
        <f>#REF!</f>
        <v>#REF!</v>
      </c>
      <c r="K2125" s="51" t="e">
        <f>IF(OR(#REF!="管理者",#REF!="サービス管理責任者"),0,#REF!)</f>
        <v>#REF!</v>
      </c>
    </row>
    <row r="2126" spans="8:11">
      <c r="H2126" s="59"/>
      <c r="I2126" s="58" t="e">
        <f t="shared" si="129"/>
        <v>#REF!</v>
      </c>
      <c r="J2126" s="58" t="e">
        <f>#REF!</f>
        <v>#REF!</v>
      </c>
      <c r="K2126" s="51" t="e">
        <f>IF(OR(#REF!="管理者",#REF!="サービス管理責任者"),0,#REF!)</f>
        <v>#REF!</v>
      </c>
    </row>
    <row r="2127" spans="8:11">
      <c r="H2127" s="59"/>
      <c r="I2127" s="58" t="e">
        <f t="shared" si="129"/>
        <v>#REF!</v>
      </c>
      <c r="J2127" s="58" t="e">
        <f>#REF!</f>
        <v>#REF!</v>
      </c>
      <c r="K2127" s="51" t="e">
        <f>IF(OR(#REF!="管理者",#REF!="サービス管理責任者"),0,#REF!)</f>
        <v>#REF!</v>
      </c>
    </row>
    <row r="2128" spans="8:11">
      <c r="H2128" s="59"/>
      <c r="I2128" s="58" t="e">
        <f t="shared" si="129"/>
        <v>#REF!</v>
      </c>
      <c r="J2128" s="58" t="e">
        <f>#REF!</f>
        <v>#REF!</v>
      </c>
      <c r="K2128" s="51" t="e">
        <f>IF(OR(#REF!="管理者",#REF!="サービス管理責任者"),0,#REF!)</f>
        <v>#REF!</v>
      </c>
    </row>
    <row r="2129" spans="8:11">
      <c r="H2129" s="59"/>
      <c r="I2129" s="58" t="e">
        <f t="shared" si="129"/>
        <v>#REF!</v>
      </c>
      <c r="J2129" s="58" t="e">
        <f>#REF!</f>
        <v>#REF!</v>
      </c>
      <c r="K2129" s="51" t="e">
        <f>IF(OR(#REF!="管理者",#REF!="サービス管理責任者"),0,#REF!)</f>
        <v>#REF!</v>
      </c>
    </row>
    <row r="2130" spans="8:11">
      <c r="H2130" s="59"/>
      <c r="I2130" s="58" t="e">
        <f t="shared" si="129"/>
        <v>#REF!</v>
      </c>
      <c r="J2130" s="58" t="e">
        <f>#REF!</f>
        <v>#REF!</v>
      </c>
      <c r="K2130" s="51" t="e">
        <f>IF(OR(#REF!="管理者",#REF!="サービス管理責任者"),0,#REF!)</f>
        <v>#REF!</v>
      </c>
    </row>
    <row r="2131" spans="8:11">
      <c r="H2131" s="59"/>
      <c r="I2131" s="58" t="e">
        <f t="shared" si="129"/>
        <v>#REF!</v>
      </c>
      <c r="J2131" s="58" t="e">
        <f>#REF!</f>
        <v>#REF!</v>
      </c>
      <c r="K2131" s="51" t="e">
        <f>IF(OR(#REF!="管理者",#REF!="サービス管理責任者"),0,#REF!)</f>
        <v>#REF!</v>
      </c>
    </row>
    <row r="2132" spans="8:11">
      <c r="H2132" s="59"/>
      <c r="I2132" s="58" t="e">
        <f t="shared" si="129"/>
        <v>#REF!</v>
      </c>
      <c r="J2132" s="58" t="e">
        <f>#REF!</f>
        <v>#REF!</v>
      </c>
      <c r="K2132" s="51" t="e">
        <f>IF(OR(#REF!="管理者",#REF!="サービス管理責任者"),0,#REF!)</f>
        <v>#REF!</v>
      </c>
    </row>
    <row r="2133" spans="8:11">
      <c r="H2133" s="59"/>
      <c r="I2133" s="58" t="e">
        <f t="shared" si="129"/>
        <v>#REF!</v>
      </c>
      <c r="J2133" s="58" t="e">
        <f>#REF!</f>
        <v>#REF!</v>
      </c>
      <c r="K2133" s="51" t="e">
        <f>IF(OR(#REF!="管理者",#REF!="サービス管理責任者"),0,#REF!)</f>
        <v>#REF!</v>
      </c>
    </row>
    <row r="2134" spans="8:11">
      <c r="H2134" s="59"/>
      <c r="I2134" s="58" t="e">
        <f t="shared" si="129"/>
        <v>#REF!</v>
      </c>
      <c r="J2134" s="58" t="e">
        <f>#REF!</f>
        <v>#REF!</v>
      </c>
      <c r="K2134" s="51" t="e">
        <f>IF(OR(#REF!="管理者",#REF!="サービス管理責任者"),0,#REF!)</f>
        <v>#REF!</v>
      </c>
    </row>
    <row r="2135" spans="8:11">
      <c r="H2135" s="59"/>
      <c r="I2135" s="58" t="e">
        <f t="shared" si="129"/>
        <v>#REF!</v>
      </c>
      <c r="J2135" s="58" t="e">
        <f>#REF!</f>
        <v>#REF!</v>
      </c>
      <c r="K2135" s="51" t="e">
        <f>IF(OR(#REF!="管理者",#REF!="サービス管理責任者"),0,#REF!)</f>
        <v>#REF!</v>
      </c>
    </row>
    <row r="2136" spans="8:11">
      <c r="H2136" s="59"/>
      <c r="I2136" s="58" t="e">
        <f t="shared" si="129"/>
        <v>#REF!</v>
      </c>
      <c r="J2136" s="58" t="e">
        <f>#REF!</f>
        <v>#REF!</v>
      </c>
      <c r="K2136" s="51" t="e">
        <f>IF(OR(#REF!="管理者",#REF!="サービス管理責任者"),0,#REF!)</f>
        <v>#REF!</v>
      </c>
    </row>
    <row r="2137" spans="8:11">
      <c r="H2137" s="59"/>
      <c r="I2137" s="58" t="e">
        <f t="shared" si="129"/>
        <v>#REF!</v>
      </c>
      <c r="J2137" s="58" t="e">
        <f>#REF!</f>
        <v>#REF!</v>
      </c>
      <c r="K2137" s="51" t="e">
        <f>IF(OR(#REF!="管理者",#REF!="サービス管理責任者"),0,#REF!)</f>
        <v>#REF!</v>
      </c>
    </row>
    <row r="2138" spans="8:11">
      <c r="H2138" s="59"/>
      <c r="I2138" s="58" t="e">
        <f t="shared" si="129"/>
        <v>#REF!</v>
      </c>
      <c r="J2138" s="58" t="e">
        <f>#REF!</f>
        <v>#REF!</v>
      </c>
      <c r="K2138" s="51" t="e">
        <f>IF(OR(#REF!="管理者",#REF!="サービス管理責任者"),0,#REF!)</f>
        <v>#REF!</v>
      </c>
    </row>
    <row r="2139" spans="8:11">
      <c r="H2139" s="59"/>
      <c r="I2139" s="58" t="e">
        <f t="shared" si="129"/>
        <v>#REF!</v>
      </c>
      <c r="J2139" s="58" t="e">
        <f>#REF!</f>
        <v>#REF!</v>
      </c>
      <c r="K2139" s="51" t="e">
        <f>IF(OR(#REF!="管理者",#REF!="サービス管理責任者"),0,#REF!)</f>
        <v>#REF!</v>
      </c>
    </row>
    <row r="2140" spans="8:11">
      <c r="H2140" s="59"/>
      <c r="I2140" s="58" t="e">
        <f t="shared" si="129"/>
        <v>#REF!</v>
      </c>
      <c r="J2140" s="58" t="e">
        <f>#REF!</f>
        <v>#REF!</v>
      </c>
      <c r="K2140" s="51" t="e">
        <f>IF(OR(#REF!="管理者",#REF!="サービス管理責任者"),0,#REF!)</f>
        <v>#REF!</v>
      </c>
    </row>
    <row r="2141" spans="8:11">
      <c r="H2141" s="59"/>
      <c r="I2141" s="58" t="e">
        <f t="shared" si="129"/>
        <v>#REF!</v>
      </c>
      <c r="J2141" s="58" t="e">
        <f>#REF!</f>
        <v>#REF!</v>
      </c>
      <c r="K2141" s="51" t="e">
        <f>IF(OR(#REF!="管理者",#REF!="サービス管理責任者"),0,#REF!)</f>
        <v>#REF!</v>
      </c>
    </row>
    <row r="2142" spans="8:11">
      <c r="H2142" s="59"/>
      <c r="I2142" s="58" t="e">
        <f t="shared" si="129"/>
        <v>#REF!</v>
      </c>
      <c r="J2142" s="58" t="e">
        <f>#REF!</f>
        <v>#REF!</v>
      </c>
      <c r="K2142" s="51" t="e">
        <f>IF(OR(#REF!="管理者",#REF!="サービス管理責任者"),0,#REF!)</f>
        <v>#REF!</v>
      </c>
    </row>
    <row r="2143" spans="8:11">
      <c r="H2143" s="59"/>
      <c r="I2143" s="58" t="e">
        <f t="shared" si="129"/>
        <v>#REF!</v>
      </c>
      <c r="J2143" s="58" t="e">
        <f>#REF!</f>
        <v>#REF!</v>
      </c>
      <c r="K2143" s="51" t="e">
        <f>IF(OR(#REF!="管理者",#REF!="サービス管理責任者"),0,#REF!)</f>
        <v>#REF!</v>
      </c>
    </row>
    <row r="2144" spans="8:11">
      <c r="H2144" s="59"/>
      <c r="I2144" s="58" t="e">
        <f t="shared" si="129"/>
        <v>#REF!</v>
      </c>
      <c r="J2144" s="58" t="e">
        <f>#REF!</f>
        <v>#REF!</v>
      </c>
      <c r="K2144" s="51" t="e">
        <f>IF(OR(#REF!="管理者",#REF!="サービス管理責任者"),0,#REF!)</f>
        <v>#REF!</v>
      </c>
    </row>
    <row r="2145" spans="8:11">
      <c r="H2145" s="59"/>
      <c r="I2145" s="58" t="e">
        <f t="shared" si="129"/>
        <v>#REF!</v>
      </c>
      <c r="J2145" s="58" t="e">
        <f>#REF!</f>
        <v>#REF!</v>
      </c>
      <c r="K2145" s="51" t="e">
        <f>IF(OR(#REF!="管理者",#REF!="サービス管理責任者"),0,#REF!)</f>
        <v>#REF!</v>
      </c>
    </row>
    <row r="2146" spans="8:11">
      <c r="H2146" s="59"/>
      <c r="I2146" s="58" t="e">
        <f t="shared" si="129"/>
        <v>#REF!</v>
      </c>
      <c r="J2146" s="58" t="e">
        <f>#REF!</f>
        <v>#REF!</v>
      </c>
      <c r="K2146" s="51" t="e">
        <f>IF(OR(#REF!="管理者",#REF!="サービス管理責任者"),0,#REF!)</f>
        <v>#REF!</v>
      </c>
    </row>
    <row r="2147" spans="8:11">
      <c r="H2147" s="59"/>
      <c r="I2147" s="58" t="e">
        <f t="shared" si="129"/>
        <v>#REF!</v>
      </c>
      <c r="J2147" s="58" t="e">
        <f>#REF!</f>
        <v>#REF!</v>
      </c>
      <c r="K2147" s="51" t="e">
        <f>IF(OR(#REF!="管理者",#REF!="サービス管理責任者"),0,#REF!)</f>
        <v>#REF!</v>
      </c>
    </row>
    <row r="2148" spans="8:11">
      <c r="H2148" s="59"/>
      <c r="I2148" s="58" t="e">
        <f t="shared" si="129"/>
        <v>#REF!</v>
      </c>
      <c r="J2148" s="58" t="e">
        <f>#REF!</f>
        <v>#REF!</v>
      </c>
      <c r="K2148" s="51" t="e">
        <f>IF(OR(#REF!="管理者",#REF!="サービス管理責任者"),0,#REF!)</f>
        <v>#REF!</v>
      </c>
    </row>
    <row r="2149" spans="8:11">
      <c r="H2149" s="59"/>
      <c r="I2149" s="58" t="e">
        <f t="shared" si="129"/>
        <v>#REF!</v>
      </c>
      <c r="J2149" s="58" t="e">
        <f>#REF!</f>
        <v>#REF!</v>
      </c>
      <c r="K2149" s="51" t="e">
        <f>IF(OR(#REF!="管理者",#REF!="サービス管理責任者"),0,#REF!)</f>
        <v>#REF!</v>
      </c>
    </row>
    <row r="2150" spans="8:11">
      <c r="H2150" s="59"/>
      <c r="I2150" s="58" t="e">
        <f t="shared" si="129"/>
        <v>#REF!</v>
      </c>
      <c r="J2150" s="58" t="e">
        <f>#REF!</f>
        <v>#REF!</v>
      </c>
      <c r="K2150" s="51" t="e">
        <f>IF(OR(#REF!="管理者",#REF!="サービス管理責任者"),0,#REF!)</f>
        <v>#REF!</v>
      </c>
    </row>
    <row r="2151" spans="8:11">
      <c r="H2151" s="59"/>
      <c r="I2151" s="58" t="e">
        <f t="shared" si="129"/>
        <v>#REF!</v>
      </c>
      <c r="J2151" s="58" t="e">
        <f>#REF!</f>
        <v>#REF!</v>
      </c>
      <c r="K2151" s="51" t="e">
        <f>IF(OR(#REF!="管理者",#REF!="サービス管理責任者"),0,#REF!)</f>
        <v>#REF!</v>
      </c>
    </row>
    <row r="2152" spans="8:11">
      <c r="H2152" s="59"/>
      <c r="I2152" s="58" t="e">
        <f t="shared" si="129"/>
        <v>#REF!</v>
      </c>
      <c r="J2152" s="58" t="e">
        <f>#REF!</f>
        <v>#REF!</v>
      </c>
      <c r="K2152" s="51" t="e">
        <f>IF(OR(#REF!="管理者",#REF!="サービス管理責任者"),0,#REF!)</f>
        <v>#REF!</v>
      </c>
    </row>
    <row r="2153" spans="8:11">
      <c r="H2153" s="59"/>
      <c r="I2153" s="58" t="e">
        <f t="shared" si="129"/>
        <v>#REF!</v>
      </c>
      <c r="J2153" s="58" t="e">
        <f>#REF!</f>
        <v>#REF!</v>
      </c>
      <c r="K2153" s="51" t="e">
        <f>IF(OR(#REF!="管理者",#REF!="サービス管理責任者"),0,#REF!)</f>
        <v>#REF!</v>
      </c>
    </row>
    <row r="2154" spans="8:11">
      <c r="H2154" s="59"/>
      <c r="I2154" s="58" t="e">
        <f t="shared" si="129"/>
        <v>#REF!</v>
      </c>
      <c r="J2154" s="58" t="e">
        <f>#REF!</f>
        <v>#REF!</v>
      </c>
      <c r="K2154" s="51" t="e">
        <f>IF(OR(#REF!="管理者",#REF!="サービス管理責任者"),0,#REF!)</f>
        <v>#REF!</v>
      </c>
    </row>
    <row r="2155" spans="8:11">
      <c r="H2155" s="59"/>
      <c r="I2155" s="58" t="e">
        <f t="shared" si="129"/>
        <v>#REF!</v>
      </c>
      <c r="J2155" s="58" t="e">
        <f>#REF!</f>
        <v>#REF!</v>
      </c>
      <c r="K2155" s="51" t="e">
        <f>IF(OR(#REF!="管理者",#REF!="サービス管理責任者"),0,#REF!)</f>
        <v>#REF!</v>
      </c>
    </row>
    <row r="2156" spans="8:11">
      <c r="H2156" s="59"/>
      <c r="I2156" s="58" t="e">
        <f t="shared" si="129"/>
        <v>#REF!</v>
      </c>
      <c r="J2156" s="58" t="e">
        <f>#REF!</f>
        <v>#REF!</v>
      </c>
      <c r="K2156" s="51" t="e">
        <f>IF(OR(#REF!="管理者",#REF!="サービス管理責任者"),0,#REF!)</f>
        <v>#REF!</v>
      </c>
    </row>
    <row r="2157" spans="8:11">
      <c r="H2157" s="59"/>
      <c r="I2157" s="58" t="e">
        <f t="shared" si="129"/>
        <v>#REF!</v>
      </c>
      <c r="J2157" s="58" t="e">
        <f>#REF!</f>
        <v>#REF!</v>
      </c>
      <c r="K2157" s="51" t="e">
        <f>IF(OR(#REF!="管理者",#REF!="サービス管理責任者"),0,#REF!)</f>
        <v>#REF!</v>
      </c>
    </row>
    <row r="2158" spans="8:11">
      <c r="H2158" s="59"/>
      <c r="I2158" s="58" t="e">
        <f t="shared" si="129"/>
        <v>#REF!</v>
      </c>
      <c r="J2158" s="58" t="e">
        <f>#REF!</f>
        <v>#REF!</v>
      </c>
      <c r="K2158" s="51" t="e">
        <f>IF(OR(#REF!="管理者",#REF!="サービス管理責任者"),0,#REF!)</f>
        <v>#REF!</v>
      </c>
    </row>
    <row r="2159" spans="8:11">
      <c r="H2159" s="59"/>
      <c r="I2159" s="58" t="e">
        <f t="shared" si="129"/>
        <v>#REF!</v>
      </c>
      <c r="J2159" s="58" t="e">
        <f>#REF!</f>
        <v>#REF!</v>
      </c>
      <c r="K2159" s="51" t="e">
        <f>IF(OR(#REF!="管理者",#REF!="サービス管理責任者"),0,#REF!)</f>
        <v>#REF!</v>
      </c>
    </row>
    <row r="2160" spans="8:11">
      <c r="H2160" s="59"/>
      <c r="I2160" s="58" t="e">
        <f t="shared" si="129"/>
        <v>#REF!</v>
      </c>
      <c r="J2160" s="58" t="e">
        <f>#REF!</f>
        <v>#REF!</v>
      </c>
      <c r="K2160" s="51" t="e">
        <f>IF(OR(#REF!="管理者",#REF!="サービス管理責任者"),0,#REF!)</f>
        <v>#REF!</v>
      </c>
    </row>
    <row r="2161" spans="8:11">
      <c r="H2161" s="59"/>
      <c r="I2161" s="58" t="e">
        <f t="shared" si="129"/>
        <v>#REF!</v>
      </c>
      <c r="J2161" s="58" t="e">
        <f>#REF!</f>
        <v>#REF!</v>
      </c>
      <c r="K2161" s="51" t="e">
        <f>IF(OR(#REF!="管理者",#REF!="サービス管理責任者"),0,#REF!)</f>
        <v>#REF!</v>
      </c>
    </row>
    <row r="2162" spans="8:11">
      <c r="H2162" s="59"/>
      <c r="I2162" s="58" t="e">
        <f t="shared" si="129"/>
        <v>#REF!</v>
      </c>
      <c r="J2162" s="58" t="e">
        <f>#REF!</f>
        <v>#REF!</v>
      </c>
      <c r="K2162" s="51" t="e">
        <f>IF(OR(#REF!="管理者",#REF!="サービス管理責任者"),0,#REF!)</f>
        <v>#REF!</v>
      </c>
    </row>
    <row r="2163" spans="8:11">
      <c r="H2163" s="59"/>
      <c r="I2163" s="58" t="e">
        <f t="shared" si="129"/>
        <v>#REF!</v>
      </c>
      <c r="J2163" s="58" t="e">
        <f>#REF!</f>
        <v>#REF!</v>
      </c>
      <c r="K2163" s="51" t="e">
        <f>IF(OR(#REF!="管理者",#REF!="サービス管理責任者"),0,#REF!)</f>
        <v>#REF!</v>
      </c>
    </row>
    <row r="2164" spans="8:11">
      <c r="H2164" s="59"/>
      <c r="I2164" s="58" t="e">
        <f t="shared" si="129"/>
        <v>#REF!</v>
      </c>
      <c r="J2164" s="58" t="e">
        <f>#REF!</f>
        <v>#REF!</v>
      </c>
      <c r="K2164" s="51" t="e">
        <f>IF(OR(#REF!="管理者",#REF!="サービス管理責任者"),0,#REF!)</f>
        <v>#REF!</v>
      </c>
    </row>
    <row r="2165" spans="8:11">
      <c r="H2165" s="59"/>
      <c r="I2165" s="58" t="e">
        <f t="shared" si="129"/>
        <v>#REF!</v>
      </c>
      <c r="J2165" s="58" t="e">
        <f>#REF!</f>
        <v>#REF!</v>
      </c>
      <c r="K2165" s="51" t="e">
        <f>IF(OR(#REF!="管理者",#REF!="サービス管理責任者"),0,#REF!)</f>
        <v>#REF!</v>
      </c>
    </row>
    <row r="2166" spans="8:11">
      <c r="H2166" s="59"/>
      <c r="I2166" s="58" t="e">
        <f t="shared" si="129"/>
        <v>#REF!</v>
      </c>
      <c r="J2166" s="58" t="e">
        <f>#REF!</f>
        <v>#REF!</v>
      </c>
      <c r="K2166" s="51" t="e">
        <f>IF(OR(#REF!="管理者",#REF!="サービス管理責任者"),0,#REF!)</f>
        <v>#REF!</v>
      </c>
    </row>
    <row r="2167" spans="8:11">
      <c r="H2167" s="59"/>
      <c r="I2167" s="58" t="e">
        <f t="shared" si="129"/>
        <v>#REF!</v>
      </c>
      <c r="J2167" s="58" t="e">
        <f>#REF!</f>
        <v>#REF!</v>
      </c>
      <c r="K2167" s="51" t="e">
        <f>IF(OR(#REF!="管理者",#REF!="サービス管理責任者"),0,#REF!)</f>
        <v>#REF!</v>
      </c>
    </row>
    <row r="2168" spans="8:11">
      <c r="H2168" s="59"/>
      <c r="I2168" s="58" t="e">
        <f t="shared" si="129"/>
        <v>#REF!</v>
      </c>
      <c r="J2168" s="58" t="e">
        <f>#REF!</f>
        <v>#REF!</v>
      </c>
      <c r="K2168" s="51" t="e">
        <f>IF(OR(#REF!="管理者",#REF!="サービス管理責任者"),0,#REF!)</f>
        <v>#REF!</v>
      </c>
    </row>
    <row r="2169" spans="8:11">
      <c r="H2169" s="59"/>
      <c r="I2169" s="58" t="e">
        <f t="shared" si="129"/>
        <v>#REF!</v>
      </c>
      <c r="J2169" s="58" t="e">
        <f>#REF!</f>
        <v>#REF!</v>
      </c>
      <c r="K2169" s="51" t="e">
        <f>IF(OR(#REF!="管理者",#REF!="サービス管理責任者"),0,#REF!)</f>
        <v>#REF!</v>
      </c>
    </row>
    <row r="2170" spans="8:11">
      <c r="H2170" s="59"/>
      <c r="I2170" s="58" t="e">
        <f t="shared" si="129"/>
        <v>#REF!</v>
      </c>
      <c r="J2170" s="58" t="e">
        <f>#REF!</f>
        <v>#REF!</v>
      </c>
      <c r="K2170" s="51" t="e">
        <f>IF(OR(#REF!="管理者",#REF!="サービス管理責任者"),0,#REF!)</f>
        <v>#REF!</v>
      </c>
    </row>
    <row r="2171" spans="8:11">
      <c r="H2171" s="59"/>
      <c r="I2171" s="58" t="e">
        <f t="shared" si="129"/>
        <v>#REF!</v>
      </c>
      <c r="J2171" s="58" t="e">
        <f>#REF!</f>
        <v>#REF!</v>
      </c>
      <c r="K2171" s="51" t="e">
        <f>IF(OR(#REF!="管理者",#REF!="サービス管理責任者"),0,#REF!)</f>
        <v>#REF!</v>
      </c>
    </row>
    <row r="2172" spans="8:11">
      <c r="H2172" s="59"/>
      <c r="I2172" s="58" t="e">
        <f t="shared" si="129"/>
        <v>#REF!</v>
      </c>
      <c r="J2172" s="58" t="e">
        <f>#REF!</f>
        <v>#REF!</v>
      </c>
      <c r="K2172" s="51" t="e">
        <f>IF(OR(#REF!="管理者",#REF!="サービス管理責任者"),0,#REF!)</f>
        <v>#REF!</v>
      </c>
    </row>
    <row r="2173" spans="8:11">
      <c r="H2173" s="59"/>
      <c r="I2173" s="58" t="e">
        <f t="shared" si="129"/>
        <v>#REF!</v>
      </c>
      <c r="J2173" s="58" t="e">
        <f>#REF!</f>
        <v>#REF!</v>
      </c>
      <c r="K2173" s="51" t="e">
        <f>IF(OR(#REF!="管理者",#REF!="サービス管理責任者"),0,#REF!)</f>
        <v>#REF!</v>
      </c>
    </row>
    <row r="2174" spans="8:11">
      <c r="H2174" s="59"/>
      <c r="I2174" s="58" t="e">
        <f t="shared" si="129"/>
        <v>#REF!</v>
      </c>
      <c r="J2174" s="58" t="e">
        <f>#REF!</f>
        <v>#REF!</v>
      </c>
      <c r="K2174" s="51" t="e">
        <f>IF(OR(#REF!="管理者",#REF!="サービス管理責任者"),0,#REF!)</f>
        <v>#REF!</v>
      </c>
    </row>
    <row r="2175" spans="8:11">
      <c r="H2175" s="59"/>
      <c r="I2175" s="58" t="e">
        <f t="shared" si="129"/>
        <v>#REF!</v>
      </c>
      <c r="J2175" s="58" t="e">
        <f>#REF!</f>
        <v>#REF!</v>
      </c>
      <c r="K2175" s="51" t="e">
        <f>IF(OR(#REF!="管理者",#REF!="サービス管理責任者"),0,#REF!)</f>
        <v>#REF!</v>
      </c>
    </row>
    <row r="2176" spans="8:11">
      <c r="H2176" s="59"/>
      <c r="I2176" s="58" t="e">
        <f t="shared" si="129"/>
        <v>#REF!</v>
      </c>
      <c r="J2176" s="58" t="e">
        <f>#REF!</f>
        <v>#REF!</v>
      </c>
      <c r="K2176" s="51" t="e">
        <f>IF(OR(#REF!="管理者",#REF!="サービス管理責任者"),0,#REF!)</f>
        <v>#REF!</v>
      </c>
    </row>
    <row r="2177" spans="8:11">
      <c r="H2177" s="59"/>
      <c r="I2177" s="58" t="e">
        <f t="shared" si="129"/>
        <v>#REF!</v>
      </c>
      <c r="J2177" s="58" t="e">
        <f>#REF!</f>
        <v>#REF!</v>
      </c>
      <c r="K2177" s="51" t="e">
        <f>IF(OR(#REF!="管理者",#REF!="サービス管理責任者"),0,#REF!)</f>
        <v>#REF!</v>
      </c>
    </row>
    <row r="2178" spans="8:11">
      <c r="H2178" s="59"/>
      <c r="I2178" s="58" t="e">
        <f t="shared" si="129"/>
        <v>#REF!</v>
      </c>
      <c r="J2178" s="58" t="e">
        <f>#REF!</f>
        <v>#REF!</v>
      </c>
      <c r="K2178" s="51" t="e">
        <f>IF(OR(#REF!="管理者",#REF!="サービス管理責任者"),0,#REF!)</f>
        <v>#REF!</v>
      </c>
    </row>
    <row r="2179" spans="8:11">
      <c r="H2179" s="59"/>
      <c r="I2179" s="58" t="e">
        <f t="shared" si="129"/>
        <v>#REF!</v>
      </c>
      <c r="J2179" s="58" t="e">
        <f>#REF!</f>
        <v>#REF!</v>
      </c>
      <c r="K2179" s="51" t="e">
        <f>IF(OR(#REF!="管理者",#REF!="サービス管理責任者"),0,#REF!)</f>
        <v>#REF!</v>
      </c>
    </row>
    <row r="2180" spans="8:11">
      <c r="H2180" s="59"/>
      <c r="I2180" s="58" t="e">
        <f t="shared" si="129"/>
        <v>#REF!</v>
      </c>
      <c r="J2180" s="58" t="e">
        <f>#REF!</f>
        <v>#REF!</v>
      </c>
      <c r="K2180" s="51" t="e">
        <f>IF(OR(#REF!="管理者",#REF!="サービス管理責任者"),0,#REF!)</f>
        <v>#REF!</v>
      </c>
    </row>
    <row r="2181" spans="8:11">
      <c r="H2181" s="59"/>
      <c r="I2181" s="58" t="e">
        <f t="shared" ref="I2181:I2244" si="130">IF(J2181=0,I2180,I2180+1)</f>
        <v>#REF!</v>
      </c>
      <c r="J2181" s="58" t="e">
        <f>#REF!</f>
        <v>#REF!</v>
      </c>
      <c r="K2181" s="51" t="e">
        <f>IF(OR(#REF!="管理者",#REF!="サービス管理責任者"),0,#REF!)</f>
        <v>#REF!</v>
      </c>
    </row>
    <row r="2182" spans="8:11">
      <c r="H2182" s="59"/>
      <c r="I2182" s="58" t="e">
        <f t="shared" si="130"/>
        <v>#REF!</v>
      </c>
      <c r="J2182" s="58" t="e">
        <f>#REF!</f>
        <v>#REF!</v>
      </c>
      <c r="K2182" s="51" t="e">
        <f>IF(OR(#REF!="管理者",#REF!="サービス管理責任者"),0,#REF!)</f>
        <v>#REF!</v>
      </c>
    </row>
    <row r="2183" spans="8:11">
      <c r="H2183" s="59"/>
      <c r="I2183" s="58" t="e">
        <f t="shared" si="130"/>
        <v>#REF!</v>
      </c>
      <c r="J2183" s="58" t="e">
        <f>#REF!</f>
        <v>#REF!</v>
      </c>
      <c r="K2183" s="51" t="e">
        <f>IF(OR(#REF!="管理者",#REF!="サービス管理責任者"),0,#REF!)</f>
        <v>#REF!</v>
      </c>
    </row>
    <row r="2184" spans="8:11">
      <c r="H2184" s="59"/>
      <c r="I2184" s="58" t="e">
        <f t="shared" si="130"/>
        <v>#REF!</v>
      </c>
      <c r="J2184" s="58" t="e">
        <f>#REF!</f>
        <v>#REF!</v>
      </c>
      <c r="K2184" s="51" t="e">
        <f>IF(OR(#REF!="管理者",#REF!="サービス管理責任者"),0,#REF!)</f>
        <v>#REF!</v>
      </c>
    </row>
    <row r="2185" spans="8:11">
      <c r="H2185" s="59"/>
      <c r="I2185" s="58" t="e">
        <f t="shared" si="130"/>
        <v>#REF!</v>
      </c>
      <c r="J2185" s="58" t="e">
        <f>#REF!</f>
        <v>#REF!</v>
      </c>
      <c r="K2185" s="51" t="e">
        <f>IF(OR(#REF!="管理者",#REF!="サービス管理責任者"),0,#REF!)</f>
        <v>#REF!</v>
      </c>
    </row>
    <row r="2186" spans="8:11">
      <c r="H2186" s="59"/>
      <c r="I2186" s="58" t="e">
        <f t="shared" si="130"/>
        <v>#REF!</v>
      </c>
      <c r="J2186" s="58" t="e">
        <f>#REF!</f>
        <v>#REF!</v>
      </c>
      <c r="K2186" s="51" t="e">
        <f>IF(OR(#REF!="管理者",#REF!="サービス管理責任者"),0,#REF!)</f>
        <v>#REF!</v>
      </c>
    </row>
    <row r="2187" spans="8:11">
      <c r="H2187" s="59"/>
      <c r="I2187" s="58" t="e">
        <f t="shared" si="130"/>
        <v>#REF!</v>
      </c>
      <c r="J2187" s="58" t="e">
        <f>#REF!</f>
        <v>#REF!</v>
      </c>
      <c r="K2187" s="51" t="e">
        <f>IF(OR(#REF!="管理者",#REF!="サービス管理責任者"),0,#REF!)</f>
        <v>#REF!</v>
      </c>
    </row>
    <row r="2188" spans="8:11">
      <c r="H2188" s="59"/>
      <c r="I2188" s="58" t="e">
        <f t="shared" si="130"/>
        <v>#REF!</v>
      </c>
      <c r="J2188" s="58" t="e">
        <f>#REF!</f>
        <v>#REF!</v>
      </c>
      <c r="K2188" s="51" t="e">
        <f>IF(OR(#REF!="管理者",#REF!="サービス管理責任者"),0,#REF!)</f>
        <v>#REF!</v>
      </c>
    </row>
    <row r="2189" spans="8:11">
      <c r="H2189" s="59"/>
      <c r="I2189" s="58" t="e">
        <f t="shared" si="130"/>
        <v>#REF!</v>
      </c>
      <c r="J2189" s="58" t="e">
        <f>#REF!</f>
        <v>#REF!</v>
      </c>
      <c r="K2189" s="51" t="e">
        <f>IF(OR(#REF!="管理者",#REF!="サービス管理責任者"),0,#REF!)</f>
        <v>#REF!</v>
      </c>
    </row>
    <row r="2190" spans="8:11">
      <c r="H2190" s="59"/>
      <c r="I2190" s="58" t="e">
        <f t="shared" si="130"/>
        <v>#REF!</v>
      </c>
      <c r="J2190" s="58" t="e">
        <f>#REF!</f>
        <v>#REF!</v>
      </c>
      <c r="K2190" s="51" t="e">
        <f>IF(OR(#REF!="管理者",#REF!="サービス管理責任者"),0,#REF!)</f>
        <v>#REF!</v>
      </c>
    </row>
    <row r="2191" spans="8:11">
      <c r="H2191" s="59"/>
      <c r="I2191" s="58" t="e">
        <f t="shared" si="130"/>
        <v>#REF!</v>
      </c>
      <c r="J2191" s="58" t="e">
        <f>#REF!</f>
        <v>#REF!</v>
      </c>
      <c r="K2191" s="51" t="e">
        <f>IF(OR(#REF!="管理者",#REF!="サービス管理責任者"),0,#REF!)</f>
        <v>#REF!</v>
      </c>
    </row>
    <row r="2192" spans="8:11">
      <c r="H2192" s="59"/>
      <c r="I2192" s="58" t="e">
        <f t="shared" si="130"/>
        <v>#REF!</v>
      </c>
      <c r="J2192" s="58" t="e">
        <f>#REF!</f>
        <v>#REF!</v>
      </c>
      <c r="K2192" s="51" t="e">
        <f>IF(OR(#REF!="管理者",#REF!="サービス管理責任者"),0,#REF!)</f>
        <v>#REF!</v>
      </c>
    </row>
    <row r="2193" spans="8:11">
      <c r="H2193" s="59"/>
      <c r="I2193" s="58" t="e">
        <f t="shared" si="130"/>
        <v>#REF!</v>
      </c>
      <c r="J2193" s="58" t="e">
        <f>#REF!</f>
        <v>#REF!</v>
      </c>
      <c r="K2193" s="51" t="e">
        <f>IF(OR(#REF!="管理者",#REF!="サービス管理責任者"),0,#REF!)</f>
        <v>#REF!</v>
      </c>
    </row>
    <row r="2194" spans="8:11">
      <c r="H2194" s="59"/>
      <c r="I2194" s="58" t="e">
        <f t="shared" si="130"/>
        <v>#REF!</v>
      </c>
      <c r="J2194" s="58" t="e">
        <f>#REF!</f>
        <v>#REF!</v>
      </c>
      <c r="K2194" s="51" t="e">
        <f>IF(OR(#REF!="管理者",#REF!="サービス管理責任者"),0,#REF!)</f>
        <v>#REF!</v>
      </c>
    </row>
    <row r="2195" spans="8:11">
      <c r="H2195" s="59"/>
      <c r="I2195" s="58" t="e">
        <f t="shared" si="130"/>
        <v>#REF!</v>
      </c>
      <c r="J2195" s="58" t="e">
        <f>#REF!</f>
        <v>#REF!</v>
      </c>
      <c r="K2195" s="51" t="e">
        <f>IF(OR(#REF!="管理者",#REF!="サービス管理責任者"),0,#REF!)</f>
        <v>#REF!</v>
      </c>
    </row>
    <row r="2196" spans="8:11">
      <c r="H2196" s="59"/>
      <c r="I2196" s="58" t="e">
        <f t="shared" si="130"/>
        <v>#REF!</v>
      </c>
      <c r="J2196" s="58" t="e">
        <f>#REF!</f>
        <v>#REF!</v>
      </c>
      <c r="K2196" s="51" t="e">
        <f>IF(OR(#REF!="管理者",#REF!="サービス管理責任者"),0,#REF!)</f>
        <v>#REF!</v>
      </c>
    </row>
    <row r="2197" spans="8:11">
      <c r="H2197" s="59"/>
      <c r="I2197" s="58" t="e">
        <f t="shared" si="130"/>
        <v>#REF!</v>
      </c>
      <c r="J2197" s="58" t="e">
        <f>#REF!</f>
        <v>#REF!</v>
      </c>
      <c r="K2197" s="51" t="e">
        <f>IF(OR(#REF!="管理者",#REF!="サービス管理責任者"),0,#REF!)</f>
        <v>#REF!</v>
      </c>
    </row>
    <row r="2198" spans="8:11">
      <c r="H2198" s="59"/>
      <c r="I2198" s="58" t="e">
        <f t="shared" si="130"/>
        <v>#REF!</v>
      </c>
      <c r="J2198" s="58" t="e">
        <f>#REF!</f>
        <v>#REF!</v>
      </c>
      <c r="K2198" s="51" t="e">
        <f>IF(OR(#REF!="管理者",#REF!="サービス管理責任者"),0,#REF!)</f>
        <v>#REF!</v>
      </c>
    </row>
    <row r="2199" spans="8:11">
      <c r="H2199" s="59"/>
      <c r="I2199" s="58" t="e">
        <f t="shared" si="130"/>
        <v>#REF!</v>
      </c>
      <c r="J2199" s="58" t="e">
        <f>#REF!</f>
        <v>#REF!</v>
      </c>
      <c r="K2199" s="51" t="e">
        <f>IF(OR(#REF!="管理者",#REF!="サービス管理責任者"),0,#REF!)</f>
        <v>#REF!</v>
      </c>
    </row>
    <row r="2200" spans="8:11">
      <c r="H2200" s="59"/>
      <c r="I2200" s="58" t="e">
        <f t="shared" si="130"/>
        <v>#REF!</v>
      </c>
      <c r="J2200" s="58" t="e">
        <f>#REF!</f>
        <v>#REF!</v>
      </c>
      <c r="K2200" s="51" t="e">
        <f>IF(OR(#REF!="管理者",#REF!="サービス管理責任者"),0,#REF!)</f>
        <v>#REF!</v>
      </c>
    </row>
    <row r="2201" spans="8:11">
      <c r="H2201" s="59"/>
      <c r="I2201" s="58" t="e">
        <f t="shared" si="130"/>
        <v>#REF!</v>
      </c>
      <c r="J2201" s="58" t="e">
        <f>#REF!</f>
        <v>#REF!</v>
      </c>
      <c r="K2201" s="51" t="e">
        <f>IF(OR(#REF!="管理者",#REF!="サービス管理責任者"),0,#REF!)</f>
        <v>#REF!</v>
      </c>
    </row>
    <row r="2202" spans="8:11">
      <c r="H2202" s="59"/>
      <c r="I2202" s="58" t="e">
        <f t="shared" si="130"/>
        <v>#REF!</v>
      </c>
      <c r="J2202" s="58" t="e">
        <f>#REF!</f>
        <v>#REF!</v>
      </c>
      <c r="K2202" s="51" t="e">
        <f>IF(OR(#REF!="管理者",#REF!="サービス管理責任者"),0,#REF!)</f>
        <v>#REF!</v>
      </c>
    </row>
    <row r="2203" spans="8:11">
      <c r="H2203" s="59"/>
      <c r="I2203" s="58" t="e">
        <f t="shared" si="130"/>
        <v>#REF!</v>
      </c>
      <c r="J2203" s="58" t="e">
        <f>#REF!</f>
        <v>#REF!</v>
      </c>
      <c r="K2203" s="51" t="e">
        <f>IF(OR(#REF!="管理者",#REF!="サービス管理責任者"),0,#REF!)</f>
        <v>#REF!</v>
      </c>
    </row>
    <row r="2204" spans="8:11">
      <c r="H2204" s="59"/>
      <c r="I2204" s="58" t="e">
        <f t="shared" si="130"/>
        <v>#REF!</v>
      </c>
      <c r="J2204" s="58" t="e">
        <f>#REF!</f>
        <v>#REF!</v>
      </c>
      <c r="K2204" s="51" t="e">
        <f>IF(OR(#REF!="管理者",#REF!="サービス管理責任者"),0,#REF!)</f>
        <v>#REF!</v>
      </c>
    </row>
    <row r="2205" spans="8:11">
      <c r="H2205" s="59"/>
      <c r="I2205" s="58" t="e">
        <f t="shared" si="130"/>
        <v>#REF!</v>
      </c>
      <c r="J2205" s="58" t="e">
        <f>#REF!</f>
        <v>#REF!</v>
      </c>
      <c r="K2205" s="51" t="e">
        <f>IF(OR(#REF!="管理者",#REF!="サービス管理責任者"),0,#REF!)</f>
        <v>#REF!</v>
      </c>
    </row>
    <row r="2206" spans="8:11">
      <c r="H2206" s="59"/>
      <c r="I2206" s="58" t="e">
        <f t="shared" si="130"/>
        <v>#REF!</v>
      </c>
      <c r="J2206" s="58" t="e">
        <f>#REF!</f>
        <v>#REF!</v>
      </c>
      <c r="K2206" s="51" t="e">
        <f>IF(OR(#REF!="管理者",#REF!="サービス管理責任者"),0,#REF!)</f>
        <v>#REF!</v>
      </c>
    </row>
    <row r="2207" spans="8:11">
      <c r="H2207" s="59"/>
      <c r="I2207" s="58" t="e">
        <f t="shared" si="130"/>
        <v>#REF!</v>
      </c>
      <c r="J2207" s="58" t="e">
        <f>#REF!</f>
        <v>#REF!</v>
      </c>
      <c r="K2207" s="51" t="e">
        <f>IF(OR(#REF!="管理者",#REF!="サービス管理責任者"),0,#REF!)</f>
        <v>#REF!</v>
      </c>
    </row>
    <row r="2208" spans="8:11">
      <c r="H2208" s="59"/>
      <c r="I2208" s="58" t="e">
        <f t="shared" si="130"/>
        <v>#REF!</v>
      </c>
      <c r="J2208" s="58" t="e">
        <f>#REF!</f>
        <v>#REF!</v>
      </c>
      <c r="K2208" s="51" t="e">
        <f>IF(OR(#REF!="管理者",#REF!="サービス管理責任者"),0,#REF!)</f>
        <v>#REF!</v>
      </c>
    </row>
    <row r="2209" spans="8:11">
      <c r="H2209" s="59"/>
      <c r="I2209" s="58" t="e">
        <f t="shared" si="130"/>
        <v>#REF!</v>
      </c>
      <c r="J2209" s="58" t="e">
        <f>#REF!</f>
        <v>#REF!</v>
      </c>
      <c r="K2209" s="51" t="e">
        <f>IF(OR(#REF!="管理者",#REF!="サービス管理責任者"),0,#REF!)</f>
        <v>#REF!</v>
      </c>
    </row>
    <row r="2210" spans="8:11">
      <c r="H2210" s="59"/>
      <c r="I2210" s="58" t="e">
        <f t="shared" si="130"/>
        <v>#REF!</v>
      </c>
      <c r="J2210" s="58" t="e">
        <f>#REF!</f>
        <v>#REF!</v>
      </c>
      <c r="K2210" s="51" t="e">
        <f>IF(OR(#REF!="管理者",#REF!="サービス管理責任者"),0,#REF!)</f>
        <v>#REF!</v>
      </c>
    </row>
    <row r="2211" spans="8:11">
      <c r="H2211" s="59"/>
      <c r="I2211" s="58" t="e">
        <f t="shared" si="130"/>
        <v>#REF!</v>
      </c>
      <c r="J2211" s="58" t="e">
        <f>#REF!</f>
        <v>#REF!</v>
      </c>
      <c r="K2211" s="51" t="e">
        <f>IF(OR(#REF!="管理者",#REF!="サービス管理責任者"),0,#REF!)</f>
        <v>#REF!</v>
      </c>
    </row>
    <row r="2212" spans="8:11">
      <c r="H2212" s="59"/>
      <c r="I2212" s="58" t="e">
        <f t="shared" si="130"/>
        <v>#REF!</v>
      </c>
      <c r="J2212" s="58" t="e">
        <f>#REF!</f>
        <v>#REF!</v>
      </c>
      <c r="K2212" s="51" t="e">
        <f>IF(OR(#REF!="管理者",#REF!="サービス管理責任者"),0,#REF!)</f>
        <v>#REF!</v>
      </c>
    </row>
    <row r="2213" spans="8:11">
      <c r="H2213" s="59"/>
      <c r="I2213" s="58" t="e">
        <f t="shared" si="130"/>
        <v>#REF!</v>
      </c>
      <c r="J2213" s="58" t="e">
        <f>#REF!</f>
        <v>#REF!</v>
      </c>
      <c r="K2213" s="51" t="e">
        <f>IF(OR(#REF!="管理者",#REF!="サービス管理責任者"),0,#REF!)</f>
        <v>#REF!</v>
      </c>
    </row>
    <row r="2214" spans="8:11">
      <c r="H2214" s="59"/>
      <c r="I2214" s="58" t="e">
        <f t="shared" si="130"/>
        <v>#REF!</v>
      </c>
      <c r="J2214" s="58" t="e">
        <f>#REF!</f>
        <v>#REF!</v>
      </c>
      <c r="K2214" s="51" t="e">
        <f>IF(OR(#REF!="管理者",#REF!="サービス管理責任者"),0,#REF!)</f>
        <v>#REF!</v>
      </c>
    </row>
    <row r="2215" spans="8:11">
      <c r="H2215" s="59"/>
      <c r="I2215" s="58" t="e">
        <f t="shared" si="130"/>
        <v>#REF!</v>
      </c>
      <c r="J2215" s="58" t="e">
        <f>#REF!</f>
        <v>#REF!</v>
      </c>
      <c r="K2215" s="51" t="e">
        <f>IF(OR(#REF!="管理者",#REF!="サービス管理責任者"),0,#REF!)</f>
        <v>#REF!</v>
      </c>
    </row>
    <row r="2216" spans="8:11">
      <c r="H2216" s="59"/>
      <c r="I2216" s="58" t="e">
        <f t="shared" si="130"/>
        <v>#REF!</v>
      </c>
      <c r="J2216" s="58" t="e">
        <f>#REF!</f>
        <v>#REF!</v>
      </c>
      <c r="K2216" s="51" t="e">
        <f>IF(OR(#REF!="管理者",#REF!="サービス管理責任者"),0,#REF!)</f>
        <v>#REF!</v>
      </c>
    </row>
    <row r="2217" spans="8:11">
      <c r="H2217" s="59"/>
      <c r="I2217" s="58" t="e">
        <f t="shared" si="130"/>
        <v>#REF!</v>
      </c>
      <c r="J2217" s="58" t="e">
        <f>#REF!</f>
        <v>#REF!</v>
      </c>
      <c r="K2217" s="51" t="e">
        <f>IF(OR(#REF!="管理者",#REF!="サービス管理責任者"),0,#REF!)</f>
        <v>#REF!</v>
      </c>
    </row>
    <row r="2218" spans="8:11">
      <c r="H2218" s="59"/>
      <c r="I2218" s="58" t="e">
        <f t="shared" si="130"/>
        <v>#REF!</v>
      </c>
      <c r="J2218" s="58" t="e">
        <f>#REF!</f>
        <v>#REF!</v>
      </c>
      <c r="K2218" s="51" t="e">
        <f>IF(OR(#REF!="管理者",#REF!="サービス管理責任者"),0,#REF!)</f>
        <v>#REF!</v>
      </c>
    </row>
    <row r="2219" spans="8:11">
      <c r="H2219" s="59"/>
      <c r="I2219" s="58" t="e">
        <f t="shared" si="130"/>
        <v>#REF!</v>
      </c>
      <c r="J2219" s="58" t="e">
        <f>#REF!</f>
        <v>#REF!</v>
      </c>
      <c r="K2219" s="51" t="e">
        <f>IF(OR(#REF!="管理者",#REF!="サービス管理責任者"),0,#REF!)</f>
        <v>#REF!</v>
      </c>
    </row>
    <row r="2220" spans="8:11">
      <c r="H2220" s="59"/>
      <c r="I2220" s="58" t="e">
        <f t="shared" si="130"/>
        <v>#REF!</v>
      </c>
      <c r="J2220" s="58" t="e">
        <f>#REF!</f>
        <v>#REF!</v>
      </c>
      <c r="K2220" s="51" t="e">
        <f>IF(OR(#REF!="管理者",#REF!="サービス管理責任者"),0,#REF!)</f>
        <v>#REF!</v>
      </c>
    </row>
    <row r="2221" spans="8:11">
      <c r="H2221" s="59"/>
      <c r="I2221" s="58" t="e">
        <f t="shared" si="130"/>
        <v>#REF!</v>
      </c>
      <c r="J2221" s="58" t="e">
        <f>#REF!</f>
        <v>#REF!</v>
      </c>
      <c r="K2221" s="51" t="e">
        <f>IF(OR(#REF!="管理者",#REF!="サービス管理責任者"),0,#REF!)</f>
        <v>#REF!</v>
      </c>
    </row>
    <row r="2222" spans="8:11">
      <c r="H2222" s="59"/>
      <c r="I2222" s="58" t="e">
        <f t="shared" si="130"/>
        <v>#REF!</v>
      </c>
      <c r="J2222" s="58" t="e">
        <f>#REF!</f>
        <v>#REF!</v>
      </c>
      <c r="K2222" s="51" t="e">
        <f>IF(OR(#REF!="管理者",#REF!="サービス管理責任者"),0,#REF!)</f>
        <v>#REF!</v>
      </c>
    </row>
    <row r="2223" spans="8:11">
      <c r="H2223" s="59"/>
      <c r="I2223" s="58" t="e">
        <f t="shared" si="130"/>
        <v>#REF!</v>
      </c>
      <c r="J2223" s="58" t="e">
        <f>#REF!</f>
        <v>#REF!</v>
      </c>
      <c r="K2223" s="51" t="e">
        <f>IF(OR(#REF!="管理者",#REF!="サービス管理責任者"),0,#REF!)</f>
        <v>#REF!</v>
      </c>
    </row>
    <row r="2224" spans="8:11">
      <c r="H2224" s="59"/>
      <c r="I2224" s="58" t="e">
        <f t="shared" si="130"/>
        <v>#REF!</v>
      </c>
      <c r="J2224" s="58" t="e">
        <f>#REF!</f>
        <v>#REF!</v>
      </c>
      <c r="K2224" s="51" t="e">
        <f>IF(OR(#REF!="管理者",#REF!="サービス管理責任者"),0,#REF!)</f>
        <v>#REF!</v>
      </c>
    </row>
    <row r="2225" spans="8:11">
      <c r="H2225" s="59"/>
      <c r="I2225" s="58" t="e">
        <f t="shared" si="130"/>
        <v>#REF!</v>
      </c>
      <c r="J2225" s="58" t="e">
        <f>#REF!</f>
        <v>#REF!</v>
      </c>
      <c r="K2225" s="51" t="e">
        <f>IF(OR(#REF!="管理者",#REF!="サービス管理責任者"),0,#REF!)</f>
        <v>#REF!</v>
      </c>
    </row>
    <row r="2226" spans="8:11">
      <c r="H2226" s="59"/>
      <c r="I2226" s="58" t="e">
        <f t="shared" si="130"/>
        <v>#REF!</v>
      </c>
      <c r="J2226" s="58" t="e">
        <f>#REF!</f>
        <v>#REF!</v>
      </c>
      <c r="K2226" s="51" t="e">
        <f>IF(OR(#REF!="管理者",#REF!="サービス管理責任者"),0,#REF!)</f>
        <v>#REF!</v>
      </c>
    </row>
    <row r="2227" spans="8:11">
      <c r="H2227" s="59"/>
      <c r="I2227" s="58" t="e">
        <f t="shared" si="130"/>
        <v>#REF!</v>
      </c>
      <c r="J2227" s="58" t="e">
        <f>#REF!</f>
        <v>#REF!</v>
      </c>
      <c r="K2227" s="51" t="e">
        <f>IF(OR(#REF!="管理者",#REF!="サービス管理責任者"),0,#REF!)</f>
        <v>#REF!</v>
      </c>
    </row>
    <row r="2228" spans="8:11">
      <c r="H2228" s="59"/>
      <c r="I2228" s="58" t="e">
        <f t="shared" si="130"/>
        <v>#REF!</v>
      </c>
      <c r="J2228" s="58" t="e">
        <f>#REF!</f>
        <v>#REF!</v>
      </c>
      <c r="K2228" s="51" t="e">
        <f>IF(OR(#REF!="管理者",#REF!="サービス管理責任者"),0,#REF!)</f>
        <v>#REF!</v>
      </c>
    </row>
    <row r="2229" spans="8:11">
      <c r="H2229" s="59"/>
      <c r="I2229" s="58" t="e">
        <f t="shared" si="130"/>
        <v>#REF!</v>
      </c>
      <c r="J2229" s="58" t="e">
        <f>#REF!</f>
        <v>#REF!</v>
      </c>
      <c r="K2229" s="51" t="e">
        <f>IF(OR(#REF!="管理者",#REF!="サービス管理責任者"),0,#REF!)</f>
        <v>#REF!</v>
      </c>
    </row>
    <row r="2230" spans="8:11">
      <c r="H2230" s="59"/>
      <c r="I2230" s="58" t="e">
        <f t="shared" si="130"/>
        <v>#REF!</v>
      </c>
      <c r="J2230" s="58" t="e">
        <f>#REF!</f>
        <v>#REF!</v>
      </c>
      <c r="K2230" s="51" t="e">
        <f>IF(OR(#REF!="管理者",#REF!="サービス管理責任者"),0,#REF!)</f>
        <v>#REF!</v>
      </c>
    </row>
    <row r="2231" spans="8:11">
      <c r="H2231" s="59"/>
      <c r="I2231" s="58" t="e">
        <f t="shared" si="130"/>
        <v>#REF!</v>
      </c>
      <c r="J2231" s="58" t="e">
        <f>#REF!</f>
        <v>#REF!</v>
      </c>
      <c r="K2231" s="51" t="e">
        <f>IF(OR(#REF!="管理者",#REF!="サービス管理責任者"),0,#REF!)</f>
        <v>#REF!</v>
      </c>
    </row>
    <row r="2232" spans="8:11">
      <c r="H2232" s="59"/>
      <c r="I2232" s="58" t="e">
        <f t="shared" si="130"/>
        <v>#REF!</v>
      </c>
      <c r="J2232" s="58" t="e">
        <f>#REF!</f>
        <v>#REF!</v>
      </c>
      <c r="K2232" s="51" t="e">
        <f>IF(OR(#REF!="管理者",#REF!="サービス管理責任者"),0,#REF!)</f>
        <v>#REF!</v>
      </c>
    </row>
    <row r="2233" spans="8:11">
      <c r="H2233" s="59"/>
      <c r="I2233" s="58" t="e">
        <f t="shared" si="130"/>
        <v>#REF!</v>
      </c>
      <c r="J2233" s="58" t="e">
        <f>#REF!</f>
        <v>#REF!</v>
      </c>
      <c r="K2233" s="51" t="e">
        <f>IF(OR(#REF!="管理者",#REF!="サービス管理責任者"),0,#REF!)</f>
        <v>#REF!</v>
      </c>
    </row>
    <row r="2234" spans="8:11">
      <c r="H2234" s="59"/>
      <c r="I2234" s="58" t="e">
        <f t="shared" si="130"/>
        <v>#REF!</v>
      </c>
      <c r="J2234" s="58" t="e">
        <f>#REF!</f>
        <v>#REF!</v>
      </c>
      <c r="K2234" s="51" t="e">
        <f>IF(OR(#REF!="管理者",#REF!="サービス管理責任者"),0,#REF!)</f>
        <v>#REF!</v>
      </c>
    </row>
    <row r="2235" spans="8:11">
      <c r="H2235" s="59"/>
      <c r="I2235" s="58" t="e">
        <f t="shared" si="130"/>
        <v>#REF!</v>
      </c>
      <c r="J2235" s="58" t="e">
        <f>#REF!</f>
        <v>#REF!</v>
      </c>
      <c r="K2235" s="51" t="e">
        <f>IF(OR(#REF!="管理者",#REF!="サービス管理責任者"),0,#REF!)</f>
        <v>#REF!</v>
      </c>
    </row>
    <row r="2236" spans="8:11">
      <c r="H2236" s="59"/>
      <c r="I2236" s="58" t="e">
        <f t="shared" si="130"/>
        <v>#REF!</v>
      </c>
      <c r="J2236" s="58" t="e">
        <f>#REF!</f>
        <v>#REF!</v>
      </c>
      <c r="K2236" s="51" t="e">
        <f>IF(OR(#REF!="管理者",#REF!="サービス管理責任者"),0,#REF!)</f>
        <v>#REF!</v>
      </c>
    </row>
    <row r="2237" spans="8:11">
      <c r="H2237" s="59"/>
      <c r="I2237" s="58" t="e">
        <f t="shared" si="130"/>
        <v>#REF!</v>
      </c>
      <c r="J2237" s="58" t="e">
        <f>#REF!</f>
        <v>#REF!</v>
      </c>
      <c r="K2237" s="51" t="e">
        <f>IF(OR(#REF!="管理者",#REF!="サービス管理責任者"),0,#REF!)</f>
        <v>#REF!</v>
      </c>
    </row>
    <row r="2238" spans="8:11">
      <c r="H2238" s="59"/>
      <c r="I2238" s="58" t="e">
        <f t="shared" si="130"/>
        <v>#REF!</v>
      </c>
      <c r="J2238" s="58" t="e">
        <f>#REF!</f>
        <v>#REF!</v>
      </c>
      <c r="K2238" s="51" t="e">
        <f>IF(OR(#REF!="管理者",#REF!="サービス管理責任者"),0,#REF!)</f>
        <v>#REF!</v>
      </c>
    </row>
    <row r="2239" spans="8:11">
      <c r="H2239" s="59"/>
      <c r="I2239" s="58" t="e">
        <f t="shared" si="130"/>
        <v>#REF!</v>
      </c>
      <c r="J2239" s="58" t="e">
        <f>#REF!</f>
        <v>#REF!</v>
      </c>
      <c r="K2239" s="51" t="e">
        <f>IF(OR(#REF!="管理者",#REF!="サービス管理責任者"),0,#REF!)</f>
        <v>#REF!</v>
      </c>
    </row>
    <row r="2240" spans="8:11">
      <c r="H2240" s="59"/>
      <c r="I2240" s="58" t="e">
        <f t="shared" si="130"/>
        <v>#REF!</v>
      </c>
      <c r="J2240" s="58" t="e">
        <f>#REF!</f>
        <v>#REF!</v>
      </c>
      <c r="K2240" s="51" t="e">
        <f>IF(OR(#REF!="管理者",#REF!="サービス管理責任者"),0,#REF!)</f>
        <v>#REF!</v>
      </c>
    </row>
    <row r="2241" spans="8:11">
      <c r="H2241" s="59"/>
      <c r="I2241" s="58" t="e">
        <f t="shared" si="130"/>
        <v>#REF!</v>
      </c>
      <c r="J2241" s="58" t="e">
        <f>#REF!</f>
        <v>#REF!</v>
      </c>
      <c r="K2241" s="51" t="e">
        <f>IF(OR(#REF!="管理者",#REF!="サービス管理責任者"),0,#REF!)</f>
        <v>#REF!</v>
      </c>
    </row>
    <row r="2242" spans="8:11">
      <c r="H2242" s="59"/>
      <c r="I2242" s="58" t="e">
        <f t="shared" si="130"/>
        <v>#REF!</v>
      </c>
      <c r="J2242" s="58" t="e">
        <f>#REF!</f>
        <v>#REF!</v>
      </c>
      <c r="K2242" s="51" t="e">
        <f>IF(OR(#REF!="管理者",#REF!="サービス管理責任者"),0,#REF!)</f>
        <v>#REF!</v>
      </c>
    </row>
    <row r="2243" spans="8:11">
      <c r="H2243" s="59"/>
      <c r="I2243" s="58" t="e">
        <f t="shared" si="130"/>
        <v>#REF!</v>
      </c>
      <c r="J2243" s="58" t="e">
        <f>#REF!</f>
        <v>#REF!</v>
      </c>
      <c r="K2243" s="51" t="e">
        <f>IF(OR(#REF!="管理者",#REF!="サービス管理責任者"),0,#REF!)</f>
        <v>#REF!</v>
      </c>
    </row>
    <row r="2244" spans="8:11">
      <c r="H2244" s="59"/>
      <c r="I2244" s="58" t="e">
        <f t="shared" si="130"/>
        <v>#REF!</v>
      </c>
      <c r="J2244" s="58" t="e">
        <f>#REF!</f>
        <v>#REF!</v>
      </c>
      <c r="K2244" s="51" t="e">
        <f>IF(OR(#REF!="管理者",#REF!="サービス管理責任者"),0,#REF!)</f>
        <v>#REF!</v>
      </c>
    </row>
    <row r="2245" spans="8:11">
      <c r="H2245" s="59"/>
      <c r="I2245" s="58" t="e">
        <f t="shared" ref="I2245:I2308" si="131">IF(J2245=0,I2244,I2244+1)</f>
        <v>#REF!</v>
      </c>
      <c r="J2245" s="58" t="e">
        <f>#REF!</f>
        <v>#REF!</v>
      </c>
      <c r="K2245" s="51" t="e">
        <f>IF(OR(#REF!="管理者",#REF!="サービス管理責任者"),0,#REF!)</f>
        <v>#REF!</v>
      </c>
    </row>
    <row r="2246" spans="8:11">
      <c r="H2246" s="59"/>
      <c r="I2246" s="58" t="e">
        <f t="shared" si="131"/>
        <v>#REF!</v>
      </c>
      <c r="J2246" s="58" t="e">
        <f>#REF!</f>
        <v>#REF!</v>
      </c>
      <c r="K2246" s="51" t="e">
        <f>IF(OR(#REF!="管理者",#REF!="サービス管理責任者"),0,#REF!)</f>
        <v>#REF!</v>
      </c>
    </row>
    <row r="2247" spans="8:11">
      <c r="H2247" s="59"/>
      <c r="I2247" s="58" t="e">
        <f t="shared" si="131"/>
        <v>#REF!</v>
      </c>
      <c r="J2247" s="58" t="e">
        <f>#REF!</f>
        <v>#REF!</v>
      </c>
      <c r="K2247" s="51" t="e">
        <f>IF(OR(#REF!="管理者",#REF!="サービス管理責任者"),0,#REF!)</f>
        <v>#REF!</v>
      </c>
    </row>
    <row r="2248" spans="8:11">
      <c r="H2248" s="59"/>
      <c r="I2248" s="58" t="e">
        <f t="shared" si="131"/>
        <v>#REF!</v>
      </c>
      <c r="J2248" s="58" t="e">
        <f>#REF!</f>
        <v>#REF!</v>
      </c>
      <c r="K2248" s="51" t="e">
        <f>IF(OR(#REF!="管理者",#REF!="サービス管理責任者"),0,#REF!)</f>
        <v>#REF!</v>
      </c>
    </row>
    <row r="2249" spans="8:11">
      <c r="H2249" s="59"/>
      <c r="I2249" s="58" t="e">
        <f t="shared" si="131"/>
        <v>#REF!</v>
      </c>
      <c r="J2249" s="58" t="e">
        <f>#REF!</f>
        <v>#REF!</v>
      </c>
      <c r="K2249" s="51" t="e">
        <f>IF(OR(#REF!="管理者",#REF!="サービス管理責任者"),0,#REF!)</f>
        <v>#REF!</v>
      </c>
    </row>
    <row r="2250" spans="8:11">
      <c r="H2250" s="59"/>
      <c r="I2250" s="58" t="e">
        <f t="shared" si="131"/>
        <v>#REF!</v>
      </c>
      <c r="J2250" s="58" t="e">
        <f>#REF!</f>
        <v>#REF!</v>
      </c>
      <c r="K2250" s="51" t="e">
        <f>IF(OR(#REF!="管理者",#REF!="サービス管理責任者"),0,#REF!)</f>
        <v>#REF!</v>
      </c>
    </row>
    <row r="2251" spans="8:11">
      <c r="H2251" s="59"/>
      <c r="I2251" s="58" t="e">
        <f t="shared" si="131"/>
        <v>#REF!</v>
      </c>
      <c r="J2251" s="58" t="e">
        <f>#REF!</f>
        <v>#REF!</v>
      </c>
      <c r="K2251" s="51" t="e">
        <f>IF(OR(#REF!="管理者",#REF!="サービス管理責任者"),0,#REF!)</f>
        <v>#REF!</v>
      </c>
    </row>
    <row r="2252" spans="8:11">
      <c r="H2252" s="59"/>
      <c r="I2252" s="58" t="e">
        <f t="shared" si="131"/>
        <v>#REF!</v>
      </c>
      <c r="J2252" s="58" t="e">
        <f>#REF!</f>
        <v>#REF!</v>
      </c>
      <c r="K2252" s="51" t="e">
        <f>IF(OR(#REF!="管理者",#REF!="サービス管理責任者"),0,#REF!)</f>
        <v>#REF!</v>
      </c>
    </row>
    <row r="2253" spans="8:11">
      <c r="H2253" s="59"/>
      <c r="I2253" s="58" t="e">
        <f t="shared" si="131"/>
        <v>#REF!</v>
      </c>
      <c r="J2253" s="58" t="e">
        <f>#REF!</f>
        <v>#REF!</v>
      </c>
      <c r="K2253" s="51" t="e">
        <f>IF(OR(#REF!="管理者",#REF!="サービス管理責任者"),0,#REF!)</f>
        <v>#REF!</v>
      </c>
    </row>
    <row r="2254" spans="8:11">
      <c r="H2254" s="59"/>
      <c r="I2254" s="58" t="e">
        <f t="shared" si="131"/>
        <v>#REF!</v>
      </c>
      <c r="J2254" s="58" t="e">
        <f>#REF!</f>
        <v>#REF!</v>
      </c>
      <c r="K2254" s="51" t="e">
        <f>IF(OR(#REF!="管理者",#REF!="サービス管理責任者"),0,#REF!)</f>
        <v>#REF!</v>
      </c>
    </row>
    <row r="2255" spans="8:11">
      <c r="H2255" s="59"/>
      <c r="I2255" s="58" t="e">
        <f t="shared" si="131"/>
        <v>#REF!</v>
      </c>
      <c r="J2255" s="58" t="e">
        <f>#REF!</f>
        <v>#REF!</v>
      </c>
      <c r="K2255" s="51" t="e">
        <f>IF(OR(#REF!="管理者",#REF!="サービス管理責任者"),0,#REF!)</f>
        <v>#REF!</v>
      </c>
    </row>
    <row r="2256" spans="8:11">
      <c r="H2256" s="59"/>
      <c r="I2256" s="58" t="e">
        <f t="shared" si="131"/>
        <v>#REF!</v>
      </c>
      <c r="J2256" s="58" t="e">
        <f>#REF!</f>
        <v>#REF!</v>
      </c>
      <c r="K2256" s="51" t="e">
        <f>IF(OR(#REF!="管理者",#REF!="サービス管理責任者"),0,#REF!)</f>
        <v>#REF!</v>
      </c>
    </row>
    <row r="2257" spans="8:11">
      <c r="H2257" s="59"/>
      <c r="I2257" s="58" t="e">
        <f t="shared" si="131"/>
        <v>#REF!</v>
      </c>
      <c r="J2257" s="58" t="e">
        <f>#REF!</f>
        <v>#REF!</v>
      </c>
      <c r="K2257" s="51" t="e">
        <f>IF(OR(#REF!="管理者",#REF!="サービス管理責任者"),0,#REF!)</f>
        <v>#REF!</v>
      </c>
    </row>
    <row r="2258" spans="8:11">
      <c r="H2258" s="59"/>
      <c r="I2258" s="58" t="e">
        <f t="shared" si="131"/>
        <v>#REF!</v>
      </c>
      <c r="J2258" s="58" t="e">
        <f>#REF!</f>
        <v>#REF!</v>
      </c>
      <c r="K2258" s="51" t="e">
        <f>IF(OR(#REF!="管理者",#REF!="サービス管理責任者"),0,#REF!)</f>
        <v>#REF!</v>
      </c>
    </row>
    <row r="2259" spans="8:11">
      <c r="H2259" s="59"/>
      <c r="I2259" s="58" t="e">
        <f t="shared" si="131"/>
        <v>#REF!</v>
      </c>
      <c r="J2259" s="58" t="e">
        <f>#REF!</f>
        <v>#REF!</v>
      </c>
      <c r="K2259" s="51" t="e">
        <f>IF(OR(#REF!="管理者",#REF!="サービス管理責任者"),0,#REF!)</f>
        <v>#REF!</v>
      </c>
    </row>
    <row r="2260" spans="8:11">
      <c r="H2260" s="59"/>
      <c r="I2260" s="58" t="e">
        <f t="shared" si="131"/>
        <v>#REF!</v>
      </c>
      <c r="J2260" s="58" t="e">
        <f>#REF!</f>
        <v>#REF!</v>
      </c>
      <c r="K2260" s="51" t="e">
        <f>IF(OR(#REF!="管理者",#REF!="サービス管理責任者"),0,#REF!)</f>
        <v>#REF!</v>
      </c>
    </row>
    <row r="2261" spans="8:11">
      <c r="H2261" s="59"/>
      <c r="I2261" s="58" t="e">
        <f t="shared" si="131"/>
        <v>#REF!</v>
      </c>
      <c r="J2261" s="58" t="e">
        <f>#REF!</f>
        <v>#REF!</v>
      </c>
      <c r="K2261" s="51" t="e">
        <f>IF(OR(#REF!="管理者",#REF!="サービス管理責任者"),0,#REF!)</f>
        <v>#REF!</v>
      </c>
    </row>
    <row r="2262" spans="8:11">
      <c r="H2262" s="59"/>
      <c r="I2262" s="58" t="e">
        <f t="shared" si="131"/>
        <v>#REF!</v>
      </c>
      <c r="J2262" s="58" t="e">
        <f>#REF!</f>
        <v>#REF!</v>
      </c>
      <c r="K2262" s="51" t="e">
        <f>IF(OR(#REF!="管理者",#REF!="サービス管理責任者"),0,#REF!)</f>
        <v>#REF!</v>
      </c>
    </row>
    <row r="2263" spans="8:11">
      <c r="H2263" s="59"/>
      <c r="I2263" s="58" t="e">
        <f t="shared" si="131"/>
        <v>#REF!</v>
      </c>
      <c r="J2263" s="58" t="e">
        <f>#REF!</f>
        <v>#REF!</v>
      </c>
      <c r="K2263" s="51" t="e">
        <f>IF(OR(#REF!="管理者",#REF!="サービス管理責任者"),0,#REF!)</f>
        <v>#REF!</v>
      </c>
    </row>
    <row r="2264" spans="8:11">
      <c r="H2264" s="59"/>
      <c r="I2264" s="58" t="e">
        <f t="shared" si="131"/>
        <v>#REF!</v>
      </c>
      <c r="J2264" s="58" t="e">
        <f>#REF!</f>
        <v>#REF!</v>
      </c>
      <c r="K2264" s="51" t="e">
        <f>IF(OR(#REF!="管理者",#REF!="サービス管理責任者"),0,#REF!)</f>
        <v>#REF!</v>
      </c>
    </row>
    <row r="2265" spans="8:11">
      <c r="H2265" s="59"/>
      <c r="I2265" s="58" t="e">
        <f t="shared" si="131"/>
        <v>#REF!</v>
      </c>
      <c r="J2265" s="58" t="e">
        <f>#REF!</f>
        <v>#REF!</v>
      </c>
      <c r="K2265" s="51" t="e">
        <f>IF(OR(#REF!="管理者",#REF!="サービス管理責任者"),0,#REF!)</f>
        <v>#REF!</v>
      </c>
    </row>
    <row r="2266" spans="8:11">
      <c r="H2266" s="59"/>
      <c r="I2266" s="58" t="e">
        <f t="shared" si="131"/>
        <v>#REF!</v>
      </c>
      <c r="J2266" s="58" t="e">
        <f>#REF!</f>
        <v>#REF!</v>
      </c>
      <c r="K2266" s="51" t="e">
        <f>IF(OR(#REF!="管理者",#REF!="サービス管理責任者"),0,#REF!)</f>
        <v>#REF!</v>
      </c>
    </row>
    <row r="2267" spans="8:11">
      <c r="H2267" s="59"/>
      <c r="I2267" s="58" t="e">
        <f t="shared" si="131"/>
        <v>#REF!</v>
      </c>
      <c r="J2267" s="58" t="e">
        <f>#REF!</f>
        <v>#REF!</v>
      </c>
      <c r="K2267" s="51" t="e">
        <f>IF(OR(#REF!="管理者",#REF!="サービス管理責任者"),0,#REF!)</f>
        <v>#REF!</v>
      </c>
    </row>
    <row r="2268" spans="8:11">
      <c r="H2268" s="59"/>
      <c r="I2268" s="58" t="e">
        <f t="shared" si="131"/>
        <v>#REF!</v>
      </c>
      <c r="J2268" s="58" t="e">
        <f>#REF!</f>
        <v>#REF!</v>
      </c>
      <c r="K2268" s="51" t="e">
        <f>IF(OR(#REF!="管理者",#REF!="サービス管理責任者"),0,#REF!)</f>
        <v>#REF!</v>
      </c>
    </row>
    <row r="2269" spans="8:11">
      <c r="H2269" s="59"/>
      <c r="I2269" s="58" t="e">
        <f t="shared" si="131"/>
        <v>#REF!</v>
      </c>
      <c r="J2269" s="58" t="e">
        <f>#REF!</f>
        <v>#REF!</v>
      </c>
      <c r="K2269" s="51" t="e">
        <f>IF(OR(#REF!="管理者",#REF!="サービス管理責任者"),0,#REF!)</f>
        <v>#REF!</v>
      </c>
    </row>
    <row r="2270" spans="8:11">
      <c r="H2270" s="59"/>
      <c r="I2270" s="58" t="e">
        <f t="shared" si="131"/>
        <v>#REF!</v>
      </c>
      <c r="J2270" s="58" t="e">
        <f>#REF!</f>
        <v>#REF!</v>
      </c>
      <c r="K2270" s="51" t="e">
        <f>IF(OR(#REF!="管理者",#REF!="サービス管理責任者"),0,#REF!)</f>
        <v>#REF!</v>
      </c>
    </row>
    <row r="2271" spans="8:11">
      <c r="H2271" s="59"/>
      <c r="I2271" s="58" t="e">
        <f t="shared" si="131"/>
        <v>#REF!</v>
      </c>
      <c r="J2271" s="58" t="e">
        <f>#REF!</f>
        <v>#REF!</v>
      </c>
      <c r="K2271" s="51" t="e">
        <f>IF(OR(#REF!="管理者",#REF!="サービス管理責任者"),0,#REF!)</f>
        <v>#REF!</v>
      </c>
    </row>
    <row r="2272" spans="8:11">
      <c r="H2272" s="59"/>
      <c r="I2272" s="58" t="e">
        <f t="shared" si="131"/>
        <v>#REF!</v>
      </c>
      <c r="J2272" s="58" t="e">
        <f>#REF!</f>
        <v>#REF!</v>
      </c>
      <c r="K2272" s="51" t="e">
        <f>IF(OR(#REF!="管理者",#REF!="サービス管理責任者"),0,#REF!)</f>
        <v>#REF!</v>
      </c>
    </row>
    <row r="2273" spans="8:11">
      <c r="H2273" s="59"/>
      <c r="I2273" s="58" t="e">
        <f t="shared" si="131"/>
        <v>#REF!</v>
      </c>
      <c r="J2273" s="58" t="e">
        <f>#REF!</f>
        <v>#REF!</v>
      </c>
      <c r="K2273" s="51" t="e">
        <f>IF(OR(#REF!="管理者",#REF!="サービス管理責任者"),0,#REF!)</f>
        <v>#REF!</v>
      </c>
    </row>
    <row r="2274" spans="8:11">
      <c r="H2274" s="59"/>
      <c r="I2274" s="58" t="e">
        <f t="shared" si="131"/>
        <v>#REF!</v>
      </c>
      <c r="J2274" s="58" t="e">
        <f>#REF!</f>
        <v>#REF!</v>
      </c>
      <c r="K2274" s="51" t="e">
        <f>IF(OR(#REF!="管理者",#REF!="サービス管理責任者"),0,#REF!)</f>
        <v>#REF!</v>
      </c>
    </row>
    <row r="2275" spans="8:11">
      <c r="H2275" s="59"/>
      <c r="I2275" s="58" t="e">
        <f t="shared" si="131"/>
        <v>#REF!</v>
      </c>
      <c r="J2275" s="58" t="e">
        <f>#REF!</f>
        <v>#REF!</v>
      </c>
      <c r="K2275" s="51" t="e">
        <f>IF(OR(#REF!="管理者",#REF!="サービス管理責任者"),0,#REF!)</f>
        <v>#REF!</v>
      </c>
    </row>
    <row r="2276" spans="8:11">
      <c r="H2276" s="59"/>
      <c r="I2276" s="58" t="e">
        <f t="shared" si="131"/>
        <v>#REF!</v>
      </c>
      <c r="J2276" s="58" t="e">
        <f>#REF!</f>
        <v>#REF!</v>
      </c>
      <c r="K2276" s="51" t="e">
        <f>IF(OR(#REF!="管理者",#REF!="サービス管理責任者"),0,#REF!)</f>
        <v>#REF!</v>
      </c>
    </row>
    <row r="2277" spans="8:11">
      <c r="H2277" s="59"/>
      <c r="I2277" s="58" t="e">
        <f t="shared" si="131"/>
        <v>#REF!</v>
      </c>
      <c r="J2277" s="58" t="e">
        <f>#REF!</f>
        <v>#REF!</v>
      </c>
      <c r="K2277" s="51" t="e">
        <f>IF(OR(#REF!="管理者",#REF!="サービス管理責任者"),0,#REF!)</f>
        <v>#REF!</v>
      </c>
    </row>
    <row r="2278" spans="8:11">
      <c r="H2278" s="59"/>
      <c r="I2278" s="58" t="e">
        <f t="shared" si="131"/>
        <v>#REF!</v>
      </c>
      <c r="J2278" s="58" t="e">
        <f>#REF!</f>
        <v>#REF!</v>
      </c>
      <c r="K2278" s="51" t="e">
        <f>IF(OR(#REF!="管理者",#REF!="サービス管理責任者"),0,#REF!)</f>
        <v>#REF!</v>
      </c>
    </row>
    <row r="2279" spans="8:11">
      <c r="H2279" s="59"/>
      <c r="I2279" s="58" t="e">
        <f t="shared" si="131"/>
        <v>#REF!</v>
      </c>
      <c r="J2279" s="58" t="e">
        <f>#REF!</f>
        <v>#REF!</v>
      </c>
      <c r="K2279" s="51" t="e">
        <f>IF(OR(#REF!="管理者",#REF!="サービス管理責任者"),0,#REF!)</f>
        <v>#REF!</v>
      </c>
    </row>
    <row r="2280" spans="8:11">
      <c r="H2280" s="59"/>
      <c r="I2280" s="58" t="e">
        <f t="shared" si="131"/>
        <v>#REF!</v>
      </c>
      <c r="J2280" s="58" t="e">
        <f>#REF!</f>
        <v>#REF!</v>
      </c>
      <c r="K2280" s="51" t="e">
        <f>IF(OR(#REF!="管理者",#REF!="サービス管理責任者"),0,#REF!)</f>
        <v>#REF!</v>
      </c>
    </row>
    <row r="2281" spans="8:11">
      <c r="H2281" s="59"/>
      <c r="I2281" s="58" t="e">
        <f t="shared" si="131"/>
        <v>#REF!</v>
      </c>
      <c r="J2281" s="58" t="e">
        <f>#REF!</f>
        <v>#REF!</v>
      </c>
      <c r="K2281" s="51" t="e">
        <f>IF(OR(#REF!="管理者",#REF!="サービス管理責任者"),0,#REF!)</f>
        <v>#REF!</v>
      </c>
    </row>
    <row r="2282" spans="8:11">
      <c r="H2282" s="59"/>
      <c r="I2282" s="58" t="e">
        <f t="shared" si="131"/>
        <v>#REF!</v>
      </c>
      <c r="J2282" s="58" t="e">
        <f>#REF!</f>
        <v>#REF!</v>
      </c>
      <c r="K2282" s="51" t="e">
        <f>IF(OR(#REF!="管理者",#REF!="サービス管理責任者"),0,#REF!)</f>
        <v>#REF!</v>
      </c>
    </row>
    <row r="2283" spans="8:11">
      <c r="H2283" s="59"/>
      <c r="I2283" s="58" t="e">
        <f t="shared" si="131"/>
        <v>#REF!</v>
      </c>
      <c r="J2283" s="58" t="e">
        <f>#REF!</f>
        <v>#REF!</v>
      </c>
      <c r="K2283" s="51" t="e">
        <f>IF(OR(#REF!="管理者",#REF!="サービス管理責任者"),0,#REF!)</f>
        <v>#REF!</v>
      </c>
    </row>
    <row r="2284" spans="8:11">
      <c r="H2284" s="59"/>
      <c r="I2284" s="58" t="e">
        <f t="shared" si="131"/>
        <v>#REF!</v>
      </c>
      <c r="J2284" s="58" t="e">
        <f>#REF!</f>
        <v>#REF!</v>
      </c>
      <c r="K2284" s="51" t="e">
        <f>IF(OR(#REF!="管理者",#REF!="サービス管理責任者"),0,#REF!)</f>
        <v>#REF!</v>
      </c>
    </row>
    <row r="2285" spans="8:11">
      <c r="H2285" s="59"/>
      <c r="I2285" s="58" t="e">
        <f t="shared" si="131"/>
        <v>#REF!</v>
      </c>
      <c r="J2285" s="58" t="e">
        <f>#REF!</f>
        <v>#REF!</v>
      </c>
      <c r="K2285" s="51" t="e">
        <f>IF(OR(#REF!="管理者",#REF!="サービス管理責任者"),0,#REF!)</f>
        <v>#REF!</v>
      </c>
    </row>
    <row r="2286" spans="8:11">
      <c r="H2286" s="59"/>
      <c r="I2286" s="58" t="e">
        <f t="shared" si="131"/>
        <v>#REF!</v>
      </c>
      <c r="J2286" s="58" t="e">
        <f>#REF!</f>
        <v>#REF!</v>
      </c>
      <c r="K2286" s="51" t="e">
        <f>IF(OR(#REF!="管理者",#REF!="サービス管理責任者"),0,#REF!)</f>
        <v>#REF!</v>
      </c>
    </row>
    <row r="2287" spans="8:11">
      <c r="H2287" s="59"/>
      <c r="I2287" s="58" t="e">
        <f t="shared" si="131"/>
        <v>#REF!</v>
      </c>
      <c r="J2287" s="58" t="e">
        <f>#REF!</f>
        <v>#REF!</v>
      </c>
      <c r="K2287" s="51" t="e">
        <f>IF(OR(#REF!="管理者",#REF!="サービス管理責任者"),0,#REF!)</f>
        <v>#REF!</v>
      </c>
    </row>
    <row r="2288" spans="8:11">
      <c r="H2288" s="59"/>
      <c r="I2288" s="58" t="e">
        <f t="shared" si="131"/>
        <v>#REF!</v>
      </c>
      <c r="J2288" s="58" t="e">
        <f>#REF!</f>
        <v>#REF!</v>
      </c>
      <c r="K2288" s="51" t="e">
        <f>IF(OR(#REF!="管理者",#REF!="サービス管理責任者"),0,#REF!)</f>
        <v>#REF!</v>
      </c>
    </row>
    <row r="2289" spans="8:11">
      <c r="H2289" s="59"/>
      <c r="I2289" s="58" t="e">
        <f t="shared" si="131"/>
        <v>#REF!</v>
      </c>
      <c r="J2289" s="58" t="e">
        <f>#REF!</f>
        <v>#REF!</v>
      </c>
      <c r="K2289" s="51" t="e">
        <f>IF(OR(#REF!="管理者",#REF!="サービス管理責任者"),0,#REF!)</f>
        <v>#REF!</v>
      </c>
    </row>
    <row r="2290" spans="8:11">
      <c r="H2290" s="59"/>
      <c r="I2290" s="58" t="e">
        <f t="shared" si="131"/>
        <v>#REF!</v>
      </c>
      <c r="J2290" s="58" t="e">
        <f>#REF!</f>
        <v>#REF!</v>
      </c>
      <c r="K2290" s="51" t="e">
        <f>IF(OR(#REF!="管理者",#REF!="サービス管理責任者"),0,#REF!)</f>
        <v>#REF!</v>
      </c>
    </row>
    <row r="2291" spans="8:11">
      <c r="H2291" s="59"/>
      <c r="I2291" s="58" t="e">
        <f t="shared" si="131"/>
        <v>#REF!</v>
      </c>
      <c r="J2291" s="58" t="e">
        <f>#REF!</f>
        <v>#REF!</v>
      </c>
      <c r="K2291" s="51" t="e">
        <f>IF(OR(#REF!="管理者",#REF!="サービス管理責任者"),0,#REF!)</f>
        <v>#REF!</v>
      </c>
    </row>
    <row r="2292" spans="8:11">
      <c r="H2292" s="59"/>
      <c r="I2292" s="58" t="e">
        <f t="shared" si="131"/>
        <v>#REF!</v>
      </c>
      <c r="J2292" s="58" t="e">
        <f>#REF!</f>
        <v>#REF!</v>
      </c>
      <c r="K2292" s="51" t="e">
        <f>IF(OR(#REF!="管理者",#REF!="サービス管理責任者"),0,#REF!)</f>
        <v>#REF!</v>
      </c>
    </row>
    <row r="2293" spans="8:11">
      <c r="H2293" s="59"/>
      <c r="I2293" s="58" t="e">
        <f t="shared" si="131"/>
        <v>#REF!</v>
      </c>
      <c r="J2293" s="58" t="e">
        <f>#REF!</f>
        <v>#REF!</v>
      </c>
      <c r="K2293" s="51" t="e">
        <f>IF(OR(#REF!="管理者",#REF!="サービス管理責任者"),0,#REF!)</f>
        <v>#REF!</v>
      </c>
    </row>
    <row r="2294" spans="8:11">
      <c r="H2294" s="59"/>
      <c r="I2294" s="58" t="e">
        <f t="shared" si="131"/>
        <v>#REF!</v>
      </c>
      <c r="J2294" s="58" t="e">
        <f>#REF!</f>
        <v>#REF!</v>
      </c>
      <c r="K2294" s="51" t="e">
        <f>IF(OR(#REF!="管理者",#REF!="サービス管理責任者"),0,#REF!)</f>
        <v>#REF!</v>
      </c>
    </row>
    <row r="2295" spans="8:11">
      <c r="H2295" s="59"/>
      <c r="I2295" s="58" t="e">
        <f t="shared" si="131"/>
        <v>#REF!</v>
      </c>
      <c r="J2295" s="58" t="e">
        <f>#REF!</f>
        <v>#REF!</v>
      </c>
      <c r="K2295" s="51" t="e">
        <f>IF(OR(#REF!="管理者",#REF!="サービス管理責任者"),0,#REF!)</f>
        <v>#REF!</v>
      </c>
    </row>
    <row r="2296" spans="8:11">
      <c r="H2296" s="59"/>
      <c r="I2296" s="58" t="e">
        <f t="shared" si="131"/>
        <v>#REF!</v>
      </c>
      <c r="J2296" s="58" t="e">
        <f>#REF!</f>
        <v>#REF!</v>
      </c>
      <c r="K2296" s="51" t="e">
        <f>IF(OR(#REF!="管理者",#REF!="サービス管理責任者"),0,#REF!)</f>
        <v>#REF!</v>
      </c>
    </row>
    <row r="2297" spans="8:11">
      <c r="H2297" s="59"/>
      <c r="I2297" s="58" t="e">
        <f t="shared" si="131"/>
        <v>#REF!</v>
      </c>
      <c r="J2297" s="58" t="e">
        <f>#REF!</f>
        <v>#REF!</v>
      </c>
      <c r="K2297" s="51" t="e">
        <f>IF(OR(#REF!="管理者",#REF!="サービス管理責任者"),0,#REF!)</f>
        <v>#REF!</v>
      </c>
    </row>
    <row r="2298" spans="8:11">
      <c r="H2298" s="59"/>
      <c r="I2298" s="58" t="e">
        <f t="shared" si="131"/>
        <v>#REF!</v>
      </c>
      <c r="J2298" s="58" t="e">
        <f>#REF!</f>
        <v>#REF!</v>
      </c>
      <c r="K2298" s="51" t="e">
        <f>IF(OR(#REF!="管理者",#REF!="サービス管理責任者"),0,#REF!)</f>
        <v>#REF!</v>
      </c>
    </row>
    <row r="2299" spans="8:11">
      <c r="H2299" s="59"/>
      <c r="I2299" s="58" t="e">
        <f t="shared" si="131"/>
        <v>#REF!</v>
      </c>
      <c r="J2299" s="58" t="e">
        <f>#REF!</f>
        <v>#REF!</v>
      </c>
      <c r="K2299" s="51" t="e">
        <f>IF(OR(#REF!="管理者",#REF!="サービス管理責任者"),0,#REF!)</f>
        <v>#REF!</v>
      </c>
    </row>
    <row r="2300" spans="8:11">
      <c r="H2300" s="59"/>
      <c r="I2300" s="58" t="e">
        <f t="shared" si="131"/>
        <v>#REF!</v>
      </c>
      <c r="J2300" s="58" t="e">
        <f>#REF!</f>
        <v>#REF!</v>
      </c>
      <c r="K2300" s="51" t="e">
        <f>IF(OR(#REF!="管理者",#REF!="サービス管理責任者"),0,#REF!)</f>
        <v>#REF!</v>
      </c>
    </row>
    <row r="2301" spans="8:11">
      <c r="H2301" s="59"/>
      <c r="I2301" s="58" t="e">
        <f t="shared" si="131"/>
        <v>#REF!</v>
      </c>
      <c r="J2301" s="58" t="e">
        <f>#REF!</f>
        <v>#REF!</v>
      </c>
      <c r="K2301" s="51" t="e">
        <f>IF(OR(#REF!="管理者",#REF!="サービス管理責任者"),0,#REF!)</f>
        <v>#REF!</v>
      </c>
    </row>
    <row r="2302" spans="8:11">
      <c r="H2302" s="59"/>
      <c r="I2302" s="58" t="e">
        <f t="shared" si="131"/>
        <v>#REF!</v>
      </c>
      <c r="J2302" s="58" t="e">
        <f>#REF!</f>
        <v>#REF!</v>
      </c>
      <c r="K2302" s="51" t="e">
        <f>IF(OR(#REF!="管理者",#REF!="サービス管理責任者"),0,#REF!)</f>
        <v>#REF!</v>
      </c>
    </row>
    <row r="2303" spans="8:11">
      <c r="H2303" s="59"/>
      <c r="I2303" s="58" t="e">
        <f t="shared" si="131"/>
        <v>#REF!</v>
      </c>
      <c r="J2303" s="58" t="e">
        <f>#REF!</f>
        <v>#REF!</v>
      </c>
      <c r="K2303" s="51" t="e">
        <f>IF(OR(#REF!="管理者",#REF!="サービス管理責任者"),0,#REF!)</f>
        <v>#REF!</v>
      </c>
    </row>
    <row r="2304" spans="8:11">
      <c r="H2304" s="59"/>
      <c r="I2304" s="58" t="e">
        <f t="shared" si="131"/>
        <v>#REF!</v>
      </c>
      <c r="J2304" s="58" t="e">
        <f>#REF!</f>
        <v>#REF!</v>
      </c>
      <c r="K2304" s="51" t="e">
        <f>IF(OR(#REF!="管理者",#REF!="サービス管理責任者"),0,#REF!)</f>
        <v>#REF!</v>
      </c>
    </row>
    <row r="2305" spans="8:11">
      <c r="H2305" s="59"/>
      <c r="I2305" s="58" t="e">
        <f t="shared" si="131"/>
        <v>#REF!</v>
      </c>
      <c r="J2305" s="58" t="e">
        <f>#REF!</f>
        <v>#REF!</v>
      </c>
      <c r="K2305" s="51" t="e">
        <f>IF(OR(#REF!="管理者",#REF!="サービス管理責任者"),0,#REF!)</f>
        <v>#REF!</v>
      </c>
    </row>
    <row r="2306" spans="8:11">
      <c r="H2306" s="59"/>
      <c r="I2306" s="58" t="e">
        <f t="shared" si="131"/>
        <v>#REF!</v>
      </c>
      <c r="J2306" s="58" t="e">
        <f>#REF!</f>
        <v>#REF!</v>
      </c>
      <c r="K2306" s="51" t="e">
        <f>IF(OR(#REF!="管理者",#REF!="サービス管理責任者"),0,#REF!)</f>
        <v>#REF!</v>
      </c>
    </row>
    <row r="2307" spans="8:11">
      <c r="H2307" s="59"/>
      <c r="I2307" s="58" t="e">
        <f t="shared" si="131"/>
        <v>#REF!</v>
      </c>
      <c r="J2307" s="58" t="e">
        <f>#REF!</f>
        <v>#REF!</v>
      </c>
      <c r="K2307" s="51" t="e">
        <f>IF(OR(#REF!="管理者",#REF!="サービス管理責任者"),0,#REF!)</f>
        <v>#REF!</v>
      </c>
    </row>
    <row r="2308" spans="8:11">
      <c r="H2308" s="59"/>
      <c r="I2308" s="58" t="e">
        <f t="shared" si="131"/>
        <v>#REF!</v>
      </c>
      <c r="J2308" s="58" t="e">
        <f>#REF!</f>
        <v>#REF!</v>
      </c>
      <c r="K2308" s="51" t="e">
        <f>IF(OR(#REF!="管理者",#REF!="サービス管理責任者"),0,#REF!)</f>
        <v>#REF!</v>
      </c>
    </row>
    <row r="2309" spans="8:11">
      <c r="H2309" s="59"/>
      <c r="I2309" s="58" t="e">
        <f t="shared" ref="I2309:I2372" si="132">IF(J2309=0,I2308,I2308+1)</f>
        <v>#REF!</v>
      </c>
      <c r="J2309" s="58" t="e">
        <f>#REF!</f>
        <v>#REF!</v>
      </c>
      <c r="K2309" s="51" t="e">
        <f>IF(OR(#REF!="管理者",#REF!="サービス管理責任者"),0,#REF!)</f>
        <v>#REF!</v>
      </c>
    </row>
    <row r="2310" spans="8:11">
      <c r="H2310" s="59"/>
      <c r="I2310" s="58" t="e">
        <f t="shared" si="132"/>
        <v>#REF!</v>
      </c>
      <c r="J2310" s="58" t="e">
        <f>#REF!</f>
        <v>#REF!</v>
      </c>
      <c r="K2310" s="51" t="e">
        <f>IF(OR(#REF!="管理者",#REF!="サービス管理責任者"),0,#REF!)</f>
        <v>#REF!</v>
      </c>
    </row>
    <row r="2311" spans="8:11">
      <c r="H2311" s="59"/>
      <c r="I2311" s="58" t="e">
        <f t="shared" si="132"/>
        <v>#REF!</v>
      </c>
      <c r="J2311" s="58" t="e">
        <f>#REF!</f>
        <v>#REF!</v>
      </c>
      <c r="K2311" s="51" t="e">
        <f>IF(OR(#REF!="管理者",#REF!="サービス管理責任者"),0,#REF!)</f>
        <v>#REF!</v>
      </c>
    </row>
    <row r="2312" spans="8:11">
      <c r="H2312" s="59"/>
      <c r="I2312" s="58" t="e">
        <f t="shared" si="132"/>
        <v>#REF!</v>
      </c>
      <c r="J2312" s="58" t="e">
        <f>#REF!</f>
        <v>#REF!</v>
      </c>
      <c r="K2312" s="51" t="e">
        <f>IF(OR(#REF!="管理者",#REF!="サービス管理責任者"),0,#REF!)</f>
        <v>#REF!</v>
      </c>
    </row>
    <row r="2313" spans="8:11">
      <c r="H2313" s="59"/>
      <c r="I2313" s="58" t="e">
        <f t="shared" si="132"/>
        <v>#REF!</v>
      </c>
      <c r="J2313" s="58" t="e">
        <f>#REF!</f>
        <v>#REF!</v>
      </c>
      <c r="K2313" s="51" t="e">
        <f>IF(OR(#REF!="管理者",#REF!="サービス管理責任者"),0,#REF!)</f>
        <v>#REF!</v>
      </c>
    </row>
    <row r="2314" spans="8:11">
      <c r="H2314" s="59"/>
      <c r="I2314" s="58" t="e">
        <f t="shared" si="132"/>
        <v>#REF!</v>
      </c>
      <c r="J2314" s="58" t="e">
        <f>#REF!</f>
        <v>#REF!</v>
      </c>
      <c r="K2314" s="51" t="e">
        <f>IF(OR(#REF!="管理者",#REF!="サービス管理責任者"),0,#REF!)</f>
        <v>#REF!</v>
      </c>
    </row>
    <row r="2315" spans="8:11">
      <c r="H2315" s="59"/>
      <c r="I2315" s="58" t="e">
        <f t="shared" si="132"/>
        <v>#REF!</v>
      </c>
      <c r="J2315" s="58" t="e">
        <f>#REF!</f>
        <v>#REF!</v>
      </c>
      <c r="K2315" s="51" t="e">
        <f>IF(OR(#REF!="管理者",#REF!="サービス管理責任者"),0,#REF!)</f>
        <v>#REF!</v>
      </c>
    </row>
    <row r="2316" spans="8:11">
      <c r="H2316" s="59"/>
      <c r="I2316" s="58" t="e">
        <f t="shared" si="132"/>
        <v>#REF!</v>
      </c>
      <c r="J2316" s="58" t="e">
        <f>#REF!</f>
        <v>#REF!</v>
      </c>
      <c r="K2316" s="51" t="e">
        <f>IF(OR(#REF!="管理者",#REF!="サービス管理責任者"),0,#REF!)</f>
        <v>#REF!</v>
      </c>
    </row>
    <row r="2317" spans="8:11">
      <c r="H2317" s="59"/>
      <c r="I2317" s="58" t="e">
        <f t="shared" si="132"/>
        <v>#REF!</v>
      </c>
      <c r="J2317" s="58" t="e">
        <f>#REF!</f>
        <v>#REF!</v>
      </c>
      <c r="K2317" s="51" t="e">
        <f>IF(OR(#REF!="管理者",#REF!="サービス管理責任者"),0,#REF!)</f>
        <v>#REF!</v>
      </c>
    </row>
    <row r="2318" spans="8:11">
      <c r="H2318" s="59"/>
      <c r="I2318" s="58" t="e">
        <f t="shared" si="132"/>
        <v>#REF!</v>
      </c>
      <c r="J2318" s="58" t="e">
        <f>#REF!</f>
        <v>#REF!</v>
      </c>
      <c r="K2318" s="51" t="e">
        <f>IF(OR(#REF!="管理者",#REF!="サービス管理責任者"),0,#REF!)</f>
        <v>#REF!</v>
      </c>
    </row>
    <row r="2319" spans="8:11">
      <c r="H2319" s="59"/>
      <c r="I2319" s="58" t="e">
        <f t="shared" si="132"/>
        <v>#REF!</v>
      </c>
      <c r="J2319" s="58" t="e">
        <f>#REF!</f>
        <v>#REF!</v>
      </c>
      <c r="K2319" s="51" t="e">
        <f>IF(OR(#REF!="管理者",#REF!="サービス管理責任者"),0,#REF!)</f>
        <v>#REF!</v>
      </c>
    </row>
    <row r="2320" spans="8:11">
      <c r="H2320" s="59"/>
      <c r="I2320" s="58" t="e">
        <f t="shared" si="132"/>
        <v>#REF!</v>
      </c>
      <c r="J2320" s="58" t="e">
        <f>#REF!</f>
        <v>#REF!</v>
      </c>
      <c r="K2320" s="51" t="e">
        <f>IF(OR(#REF!="管理者",#REF!="サービス管理責任者"),0,#REF!)</f>
        <v>#REF!</v>
      </c>
    </row>
    <row r="2321" spans="8:11">
      <c r="H2321" s="59"/>
      <c r="I2321" s="58" t="e">
        <f t="shared" si="132"/>
        <v>#REF!</v>
      </c>
      <c r="J2321" s="58" t="e">
        <f>#REF!</f>
        <v>#REF!</v>
      </c>
      <c r="K2321" s="51" t="e">
        <f>IF(OR(#REF!="管理者",#REF!="サービス管理責任者"),0,#REF!)</f>
        <v>#REF!</v>
      </c>
    </row>
    <row r="2322" spans="8:11">
      <c r="H2322" s="59"/>
      <c r="I2322" s="58" t="e">
        <f t="shared" si="132"/>
        <v>#REF!</v>
      </c>
      <c r="J2322" s="58" t="e">
        <f>#REF!</f>
        <v>#REF!</v>
      </c>
      <c r="K2322" s="51" t="e">
        <f>IF(OR(#REF!="管理者",#REF!="サービス管理責任者"),0,#REF!)</f>
        <v>#REF!</v>
      </c>
    </row>
    <row r="2323" spans="8:11">
      <c r="H2323" s="59"/>
      <c r="I2323" s="58" t="e">
        <f t="shared" si="132"/>
        <v>#REF!</v>
      </c>
      <c r="J2323" s="58" t="e">
        <f>#REF!</f>
        <v>#REF!</v>
      </c>
      <c r="K2323" s="51" t="e">
        <f>IF(OR(#REF!="管理者",#REF!="サービス管理責任者"),0,#REF!)</f>
        <v>#REF!</v>
      </c>
    </row>
    <row r="2324" spans="8:11">
      <c r="H2324" s="59"/>
      <c r="I2324" s="58" t="e">
        <f t="shared" si="132"/>
        <v>#REF!</v>
      </c>
      <c r="J2324" s="58" t="e">
        <f>#REF!</f>
        <v>#REF!</v>
      </c>
      <c r="K2324" s="51" t="e">
        <f>IF(OR(#REF!="管理者",#REF!="サービス管理責任者"),0,#REF!)</f>
        <v>#REF!</v>
      </c>
    </row>
    <row r="2325" spans="8:11">
      <c r="H2325" s="59"/>
      <c r="I2325" s="58" t="e">
        <f t="shared" si="132"/>
        <v>#REF!</v>
      </c>
      <c r="J2325" s="58" t="e">
        <f>#REF!</f>
        <v>#REF!</v>
      </c>
      <c r="K2325" s="51" t="e">
        <f>IF(OR(#REF!="管理者",#REF!="サービス管理責任者"),0,#REF!)</f>
        <v>#REF!</v>
      </c>
    </row>
    <row r="2326" spans="8:11">
      <c r="H2326" s="59"/>
      <c r="I2326" s="58" t="e">
        <f t="shared" si="132"/>
        <v>#REF!</v>
      </c>
      <c r="J2326" s="58" t="e">
        <f>#REF!</f>
        <v>#REF!</v>
      </c>
      <c r="K2326" s="51" t="e">
        <f>IF(OR(#REF!="管理者",#REF!="サービス管理責任者"),0,#REF!)</f>
        <v>#REF!</v>
      </c>
    </row>
    <row r="2327" spans="8:11">
      <c r="H2327" s="59"/>
      <c r="I2327" s="58" t="e">
        <f t="shared" si="132"/>
        <v>#REF!</v>
      </c>
      <c r="J2327" s="58" t="e">
        <f>#REF!</f>
        <v>#REF!</v>
      </c>
      <c r="K2327" s="51" t="e">
        <f>IF(OR(#REF!="管理者",#REF!="サービス管理責任者"),0,#REF!)</f>
        <v>#REF!</v>
      </c>
    </row>
    <row r="2328" spans="8:11">
      <c r="H2328" s="59"/>
      <c r="I2328" s="58" t="e">
        <f t="shared" si="132"/>
        <v>#REF!</v>
      </c>
      <c r="J2328" s="58" t="e">
        <f>#REF!</f>
        <v>#REF!</v>
      </c>
      <c r="K2328" s="51" t="e">
        <f>IF(OR(#REF!="管理者",#REF!="サービス管理責任者"),0,#REF!)</f>
        <v>#REF!</v>
      </c>
    </row>
    <row r="2329" spans="8:11">
      <c r="H2329" s="59"/>
      <c r="I2329" s="58" t="e">
        <f t="shared" si="132"/>
        <v>#REF!</v>
      </c>
      <c r="J2329" s="58" t="e">
        <f>#REF!</f>
        <v>#REF!</v>
      </c>
      <c r="K2329" s="51" t="e">
        <f>IF(OR(#REF!="管理者",#REF!="サービス管理責任者"),0,#REF!)</f>
        <v>#REF!</v>
      </c>
    </row>
    <row r="2330" spans="8:11">
      <c r="H2330" s="59"/>
      <c r="I2330" s="58" t="e">
        <f t="shared" si="132"/>
        <v>#REF!</v>
      </c>
      <c r="J2330" s="58" t="e">
        <f>#REF!</f>
        <v>#REF!</v>
      </c>
      <c r="K2330" s="51" t="e">
        <f>IF(OR(#REF!="管理者",#REF!="サービス管理責任者"),0,#REF!)</f>
        <v>#REF!</v>
      </c>
    </row>
    <row r="2331" spans="8:11">
      <c r="H2331" s="59"/>
      <c r="I2331" s="58" t="e">
        <f t="shared" si="132"/>
        <v>#REF!</v>
      </c>
      <c r="J2331" s="58" t="e">
        <f>#REF!</f>
        <v>#REF!</v>
      </c>
      <c r="K2331" s="51" t="e">
        <f>IF(OR(#REF!="管理者",#REF!="サービス管理責任者"),0,#REF!)</f>
        <v>#REF!</v>
      </c>
    </row>
    <row r="2332" spans="8:11">
      <c r="H2332" s="59"/>
      <c r="I2332" s="58" t="e">
        <f t="shared" si="132"/>
        <v>#REF!</v>
      </c>
      <c r="J2332" s="58" t="e">
        <f>#REF!</f>
        <v>#REF!</v>
      </c>
      <c r="K2332" s="51" t="e">
        <f>IF(OR(#REF!="管理者",#REF!="サービス管理責任者"),0,#REF!)</f>
        <v>#REF!</v>
      </c>
    </row>
    <row r="2333" spans="8:11">
      <c r="H2333" s="59"/>
      <c r="I2333" s="58" t="e">
        <f t="shared" si="132"/>
        <v>#REF!</v>
      </c>
      <c r="J2333" s="58" t="e">
        <f>#REF!</f>
        <v>#REF!</v>
      </c>
      <c r="K2333" s="51" t="e">
        <f>IF(OR(#REF!="管理者",#REF!="サービス管理責任者"),0,#REF!)</f>
        <v>#REF!</v>
      </c>
    </row>
    <row r="2334" spans="8:11">
      <c r="H2334" s="59"/>
      <c r="I2334" s="58" t="e">
        <f t="shared" si="132"/>
        <v>#REF!</v>
      </c>
      <c r="J2334" s="58" t="e">
        <f>#REF!</f>
        <v>#REF!</v>
      </c>
      <c r="K2334" s="51" t="e">
        <f>IF(OR(#REF!="管理者",#REF!="サービス管理責任者"),0,#REF!)</f>
        <v>#REF!</v>
      </c>
    </row>
    <row r="2335" spans="8:11">
      <c r="H2335" s="59"/>
      <c r="I2335" s="58" t="e">
        <f t="shared" si="132"/>
        <v>#REF!</v>
      </c>
      <c r="J2335" s="58" t="e">
        <f>#REF!</f>
        <v>#REF!</v>
      </c>
      <c r="K2335" s="51" t="e">
        <f>IF(OR(#REF!="管理者",#REF!="サービス管理責任者"),0,#REF!)</f>
        <v>#REF!</v>
      </c>
    </row>
    <row r="2336" spans="8:11">
      <c r="H2336" s="59"/>
      <c r="I2336" s="58" t="e">
        <f t="shared" si="132"/>
        <v>#REF!</v>
      </c>
      <c r="J2336" s="58" t="e">
        <f>#REF!</f>
        <v>#REF!</v>
      </c>
      <c r="K2336" s="51" t="e">
        <f>IF(OR(#REF!="管理者",#REF!="サービス管理責任者"),0,#REF!)</f>
        <v>#REF!</v>
      </c>
    </row>
    <row r="2337" spans="8:11">
      <c r="H2337" s="59"/>
      <c r="I2337" s="58" t="e">
        <f t="shared" si="132"/>
        <v>#REF!</v>
      </c>
      <c r="J2337" s="58" t="e">
        <f>#REF!</f>
        <v>#REF!</v>
      </c>
      <c r="K2337" s="51" t="e">
        <f>IF(OR(#REF!="管理者",#REF!="サービス管理責任者"),0,#REF!)</f>
        <v>#REF!</v>
      </c>
    </row>
    <row r="2338" spans="8:11">
      <c r="H2338" s="59"/>
      <c r="I2338" s="58" t="e">
        <f t="shared" si="132"/>
        <v>#REF!</v>
      </c>
      <c r="J2338" s="58" t="e">
        <f>#REF!</f>
        <v>#REF!</v>
      </c>
      <c r="K2338" s="51" t="e">
        <f>IF(OR(#REF!="管理者",#REF!="サービス管理責任者"),0,#REF!)</f>
        <v>#REF!</v>
      </c>
    </row>
    <row r="2339" spans="8:11">
      <c r="H2339" s="59"/>
      <c r="I2339" s="58" t="e">
        <f t="shared" si="132"/>
        <v>#REF!</v>
      </c>
      <c r="J2339" s="58" t="e">
        <f>#REF!</f>
        <v>#REF!</v>
      </c>
      <c r="K2339" s="51" t="e">
        <f>IF(OR(#REF!="管理者",#REF!="サービス管理責任者"),0,#REF!)</f>
        <v>#REF!</v>
      </c>
    </row>
    <row r="2340" spans="8:11">
      <c r="H2340" s="59"/>
      <c r="I2340" s="58" t="e">
        <f t="shared" si="132"/>
        <v>#REF!</v>
      </c>
      <c r="J2340" s="58" t="e">
        <f>#REF!</f>
        <v>#REF!</v>
      </c>
      <c r="K2340" s="51" t="e">
        <f>IF(OR(#REF!="管理者",#REF!="サービス管理責任者"),0,#REF!)</f>
        <v>#REF!</v>
      </c>
    </row>
    <row r="2341" spans="8:11">
      <c r="H2341" s="59"/>
      <c r="I2341" s="58" t="e">
        <f t="shared" si="132"/>
        <v>#REF!</v>
      </c>
      <c r="J2341" s="58" t="e">
        <f>#REF!</f>
        <v>#REF!</v>
      </c>
      <c r="K2341" s="51" t="e">
        <f>IF(OR(#REF!="管理者",#REF!="サービス管理責任者"),0,#REF!)</f>
        <v>#REF!</v>
      </c>
    </row>
    <row r="2342" spans="8:11">
      <c r="H2342" s="59"/>
      <c r="I2342" s="58" t="e">
        <f t="shared" si="132"/>
        <v>#REF!</v>
      </c>
      <c r="J2342" s="58" t="e">
        <f>#REF!</f>
        <v>#REF!</v>
      </c>
      <c r="K2342" s="51" t="e">
        <f>IF(OR(#REF!="管理者",#REF!="サービス管理責任者"),0,#REF!)</f>
        <v>#REF!</v>
      </c>
    </row>
    <row r="2343" spans="8:11">
      <c r="H2343" s="59"/>
      <c r="I2343" s="58" t="e">
        <f t="shared" si="132"/>
        <v>#REF!</v>
      </c>
      <c r="J2343" s="58" t="e">
        <f>#REF!</f>
        <v>#REF!</v>
      </c>
      <c r="K2343" s="51" t="e">
        <f>IF(OR(#REF!="管理者",#REF!="サービス管理責任者"),0,#REF!)</f>
        <v>#REF!</v>
      </c>
    </row>
    <row r="2344" spans="8:11">
      <c r="H2344" s="59"/>
      <c r="I2344" s="58" t="e">
        <f t="shared" si="132"/>
        <v>#REF!</v>
      </c>
      <c r="J2344" s="58" t="e">
        <f>#REF!</f>
        <v>#REF!</v>
      </c>
      <c r="K2344" s="51" t="e">
        <f>IF(OR(#REF!="管理者",#REF!="サービス管理責任者"),0,#REF!)</f>
        <v>#REF!</v>
      </c>
    </row>
    <row r="2345" spans="8:11">
      <c r="H2345" s="59"/>
      <c r="I2345" s="58" t="e">
        <f t="shared" si="132"/>
        <v>#REF!</v>
      </c>
      <c r="J2345" s="58" t="e">
        <f>#REF!</f>
        <v>#REF!</v>
      </c>
      <c r="K2345" s="51" t="e">
        <f>IF(OR(#REF!="管理者",#REF!="サービス管理責任者"),0,#REF!)</f>
        <v>#REF!</v>
      </c>
    </row>
    <row r="2346" spans="8:11">
      <c r="H2346" s="59"/>
      <c r="I2346" s="58" t="e">
        <f t="shared" si="132"/>
        <v>#REF!</v>
      </c>
      <c r="J2346" s="58" t="e">
        <f>#REF!</f>
        <v>#REF!</v>
      </c>
      <c r="K2346" s="51" t="e">
        <f>IF(OR(#REF!="管理者",#REF!="サービス管理責任者"),0,#REF!)</f>
        <v>#REF!</v>
      </c>
    </row>
    <row r="2347" spans="8:11">
      <c r="H2347" s="59"/>
      <c r="I2347" s="58" t="e">
        <f t="shared" si="132"/>
        <v>#REF!</v>
      </c>
      <c r="J2347" s="58" t="e">
        <f>#REF!</f>
        <v>#REF!</v>
      </c>
      <c r="K2347" s="51" t="e">
        <f>IF(OR(#REF!="管理者",#REF!="サービス管理責任者"),0,#REF!)</f>
        <v>#REF!</v>
      </c>
    </row>
    <row r="2348" spans="8:11">
      <c r="H2348" s="59"/>
      <c r="I2348" s="58" t="e">
        <f t="shared" si="132"/>
        <v>#REF!</v>
      </c>
      <c r="J2348" s="58" t="e">
        <f>#REF!</f>
        <v>#REF!</v>
      </c>
      <c r="K2348" s="51" t="e">
        <f>IF(OR(#REF!="管理者",#REF!="サービス管理責任者"),0,#REF!)</f>
        <v>#REF!</v>
      </c>
    </row>
    <row r="2349" spans="8:11">
      <c r="H2349" s="59"/>
      <c r="I2349" s="58" t="e">
        <f t="shared" si="132"/>
        <v>#REF!</v>
      </c>
      <c r="J2349" s="58" t="e">
        <f>#REF!</f>
        <v>#REF!</v>
      </c>
      <c r="K2349" s="51" t="e">
        <f>IF(OR(#REF!="管理者",#REF!="サービス管理責任者"),0,#REF!)</f>
        <v>#REF!</v>
      </c>
    </row>
    <row r="2350" spans="8:11">
      <c r="H2350" s="59"/>
      <c r="I2350" s="58" t="e">
        <f t="shared" si="132"/>
        <v>#REF!</v>
      </c>
      <c r="J2350" s="58" t="e">
        <f>#REF!</f>
        <v>#REF!</v>
      </c>
      <c r="K2350" s="51" t="e">
        <f>IF(OR(#REF!="管理者",#REF!="サービス管理責任者"),0,#REF!)</f>
        <v>#REF!</v>
      </c>
    </row>
    <row r="2351" spans="8:11">
      <c r="H2351" s="59"/>
      <c r="I2351" s="58" t="e">
        <f t="shared" si="132"/>
        <v>#REF!</v>
      </c>
      <c r="J2351" s="58" t="e">
        <f>#REF!</f>
        <v>#REF!</v>
      </c>
      <c r="K2351" s="51" t="e">
        <f>IF(OR(#REF!="管理者",#REF!="サービス管理責任者"),0,#REF!)</f>
        <v>#REF!</v>
      </c>
    </row>
    <row r="2352" spans="8:11">
      <c r="H2352" s="59"/>
      <c r="I2352" s="58" t="e">
        <f t="shared" si="132"/>
        <v>#REF!</v>
      </c>
      <c r="J2352" s="58" t="e">
        <f>#REF!</f>
        <v>#REF!</v>
      </c>
      <c r="K2352" s="51" t="e">
        <f>IF(OR(#REF!="管理者",#REF!="サービス管理責任者"),0,#REF!)</f>
        <v>#REF!</v>
      </c>
    </row>
    <row r="2353" spans="8:11">
      <c r="H2353" s="59"/>
      <c r="I2353" s="58" t="e">
        <f t="shared" si="132"/>
        <v>#REF!</v>
      </c>
      <c r="J2353" s="58" t="e">
        <f>#REF!</f>
        <v>#REF!</v>
      </c>
      <c r="K2353" s="51" t="e">
        <f>IF(OR(#REF!="管理者",#REF!="サービス管理責任者"),0,#REF!)</f>
        <v>#REF!</v>
      </c>
    </row>
    <row r="2354" spans="8:11">
      <c r="H2354" s="59"/>
      <c r="I2354" s="58" t="e">
        <f t="shared" si="132"/>
        <v>#REF!</v>
      </c>
      <c r="J2354" s="58" t="e">
        <f>#REF!</f>
        <v>#REF!</v>
      </c>
      <c r="K2354" s="51" t="e">
        <f>IF(OR(#REF!="管理者",#REF!="サービス管理責任者"),0,#REF!)</f>
        <v>#REF!</v>
      </c>
    </row>
    <row r="2355" spans="8:11">
      <c r="H2355" s="59"/>
      <c r="I2355" s="58" t="e">
        <f t="shared" si="132"/>
        <v>#REF!</v>
      </c>
      <c r="J2355" s="58" t="e">
        <f>#REF!</f>
        <v>#REF!</v>
      </c>
      <c r="K2355" s="51" t="e">
        <f>IF(OR(#REF!="管理者",#REF!="サービス管理責任者"),0,#REF!)</f>
        <v>#REF!</v>
      </c>
    </row>
    <row r="2356" spans="8:11">
      <c r="H2356" s="59"/>
      <c r="I2356" s="58" t="e">
        <f t="shared" si="132"/>
        <v>#REF!</v>
      </c>
      <c r="J2356" s="58" t="e">
        <f>#REF!</f>
        <v>#REF!</v>
      </c>
      <c r="K2356" s="51" t="e">
        <f>IF(OR(#REF!="管理者",#REF!="サービス管理責任者"),0,#REF!)</f>
        <v>#REF!</v>
      </c>
    </row>
    <row r="2357" spans="8:11">
      <c r="H2357" s="59"/>
      <c r="I2357" s="58" t="e">
        <f t="shared" si="132"/>
        <v>#REF!</v>
      </c>
      <c r="J2357" s="58" t="e">
        <f>#REF!</f>
        <v>#REF!</v>
      </c>
      <c r="K2357" s="51" t="e">
        <f>IF(OR(#REF!="管理者",#REF!="サービス管理責任者"),0,#REF!)</f>
        <v>#REF!</v>
      </c>
    </row>
    <row r="2358" spans="8:11">
      <c r="H2358" s="59"/>
      <c r="I2358" s="58" t="e">
        <f t="shared" si="132"/>
        <v>#REF!</v>
      </c>
      <c r="J2358" s="58" t="e">
        <f>#REF!</f>
        <v>#REF!</v>
      </c>
      <c r="K2358" s="51" t="e">
        <f>IF(OR(#REF!="管理者",#REF!="サービス管理責任者"),0,#REF!)</f>
        <v>#REF!</v>
      </c>
    </row>
    <row r="2359" spans="8:11">
      <c r="H2359" s="59"/>
      <c r="I2359" s="58" t="e">
        <f t="shared" si="132"/>
        <v>#REF!</v>
      </c>
      <c r="J2359" s="58" t="e">
        <f>#REF!</f>
        <v>#REF!</v>
      </c>
      <c r="K2359" s="51" t="e">
        <f>IF(OR(#REF!="管理者",#REF!="サービス管理責任者"),0,#REF!)</f>
        <v>#REF!</v>
      </c>
    </row>
    <row r="2360" spans="8:11">
      <c r="H2360" s="59"/>
      <c r="I2360" s="58" t="e">
        <f t="shared" si="132"/>
        <v>#REF!</v>
      </c>
      <c r="J2360" s="58" t="e">
        <f>#REF!</f>
        <v>#REF!</v>
      </c>
      <c r="K2360" s="51" t="e">
        <f>IF(OR(#REF!="管理者",#REF!="サービス管理責任者"),0,#REF!)</f>
        <v>#REF!</v>
      </c>
    </row>
    <row r="2361" spans="8:11">
      <c r="H2361" s="59"/>
      <c r="I2361" s="58" t="e">
        <f t="shared" si="132"/>
        <v>#REF!</v>
      </c>
      <c r="J2361" s="58" t="e">
        <f>#REF!</f>
        <v>#REF!</v>
      </c>
      <c r="K2361" s="51" t="e">
        <f>IF(OR(#REF!="管理者",#REF!="サービス管理責任者"),0,#REF!)</f>
        <v>#REF!</v>
      </c>
    </row>
    <row r="2362" spans="8:11">
      <c r="H2362" s="59"/>
      <c r="I2362" s="58" t="e">
        <f t="shared" si="132"/>
        <v>#REF!</v>
      </c>
      <c r="J2362" s="58" t="e">
        <f>#REF!</f>
        <v>#REF!</v>
      </c>
      <c r="K2362" s="51" t="e">
        <f>IF(OR(#REF!="管理者",#REF!="サービス管理責任者"),0,#REF!)</f>
        <v>#REF!</v>
      </c>
    </row>
    <row r="2363" spans="8:11">
      <c r="H2363" s="59"/>
      <c r="I2363" s="58" t="e">
        <f t="shared" si="132"/>
        <v>#REF!</v>
      </c>
      <c r="J2363" s="58" t="e">
        <f>#REF!</f>
        <v>#REF!</v>
      </c>
      <c r="K2363" s="51" t="e">
        <f>IF(OR(#REF!="管理者",#REF!="サービス管理責任者"),0,#REF!)</f>
        <v>#REF!</v>
      </c>
    </row>
    <row r="2364" spans="8:11">
      <c r="H2364" s="59"/>
      <c r="I2364" s="58" t="e">
        <f t="shared" si="132"/>
        <v>#REF!</v>
      </c>
      <c r="J2364" s="58" t="e">
        <f>#REF!</f>
        <v>#REF!</v>
      </c>
      <c r="K2364" s="51" t="e">
        <f>IF(OR(#REF!="管理者",#REF!="サービス管理責任者"),0,#REF!)</f>
        <v>#REF!</v>
      </c>
    </row>
    <row r="2365" spans="8:11">
      <c r="H2365" s="59"/>
      <c r="I2365" s="58" t="e">
        <f t="shared" si="132"/>
        <v>#REF!</v>
      </c>
      <c r="J2365" s="58" t="e">
        <f>#REF!</f>
        <v>#REF!</v>
      </c>
      <c r="K2365" s="51" t="e">
        <f>IF(OR(#REF!="管理者",#REF!="サービス管理責任者"),0,#REF!)</f>
        <v>#REF!</v>
      </c>
    </row>
    <row r="2366" spans="8:11">
      <c r="H2366" s="59"/>
      <c r="I2366" s="58" t="e">
        <f t="shared" si="132"/>
        <v>#REF!</v>
      </c>
      <c r="J2366" s="58" t="e">
        <f>#REF!</f>
        <v>#REF!</v>
      </c>
      <c r="K2366" s="51" t="e">
        <f>IF(OR(#REF!="管理者",#REF!="サービス管理責任者"),0,#REF!)</f>
        <v>#REF!</v>
      </c>
    </row>
    <row r="2367" spans="8:11">
      <c r="H2367" s="59"/>
      <c r="I2367" s="58" t="e">
        <f t="shared" si="132"/>
        <v>#REF!</v>
      </c>
      <c r="J2367" s="58" t="e">
        <f>#REF!</f>
        <v>#REF!</v>
      </c>
      <c r="K2367" s="51" t="e">
        <f>IF(OR(#REF!="管理者",#REF!="サービス管理責任者"),0,#REF!)</f>
        <v>#REF!</v>
      </c>
    </row>
    <row r="2368" spans="8:11">
      <c r="H2368" s="59"/>
      <c r="I2368" s="58" t="e">
        <f t="shared" si="132"/>
        <v>#REF!</v>
      </c>
      <c r="J2368" s="58" t="e">
        <f>#REF!</f>
        <v>#REF!</v>
      </c>
      <c r="K2368" s="51" t="e">
        <f>IF(OR(#REF!="管理者",#REF!="サービス管理責任者"),0,#REF!)</f>
        <v>#REF!</v>
      </c>
    </row>
    <row r="2369" spans="8:11">
      <c r="H2369" s="59"/>
      <c r="I2369" s="58" t="e">
        <f t="shared" si="132"/>
        <v>#REF!</v>
      </c>
      <c r="J2369" s="58" t="e">
        <f>#REF!</f>
        <v>#REF!</v>
      </c>
      <c r="K2369" s="51" t="e">
        <f>IF(OR(#REF!="管理者",#REF!="サービス管理責任者"),0,#REF!)</f>
        <v>#REF!</v>
      </c>
    </row>
    <row r="2370" spans="8:11">
      <c r="H2370" s="59"/>
      <c r="I2370" s="58" t="e">
        <f t="shared" si="132"/>
        <v>#REF!</v>
      </c>
      <c r="J2370" s="58" t="e">
        <f>#REF!</f>
        <v>#REF!</v>
      </c>
      <c r="K2370" s="51" t="e">
        <f>IF(OR(#REF!="管理者",#REF!="サービス管理責任者"),0,#REF!)</f>
        <v>#REF!</v>
      </c>
    </row>
    <row r="2371" spans="8:11">
      <c r="H2371" s="59"/>
      <c r="I2371" s="58" t="e">
        <f t="shared" si="132"/>
        <v>#REF!</v>
      </c>
      <c r="J2371" s="58" t="e">
        <f>#REF!</f>
        <v>#REF!</v>
      </c>
      <c r="K2371" s="51" t="e">
        <f>IF(OR(#REF!="管理者",#REF!="サービス管理責任者"),0,#REF!)</f>
        <v>#REF!</v>
      </c>
    </row>
    <row r="2372" spans="8:11">
      <c r="H2372" s="59"/>
      <c r="I2372" s="58" t="e">
        <f t="shared" si="132"/>
        <v>#REF!</v>
      </c>
      <c r="J2372" s="58" t="e">
        <f>#REF!</f>
        <v>#REF!</v>
      </c>
      <c r="K2372" s="51" t="e">
        <f>IF(OR(#REF!="管理者",#REF!="サービス管理責任者"),0,#REF!)</f>
        <v>#REF!</v>
      </c>
    </row>
    <row r="2373" spans="8:11">
      <c r="H2373" s="59"/>
      <c r="I2373" s="58" t="e">
        <f t="shared" ref="I2373:I2436" si="133">IF(J2373=0,I2372,I2372+1)</f>
        <v>#REF!</v>
      </c>
      <c r="J2373" s="58" t="e">
        <f>#REF!</f>
        <v>#REF!</v>
      </c>
      <c r="K2373" s="51" t="e">
        <f>IF(OR(#REF!="管理者",#REF!="サービス管理責任者"),0,#REF!)</f>
        <v>#REF!</v>
      </c>
    </row>
    <row r="2374" spans="8:11">
      <c r="H2374" s="59"/>
      <c r="I2374" s="58" t="e">
        <f t="shared" si="133"/>
        <v>#REF!</v>
      </c>
      <c r="J2374" s="58" t="e">
        <f>#REF!</f>
        <v>#REF!</v>
      </c>
      <c r="K2374" s="51" t="e">
        <f>IF(OR(#REF!="管理者",#REF!="サービス管理責任者"),0,#REF!)</f>
        <v>#REF!</v>
      </c>
    </row>
    <row r="2375" spans="8:11">
      <c r="H2375" s="59"/>
      <c r="I2375" s="58" t="e">
        <f t="shared" si="133"/>
        <v>#REF!</v>
      </c>
      <c r="J2375" s="58" t="e">
        <f>#REF!</f>
        <v>#REF!</v>
      </c>
      <c r="K2375" s="51" t="e">
        <f>IF(OR(#REF!="管理者",#REF!="サービス管理責任者"),0,#REF!)</f>
        <v>#REF!</v>
      </c>
    </row>
    <row r="2376" spans="8:11">
      <c r="H2376" s="59"/>
      <c r="I2376" s="58" t="e">
        <f t="shared" si="133"/>
        <v>#REF!</v>
      </c>
      <c r="J2376" s="58" t="e">
        <f>#REF!</f>
        <v>#REF!</v>
      </c>
      <c r="K2376" s="51" t="e">
        <f>IF(OR(#REF!="管理者",#REF!="サービス管理責任者"),0,#REF!)</f>
        <v>#REF!</v>
      </c>
    </row>
    <row r="2377" spans="8:11">
      <c r="H2377" s="59"/>
      <c r="I2377" s="58" t="e">
        <f t="shared" si="133"/>
        <v>#REF!</v>
      </c>
      <c r="J2377" s="58" t="e">
        <f>#REF!</f>
        <v>#REF!</v>
      </c>
      <c r="K2377" s="51" t="e">
        <f>IF(OR(#REF!="管理者",#REF!="サービス管理責任者"),0,#REF!)</f>
        <v>#REF!</v>
      </c>
    </row>
    <row r="2378" spans="8:11">
      <c r="H2378" s="59"/>
      <c r="I2378" s="58" t="e">
        <f t="shared" si="133"/>
        <v>#REF!</v>
      </c>
      <c r="J2378" s="58" t="e">
        <f>#REF!</f>
        <v>#REF!</v>
      </c>
      <c r="K2378" s="51" t="e">
        <f>IF(OR(#REF!="管理者",#REF!="サービス管理責任者"),0,#REF!)</f>
        <v>#REF!</v>
      </c>
    </row>
    <row r="2379" spans="8:11">
      <c r="H2379" s="59"/>
      <c r="I2379" s="58" t="e">
        <f t="shared" si="133"/>
        <v>#REF!</v>
      </c>
      <c r="J2379" s="58" t="e">
        <f>#REF!</f>
        <v>#REF!</v>
      </c>
      <c r="K2379" s="51" t="e">
        <f>IF(OR(#REF!="管理者",#REF!="サービス管理責任者"),0,#REF!)</f>
        <v>#REF!</v>
      </c>
    </row>
    <row r="2380" spans="8:11">
      <c r="H2380" s="59"/>
      <c r="I2380" s="58" t="e">
        <f t="shared" si="133"/>
        <v>#REF!</v>
      </c>
      <c r="J2380" s="58" t="e">
        <f>#REF!</f>
        <v>#REF!</v>
      </c>
      <c r="K2380" s="51" t="e">
        <f>IF(OR(#REF!="管理者",#REF!="サービス管理責任者"),0,#REF!)</f>
        <v>#REF!</v>
      </c>
    </row>
    <row r="2381" spans="8:11">
      <c r="H2381" s="59"/>
      <c r="I2381" s="58" t="e">
        <f t="shared" si="133"/>
        <v>#REF!</v>
      </c>
      <c r="J2381" s="58" t="e">
        <f>#REF!</f>
        <v>#REF!</v>
      </c>
      <c r="K2381" s="51" t="e">
        <f>IF(OR(#REF!="管理者",#REF!="サービス管理責任者"),0,#REF!)</f>
        <v>#REF!</v>
      </c>
    </row>
    <row r="2382" spans="8:11">
      <c r="H2382" s="59"/>
      <c r="I2382" s="58" t="e">
        <f t="shared" si="133"/>
        <v>#REF!</v>
      </c>
      <c r="J2382" s="58" t="e">
        <f>#REF!</f>
        <v>#REF!</v>
      </c>
      <c r="K2382" s="51" t="e">
        <f>IF(OR(#REF!="管理者",#REF!="サービス管理責任者"),0,#REF!)</f>
        <v>#REF!</v>
      </c>
    </row>
    <row r="2383" spans="8:11">
      <c r="H2383" s="59"/>
      <c r="I2383" s="58" t="e">
        <f t="shared" si="133"/>
        <v>#REF!</v>
      </c>
      <c r="J2383" s="58" t="e">
        <f>#REF!</f>
        <v>#REF!</v>
      </c>
      <c r="K2383" s="51" t="e">
        <f>IF(OR(#REF!="管理者",#REF!="サービス管理責任者"),0,#REF!)</f>
        <v>#REF!</v>
      </c>
    </row>
    <row r="2384" spans="8:11">
      <c r="H2384" s="59"/>
      <c r="I2384" s="58" t="e">
        <f t="shared" si="133"/>
        <v>#REF!</v>
      </c>
      <c r="J2384" s="58" t="e">
        <f>#REF!</f>
        <v>#REF!</v>
      </c>
      <c r="K2384" s="51" t="e">
        <f>IF(OR(#REF!="管理者",#REF!="サービス管理責任者"),0,#REF!)</f>
        <v>#REF!</v>
      </c>
    </row>
    <row r="2385" spans="8:11">
      <c r="H2385" s="59"/>
      <c r="I2385" s="58" t="e">
        <f t="shared" si="133"/>
        <v>#REF!</v>
      </c>
      <c r="J2385" s="58" t="e">
        <f>#REF!</f>
        <v>#REF!</v>
      </c>
      <c r="K2385" s="51" t="e">
        <f>IF(OR(#REF!="管理者",#REF!="サービス管理責任者"),0,#REF!)</f>
        <v>#REF!</v>
      </c>
    </row>
    <row r="2386" spans="8:11">
      <c r="H2386" s="59"/>
      <c r="I2386" s="58" t="e">
        <f t="shared" si="133"/>
        <v>#REF!</v>
      </c>
      <c r="J2386" s="58" t="e">
        <f>#REF!</f>
        <v>#REF!</v>
      </c>
      <c r="K2386" s="51" t="e">
        <f>IF(OR(#REF!="管理者",#REF!="サービス管理責任者"),0,#REF!)</f>
        <v>#REF!</v>
      </c>
    </row>
    <row r="2387" spans="8:11">
      <c r="H2387" s="59"/>
      <c r="I2387" s="58" t="e">
        <f t="shared" si="133"/>
        <v>#REF!</v>
      </c>
      <c r="J2387" s="58" t="e">
        <f>#REF!</f>
        <v>#REF!</v>
      </c>
      <c r="K2387" s="51" t="e">
        <f>IF(OR(#REF!="管理者",#REF!="サービス管理責任者"),0,#REF!)</f>
        <v>#REF!</v>
      </c>
    </row>
    <row r="2388" spans="8:11">
      <c r="H2388" s="59"/>
      <c r="I2388" s="58" t="e">
        <f t="shared" si="133"/>
        <v>#REF!</v>
      </c>
      <c r="J2388" s="58" t="e">
        <f>#REF!</f>
        <v>#REF!</v>
      </c>
      <c r="K2388" s="51" t="e">
        <f>IF(OR(#REF!="管理者",#REF!="サービス管理責任者"),0,#REF!)</f>
        <v>#REF!</v>
      </c>
    </row>
    <row r="2389" spans="8:11">
      <c r="H2389" s="59"/>
      <c r="I2389" s="58" t="e">
        <f t="shared" si="133"/>
        <v>#REF!</v>
      </c>
      <c r="J2389" s="58" t="e">
        <f>#REF!</f>
        <v>#REF!</v>
      </c>
      <c r="K2389" s="51" t="e">
        <f>IF(OR(#REF!="管理者",#REF!="サービス管理責任者"),0,#REF!)</f>
        <v>#REF!</v>
      </c>
    </row>
    <row r="2390" spans="8:11">
      <c r="H2390" s="59"/>
      <c r="I2390" s="58" t="e">
        <f t="shared" si="133"/>
        <v>#REF!</v>
      </c>
      <c r="J2390" s="58" t="e">
        <f>#REF!</f>
        <v>#REF!</v>
      </c>
      <c r="K2390" s="51" t="e">
        <f>IF(OR(#REF!="管理者",#REF!="サービス管理責任者"),0,#REF!)</f>
        <v>#REF!</v>
      </c>
    </row>
    <row r="2391" spans="8:11">
      <c r="H2391" s="59"/>
      <c r="I2391" s="58" t="e">
        <f t="shared" si="133"/>
        <v>#REF!</v>
      </c>
      <c r="J2391" s="58" t="e">
        <f>#REF!</f>
        <v>#REF!</v>
      </c>
      <c r="K2391" s="51" t="e">
        <f>IF(OR(#REF!="管理者",#REF!="サービス管理責任者"),0,#REF!)</f>
        <v>#REF!</v>
      </c>
    </row>
    <row r="2392" spans="8:11">
      <c r="H2392" s="59"/>
      <c r="I2392" s="58" t="e">
        <f t="shared" si="133"/>
        <v>#REF!</v>
      </c>
      <c r="J2392" s="58" t="e">
        <f>#REF!</f>
        <v>#REF!</v>
      </c>
      <c r="K2392" s="51" t="e">
        <f>IF(OR(#REF!="管理者",#REF!="サービス管理責任者"),0,#REF!)</f>
        <v>#REF!</v>
      </c>
    </row>
    <row r="2393" spans="8:11">
      <c r="H2393" s="59"/>
      <c r="I2393" s="58" t="e">
        <f t="shared" si="133"/>
        <v>#REF!</v>
      </c>
      <c r="J2393" s="58" t="e">
        <f>#REF!</f>
        <v>#REF!</v>
      </c>
      <c r="K2393" s="51" t="e">
        <f>IF(OR(#REF!="管理者",#REF!="サービス管理責任者"),0,#REF!)</f>
        <v>#REF!</v>
      </c>
    </row>
    <row r="2394" spans="8:11">
      <c r="H2394" s="59"/>
      <c r="I2394" s="58" t="e">
        <f t="shared" si="133"/>
        <v>#REF!</v>
      </c>
      <c r="J2394" s="58" t="e">
        <f>#REF!</f>
        <v>#REF!</v>
      </c>
      <c r="K2394" s="51" t="e">
        <f>IF(OR(#REF!="管理者",#REF!="サービス管理責任者"),0,#REF!)</f>
        <v>#REF!</v>
      </c>
    </row>
    <row r="2395" spans="8:11">
      <c r="H2395" s="59"/>
      <c r="I2395" s="58" t="e">
        <f t="shared" si="133"/>
        <v>#REF!</v>
      </c>
      <c r="J2395" s="58" t="e">
        <f>#REF!</f>
        <v>#REF!</v>
      </c>
      <c r="K2395" s="51" t="e">
        <f>IF(OR(#REF!="管理者",#REF!="サービス管理責任者"),0,#REF!)</f>
        <v>#REF!</v>
      </c>
    </row>
    <row r="2396" spans="8:11">
      <c r="H2396" s="59"/>
      <c r="I2396" s="58" t="e">
        <f t="shared" si="133"/>
        <v>#REF!</v>
      </c>
      <c r="J2396" s="58" t="e">
        <f>#REF!</f>
        <v>#REF!</v>
      </c>
      <c r="K2396" s="51" t="e">
        <f>IF(OR(#REF!="管理者",#REF!="サービス管理責任者"),0,#REF!)</f>
        <v>#REF!</v>
      </c>
    </row>
    <row r="2397" spans="8:11">
      <c r="H2397" s="59"/>
      <c r="I2397" s="58" t="e">
        <f t="shared" si="133"/>
        <v>#REF!</v>
      </c>
      <c r="J2397" s="58" t="e">
        <f>#REF!</f>
        <v>#REF!</v>
      </c>
      <c r="K2397" s="51" t="e">
        <f>IF(OR(#REF!="管理者",#REF!="サービス管理責任者"),0,#REF!)</f>
        <v>#REF!</v>
      </c>
    </row>
    <row r="2398" spans="8:11">
      <c r="H2398" s="59"/>
      <c r="I2398" s="58" t="e">
        <f t="shared" si="133"/>
        <v>#REF!</v>
      </c>
      <c r="J2398" s="58" t="e">
        <f>#REF!</f>
        <v>#REF!</v>
      </c>
      <c r="K2398" s="51" t="e">
        <f>IF(OR(#REF!="管理者",#REF!="サービス管理責任者"),0,#REF!)</f>
        <v>#REF!</v>
      </c>
    </row>
    <row r="2399" spans="8:11">
      <c r="H2399" s="59"/>
      <c r="I2399" s="58" t="e">
        <f t="shared" si="133"/>
        <v>#REF!</v>
      </c>
      <c r="J2399" s="58" t="e">
        <f>#REF!</f>
        <v>#REF!</v>
      </c>
      <c r="K2399" s="51" t="e">
        <f>IF(OR(#REF!="管理者",#REF!="サービス管理責任者"),0,#REF!)</f>
        <v>#REF!</v>
      </c>
    </row>
    <row r="2400" spans="8:11">
      <c r="H2400" s="59"/>
      <c r="I2400" s="58" t="e">
        <f t="shared" si="133"/>
        <v>#REF!</v>
      </c>
      <c r="J2400" s="58" t="e">
        <f>#REF!</f>
        <v>#REF!</v>
      </c>
      <c r="K2400" s="51" t="e">
        <f>IF(OR(#REF!="管理者",#REF!="サービス管理責任者"),0,#REF!)</f>
        <v>#REF!</v>
      </c>
    </row>
    <row r="2401" spans="8:12">
      <c r="H2401" s="59"/>
      <c r="I2401" s="58" t="e">
        <f t="shared" si="133"/>
        <v>#REF!</v>
      </c>
      <c r="J2401" s="58" t="e">
        <f>#REF!</f>
        <v>#REF!</v>
      </c>
      <c r="K2401" s="51" t="e">
        <f>IF(OR(#REF!="管理者",#REF!="サービス管理責任者"),0,#REF!)</f>
        <v>#REF!</v>
      </c>
    </row>
    <row r="2402" spans="8:12">
      <c r="H2402" s="59"/>
      <c r="I2402" s="58" t="e">
        <f t="shared" si="133"/>
        <v>#REF!</v>
      </c>
      <c r="J2402" s="58" t="e">
        <f>#REF!</f>
        <v>#REF!</v>
      </c>
      <c r="K2402" s="51" t="e">
        <f>IF(OR(#REF!="管理者",#REF!="サービス管理責任者"),0,#REF!)</f>
        <v>#REF!</v>
      </c>
    </row>
    <row r="2403" spans="8:12">
      <c r="H2403" s="59"/>
      <c r="I2403" s="58" t="e">
        <f t="shared" si="133"/>
        <v>#REF!</v>
      </c>
      <c r="J2403" s="58" t="e">
        <f>#REF!</f>
        <v>#REF!</v>
      </c>
      <c r="K2403" s="51" t="e">
        <f>IF(OR(#REF!="管理者",#REF!="サービス管理責任者"),0,#REF!)</f>
        <v>#REF!</v>
      </c>
    </row>
    <row r="2404" spans="8:12">
      <c r="H2404" s="54" t="s">
        <v>121</v>
      </c>
      <c r="I2404" s="54" t="e">
        <f t="shared" si="133"/>
        <v>#REF!</v>
      </c>
      <c r="J2404" s="54" t="e">
        <f>#REF!</f>
        <v>#REF!</v>
      </c>
      <c r="K2404" s="51" t="e">
        <f>IF(OR(#REF!="管理者",#REF!="サービス管理責任者"),0,#REF!)</f>
        <v>#REF!</v>
      </c>
    </row>
    <row r="2405" spans="8:12">
      <c r="H2405" s="55"/>
      <c r="I2405" s="54" t="e">
        <f t="shared" si="133"/>
        <v>#REF!</v>
      </c>
      <c r="J2405" s="54" t="e">
        <f>#REF!</f>
        <v>#REF!</v>
      </c>
      <c r="K2405" s="51" t="e">
        <f>IF(OR(#REF!="管理者",#REF!="サービス管理責任者"),0,#REF!)</f>
        <v>#REF!</v>
      </c>
    </row>
    <row r="2406" spans="8:12">
      <c r="H2406" s="55"/>
      <c r="I2406" s="54" t="e">
        <f t="shared" si="133"/>
        <v>#REF!</v>
      </c>
      <c r="J2406" s="54" t="e">
        <f>#REF!</f>
        <v>#REF!</v>
      </c>
      <c r="K2406" s="51" t="e">
        <f>IF(OR(#REF!="管理者",#REF!="サービス管理責任者"),0,#REF!)</f>
        <v>#REF!</v>
      </c>
    </row>
    <row r="2407" spans="8:12">
      <c r="H2407" s="55"/>
      <c r="I2407" s="54" t="e">
        <f t="shared" si="133"/>
        <v>#REF!</v>
      </c>
      <c r="J2407" s="54" t="e">
        <f>#REF!</f>
        <v>#REF!</v>
      </c>
      <c r="K2407" s="51" t="e">
        <f>IF(OR(#REF!="管理者",#REF!="サービス管理責任者"),0,#REF!)</f>
        <v>#REF!</v>
      </c>
    </row>
    <row r="2408" spans="8:12">
      <c r="H2408" s="55"/>
      <c r="I2408" s="54" t="e">
        <f t="shared" si="133"/>
        <v>#REF!</v>
      </c>
      <c r="J2408" s="54" t="e">
        <f>#REF!</f>
        <v>#REF!</v>
      </c>
      <c r="K2408" s="51" t="e">
        <f>IF(OR(#REF!="管理者",#REF!="サービス管理責任者"),0,#REF!)</f>
        <v>#REF!</v>
      </c>
    </row>
    <row r="2409" spans="8:12">
      <c r="H2409" s="55"/>
      <c r="I2409" s="54" t="e">
        <f t="shared" si="133"/>
        <v>#REF!</v>
      </c>
      <c r="J2409" s="54" t="e">
        <f>#REF!</f>
        <v>#REF!</v>
      </c>
      <c r="K2409" s="51" t="e">
        <f>IF(OR(#REF!="管理者",#REF!="サービス管理責任者"),0,#REF!)</f>
        <v>#REF!</v>
      </c>
    </row>
    <row r="2410" spans="8:12">
      <c r="H2410" s="55"/>
      <c r="I2410" s="54" t="e">
        <f t="shared" si="133"/>
        <v>#REF!</v>
      </c>
      <c r="J2410" s="54" t="e">
        <f>#REF!</f>
        <v>#REF!</v>
      </c>
      <c r="K2410" s="51" t="e">
        <f>IF(OR(#REF!="管理者",#REF!="サービス管理責任者"),0,#REF!)</f>
        <v>#REF!</v>
      </c>
      <c r="L2410" s="49"/>
    </row>
    <row r="2411" spans="8:12">
      <c r="H2411" s="55"/>
      <c r="I2411" s="54" t="e">
        <f t="shared" si="133"/>
        <v>#REF!</v>
      </c>
      <c r="J2411" s="54" t="e">
        <f>#REF!</f>
        <v>#REF!</v>
      </c>
      <c r="K2411" s="51" t="e">
        <f>IF(OR(#REF!="管理者",#REF!="サービス管理責任者"),0,#REF!)</f>
        <v>#REF!</v>
      </c>
    </row>
    <row r="2412" spans="8:12">
      <c r="H2412" s="55"/>
      <c r="I2412" s="54" t="e">
        <f t="shared" si="133"/>
        <v>#REF!</v>
      </c>
      <c r="J2412" s="54" t="e">
        <f>#REF!</f>
        <v>#REF!</v>
      </c>
      <c r="K2412" s="51" t="e">
        <f>IF(OR(#REF!="管理者",#REF!="サービス管理責任者"),0,#REF!)</f>
        <v>#REF!</v>
      </c>
    </row>
    <row r="2413" spans="8:12">
      <c r="H2413" s="55"/>
      <c r="I2413" s="54" t="e">
        <f t="shared" si="133"/>
        <v>#REF!</v>
      </c>
      <c r="J2413" s="54" t="e">
        <f>#REF!</f>
        <v>#REF!</v>
      </c>
      <c r="K2413" s="51" t="e">
        <f>IF(OR(#REF!="管理者",#REF!="サービス管理責任者"),0,#REF!)</f>
        <v>#REF!</v>
      </c>
    </row>
    <row r="2414" spans="8:12">
      <c r="H2414" s="55"/>
      <c r="I2414" s="54" t="e">
        <f t="shared" si="133"/>
        <v>#REF!</v>
      </c>
      <c r="J2414" s="54" t="e">
        <f>#REF!</f>
        <v>#REF!</v>
      </c>
      <c r="K2414" s="51" t="e">
        <f>IF(OR(#REF!="管理者",#REF!="サービス管理責任者"),0,#REF!)</f>
        <v>#REF!</v>
      </c>
    </row>
    <row r="2415" spans="8:12">
      <c r="H2415" s="55"/>
      <c r="I2415" s="54" t="e">
        <f t="shared" si="133"/>
        <v>#REF!</v>
      </c>
      <c r="J2415" s="54" t="e">
        <f>#REF!</f>
        <v>#REF!</v>
      </c>
      <c r="K2415" s="51" t="e">
        <f>IF(OR(#REF!="管理者",#REF!="サービス管理責任者"),0,#REF!)</f>
        <v>#REF!</v>
      </c>
    </row>
    <row r="2416" spans="8:12">
      <c r="H2416" s="55"/>
      <c r="I2416" s="54" t="e">
        <f t="shared" si="133"/>
        <v>#REF!</v>
      </c>
      <c r="J2416" s="54" t="e">
        <f>#REF!</f>
        <v>#REF!</v>
      </c>
      <c r="K2416" s="51" t="e">
        <f>IF(OR(#REF!="管理者",#REF!="サービス管理責任者"),0,#REF!)</f>
        <v>#REF!</v>
      </c>
    </row>
    <row r="2417" spans="8:11">
      <c r="H2417" s="55"/>
      <c r="I2417" s="54" t="e">
        <f t="shared" si="133"/>
        <v>#REF!</v>
      </c>
      <c r="J2417" s="54" t="e">
        <f>#REF!</f>
        <v>#REF!</v>
      </c>
      <c r="K2417" s="51" t="e">
        <f>IF(OR(#REF!="管理者",#REF!="サービス管理責任者"),0,#REF!)</f>
        <v>#REF!</v>
      </c>
    </row>
    <row r="2418" spans="8:11">
      <c r="H2418" s="55"/>
      <c r="I2418" s="54" t="e">
        <f t="shared" si="133"/>
        <v>#REF!</v>
      </c>
      <c r="J2418" s="54" t="e">
        <f>#REF!</f>
        <v>#REF!</v>
      </c>
      <c r="K2418" s="51" t="e">
        <f>IF(OR(#REF!="管理者",#REF!="サービス管理責任者"),0,#REF!)</f>
        <v>#REF!</v>
      </c>
    </row>
    <row r="2419" spans="8:11">
      <c r="H2419" s="55"/>
      <c r="I2419" s="54" t="e">
        <f t="shared" si="133"/>
        <v>#REF!</v>
      </c>
      <c r="J2419" s="54" t="e">
        <f>#REF!</f>
        <v>#REF!</v>
      </c>
      <c r="K2419" s="51" t="e">
        <f>IF(OR(#REF!="管理者",#REF!="サービス管理責任者"),0,#REF!)</f>
        <v>#REF!</v>
      </c>
    </row>
    <row r="2420" spans="8:11">
      <c r="H2420" s="55"/>
      <c r="I2420" s="54" t="e">
        <f t="shared" si="133"/>
        <v>#REF!</v>
      </c>
      <c r="J2420" s="54" t="e">
        <f>#REF!</f>
        <v>#REF!</v>
      </c>
      <c r="K2420" s="51" t="e">
        <f>IF(OR(#REF!="管理者",#REF!="サービス管理責任者"),0,#REF!)</f>
        <v>#REF!</v>
      </c>
    </row>
    <row r="2421" spans="8:11">
      <c r="H2421" s="55"/>
      <c r="I2421" s="54" t="e">
        <f t="shared" si="133"/>
        <v>#REF!</v>
      </c>
      <c r="J2421" s="54" t="e">
        <f>#REF!</f>
        <v>#REF!</v>
      </c>
      <c r="K2421" s="51" t="e">
        <f>IF(OR(#REF!="管理者",#REF!="サービス管理責任者"),0,#REF!)</f>
        <v>#REF!</v>
      </c>
    </row>
    <row r="2422" spans="8:11">
      <c r="H2422" s="55"/>
      <c r="I2422" s="54" t="e">
        <f t="shared" si="133"/>
        <v>#REF!</v>
      </c>
      <c r="J2422" s="54" t="e">
        <f>#REF!</f>
        <v>#REF!</v>
      </c>
      <c r="K2422" s="51" t="e">
        <f>IF(OR(#REF!="管理者",#REF!="サービス管理責任者"),0,#REF!)</f>
        <v>#REF!</v>
      </c>
    </row>
    <row r="2423" spans="8:11">
      <c r="H2423" s="55"/>
      <c r="I2423" s="54" t="e">
        <f t="shared" si="133"/>
        <v>#REF!</v>
      </c>
      <c r="J2423" s="54" t="e">
        <f>#REF!</f>
        <v>#REF!</v>
      </c>
      <c r="K2423" s="51" t="e">
        <f>IF(OR(#REF!="管理者",#REF!="サービス管理責任者"),0,#REF!)</f>
        <v>#REF!</v>
      </c>
    </row>
    <row r="2424" spans="8:11">
      <c r="H2424" s="55"/>
      <c r="I2424" s="54" t="e">
        <f t="shared" si="133"/>
        <v>#REF!</v>
      </c>
      <c r="J2424" s="54" t="e">
        <f>#REF!</f>
        <v>#REF!</v>
      </c>
      <c r="K2424" s="51" t="e">
        <f>IF(OR(#REF!="管理者",#REF!="サービス管理責任者"),0,#REF!)</f>
        <v>#REF!</v>
      </c>
    </row>
    <row r="2425" spans="8:11">
      <c r="H2425" s="55"/>
      <c r="I2425" s="54" t="e">
        <f t="shared" si="133"/>
        <v>#REF!</v>
      </c>
      <c r="J2425" s="54" t="e">
        <f>#REF!</f>
        <v>#REF!</v>
      </c>
      <c r="K2425" s="51" t="e">
        <f>IF(OR(#REF!="管理者",#REF!="サービス管理責任者"),0,#REF!)</f>
        <v>#REF!</v>
      </c>
    </row>
    <row r="2426" spans="8:11">
      <c r="H2426" s="55"/>
      <c r="I2426" s="54" t="e">
        <f t="shared" si="133"/>
        <v>#REF!</v>
      </c>
      <c r="J2426" s="54" t="e">
        <f>#REF!</f>
        <v>#REF!</v>
      </c>
      <c r="K2426" s="51" t="e">
        <f>IF(OR(#REF!="管理者",#REF!="サービス管理責任者"),0,#REF!)</f>
        <v>#REF!</v>
      </c>
    </row>
    <row r="2427" spans="8:11">
      <c r="H2427" s="55"/>
      <c r="I2427" s="54" t="e">
        <f t="shared" si="133"/>
        <v>#REF!</v>
      </c>
      <c r="J2427" s="54" t="e">
        <f>#REF!</f>
        <v>#REF!</v>
      </c>
      <c r="K2427" s="51" t="e">
        <f>IF(OR(#REF!="管理者",#REF!="サービス管理責任者"),0,#REF!)</f>
        <v>#REF!</v>
      </c>
    </row>
    <row r="2428" spans="8:11">
      <c r="H2428" s="55"/>
      <c r="I2428" s="54" t="e">
        <f t="shared" si="133"/>
        <v>#REF!</v>
      </c>
      <c r="J2428" s="54" t="e">
        <f>#REF!</f>
        <v>#REF!</v>
      </c>
      <c r="K2428" s="51" t="e">
        <f>IF(OR(#REF!="管理者",#REF!="サービス管理責任者"),0,#REF!)</f>
        <v>#REF!</v>
      </c>
    </row>
    <row r="2429" spans="8:11">
      <c r="H2429" s="55"/>
      <c r="I2429" s="54" t="e">
        <f t="shared" si="133"/>
        <v>#REF!</v>
      </c>
      <c r="J2429" s="54" t="e">
        <f>#REF!</f>
        <v>#REF!</v>
      </c>
      <c r="K2429" s="51" t="e">
        <f>IF(OR(#REF!="管理者",#REF!="サービス管理責任者"),0,#REF!)</f>
        <v>#REF!</v>
      </c>
    </row>
    <row r="2430" spans="8:11">
      <c r="H2430" s="55"/>
      <c r="I2430" s="54" t="e">
        <f t="shared" si="133"/>
        <v>#REF!</v>
      </c>
      <c r="J2430" s="54" t="e">
        <f>#REF!</f>
        <v>#REF!</v>
      </c>
      <c r="K2430" s="51" t="e">
        <f>IF(OR(#REF!="管理者",#REF!="サービス管理責任者"),0,#REF!)</f>
        <v>#REF!</v>
      </c>
    </row>
    <row r="2431" spans="8:11">
      <c r="H2431" s="55"/>
      <c r="I2431" s="54" t="e">
        <f t="shared" si="133"/>
        <v>#REF!</v>
      </c>
      <c r="J2431" s="54" t="e">
        <f>#REF!</f>
        <v>#REF!</v>
      </c>
      <c r="K2431" s="51" t="e">
        <f>IF(OR(#REF!="管理者",#REF!="サービス管理責任者"),0,#REF!)</f>
        <v>#REF!</v>
      </c>
    </row>
    <row r="2432" spans="8:11">
      <c r="H2432" s="55"/>
      <c r="I2432" s="54" t="e">
        <f t="shared" si="133"/>
        <v>#REF!</v>
      </c>
      <c r="J2432" s="54" t="e">
        <f>#REF!</f>
        <v>#REF!</v>
      </c>
      <c r="K2432" s="51" t="e">
        <f>IF(OR(#REF!="管理者",#REF!="サービス管理責任者"),0,#REF!)</f>
        <v>#REF!</v>
      </c>
    </row>
    <row r="2433" spans="8:11">
      <c r="H2433" s="55"/>
      <c r="I2433" s="54" t="e">
        <f t="shared" si="133"/>
        <v>#REF!</v>
      </c>
      <c r="J2433" s="54" t="e">
        <f>#REF!</f>
        <v>#REF!</v>
      </c>
      <c r="K2433" s="51" t="e">
        <f>IF(OR(#REF!="管理者",#REF!="サービス管理責任者"),0,#REF!)</f>
        <v>#REF!</v>
      </c>
    </row>
    <row r="2434" spans="8:11">
      <c r="H2434" s="55"/>
      <c r="I2434" s="54" t="e">
        <f t="shared" si="133"/>
        <v>#REF!</v>
      </c>
      <c r="J2434" s="54" t="e">
        <f>#REF!</f>
        <v>#REF!</v>
      </c>
      <c r="K2434" s="51" t="e">
        <f>IF(OR(#REF!="管理者",#REF!="サービス管理責任者"),0,#REF!)</f>
        <v>#REF!</v>
      </c>
    </row>
    <row r="2435" spans="8:11">
      <c r="H2435" s="55"/>
      <c r="I2435" s="54" t="e">
        <f t="shared" si="133"/>
        <v>#REF!</v>
      </c>
      <c r="J2435" s="54" t="e">
        <f>#REF!</f>
        <v>#REF!</v>
      </c>
      <c r="K2435" s="51" t="e">
        <f>IF(OR(#REF!="管理者",#REF!="サービス管理責任者"),0,#REF!)</f>
        <v>#REF!</v>
      </c>
    </row>
    <row r="2436" spans="8:11">
      <c r="H2436" s="55"/>
      <c r="I2436" s="54" t="e">
        <f t="shared" si="133"/>
        <v>#REF!</v>
      </c>
      <c r="J2436" s="54" t="e">
        <f>#REF!</f>
        <v>#REF!</v>
      </c>
      <c r="K2436" s="51" t="e">
        <f>IF(OR(#REF!="管理者",#REF!="サービス管理責任者"),0,#REF!)</f>
        <v>#REF!</v>
      </c>
    </row>
    <row r="2437" spans="8:11">
      <c r="H2437" s="55"/>
      <c r="I2437" s="54" t="e">
        <f t="shared" ref="I2437:I2500" si="134">IF(J2437=0,I2436,I2436+1)</f>
        <v>#REF!</v>
      </c>
      <c r="J2437" s="54" t="e">
        <f>#REF!</f>
        <v>#REF!</v>
      </c>
      <c r="K2437" s="51" t="e">
        <f>IF(OR(#REF!="管理者",#REF!="サービス管理責任者"),0,#REF!)</f>
        <v>#REF!</v>
      </c>
    </row>
    <row r="2438" spans="8:11">
      <c r="H2438" s="55"/>
      <c r="I2438" s="54" t="e">
        <f t="shared" si="134"/>
        <v>#REF!</v>
      </c>
      <c r="J2438" s="54" t="e">
        <f>#REF!</f>
        <v>#REF!</v>
      </c>
      <c r="K2438" s="51" t="e">
        <f>IF(OR(#REF!="管理者",#REF!="サービス管理責任者"),0,#REF!)</f>
        <v>#REF!</v>
      </c>
    </row>
    <row r="2439" spans="8:11">
      <c r="H2439" s="55"/>
      <c r="I2439" s="54" t="e">
        <f t="shared" si="134"/>
        <v>#REF!</v>
      </c>
      <c r="J2439" s="54" t="e">
        <f>#REF!</f>
        <v>#REF!</v>
      </c>
      <c r="K2439" s="51" t="e">
        <f>IF(OR(#REF!="管理者",#REF!="サービス管理責任者"),0,#REF!)</f>
        <v>#REF!</v>
      </c>
    </row>
    <row r="2440" spans="8:11">
      <c r="H2440" s="55"/>
      <c r="I2440" s="54" t="e">
        <f t="shared" si="134"/>
        <v>#REF!</v>
      </c>
      <c r="J2440" s="54" t="e">
        <f>#REF!</f>
        <v>#REF!</v>
      </c>
      <c r="K2440" s="51" t="e">
        <f>IF(OR(#REF!="管理者",#REF!="サービス管理責任者"),0,#REF!)</f>
        <v>#REF!</v>
      </c>
    </row>
    <row r="2441" spans="8:11">
      <c r="H2441" s="55"/>
      <c r="I2441" s="54" t="e">
        <f t="shared" si="134"/>
        <v>#REF!</v>
      </c>
      <c r="J2441" s="54" t="e">
        <f>#REF!</f>
        <v>#REF!</v>
      </c>
      <c r="K2441" s="51" t="e">
        <f>IF(OR(#REF!="管理者",#REF!="サービス管理責任者"),0,#REF!)</f>
        <v>#REF!</v>
      </c>
    </row>
    <row r="2442" spans="8:11">
      <c r="H2442" s="55"/>
      <c r="I2442" s="54" t="e">
        <f t="shared" si="134"/>
        <v>#REF!</v>
      </c>
      <c r="J2442" s="54" t="e">
        <f>#REF!</f>
        <v>#REF!</v>
      </c>
      <c r="K2442" s="51" t="e">
        <f>IF(OR(#REF!="管理者",#REF!="サービス管理責任者"),0,#REF!)</f>
        <v>#REF!</v>
      </c>
    </row>
    <row r="2443" spans="8:11">
      <c r="H2443" s="55"/>
      <c r="I2443" s="54" t="e">
        <f t="shared" si="134"/>
        <v>#REF!</v>
      </c>
      <c r="J2443" s="54" t="e">
        <f>#REF!</f>
        <v>#REF!</v>
      </c>
      <c r="K2443" s="51" t="e">
        <f>IF(OR(#REF!="管理者",#REF!="サービス管理責任者"),0,#REF!)</f>
        <v>#REF!</v>
      </c>
    </row>
    <row r="2444" spans="8:11">
      <c r="H2444" s="55"/>
      <c r="I2444" s="54" t="e">
        <f t="shared" si="134"/>
        <v>#REF!</v>
      </c>
      <c r="J2444" s="54" t="e">
        <f>#REF!</f>
        <v>#REF!</v>
      </c>
      <c r="K2444" s="51" t="e">
        <f>IF(OR(#REF!="管理者",#REF!="サービス管理責任者"),0,#REF!)</f>
        <v>#REF!</v>
      </c>
    </row>
    <row r="2445" spans="8:11">
      <c r="H2445" s="55"/>
      <c r="I2445" s="54" t="e">
        <f t="shared" si="134"/>
        <v>#REF!</v>
      </c>
      <c r="J2445" s="54" t="e">
        <f>#REF!</f>
        <v>#REF!</v>
      </c>
      <c r="K2445" s="51" t="e">
        <f>IF(OR(#REF!="管理者",#REF!="サービス管理責任者"),0,#REF!)</f>
        <v>#REF!</v>
      </c>
    </row>
    <row r="2446" spans="8:11">
      <c r="H2446" s="55"/>
      <c r="I2446" s="54" t="e">
        <f t="shared" si="134"/>
        <v>#REF!</v>
      </c>
      <c r="J2446" s="54" t="e">
        <f>#REF!</f>
        <v>#REF!</v>
      </c>
      <c r="K2446" s="51" t="e">
        <f>IF(OR(#REF!="管理者",#REF!="サービス管理責任者"),0,#REF!)</f>
        <v>#REF!</v>
      </c>
    </row>
    <row r="2447" spans="8:11">
      <c r="H2447" s="55"/>
      <c r="I2447" s="54" t="e">
        <f t="shared" si="134"/>
        <v>#REF!</v>
      </c>
      <c r="J2447" s="54" t="e">
        <f>#REF!</f>
        <v>#REF!</v>
      </c>
      <c r="K2447" s="51" t="e">
        <f>IF(OR(#REF!="管理者",#REF!="サービス管理責任者"),0,#REF!)</f>
        <v>#REF!</v>
      </c>
    </row>
    <row r="2448" spans="8:11">
      <c r="H2448" s="55"/>
      <c r="I2448" s="54" t="e">
        <f t="shared" si="134"/>
        <v>#REF!</v>
      </c>
      <c r="J2448" s="54" t="e">
        <f>#REF!</f>
        <v>#REF!</v>
      </c>
      <c r="K2448" s="51" t="e">
        <f>IF(OR(#REF!="管理者",#REF!="サービス管理責任者"),0,#REF!)</f>
        <v>#REF!</v>
      </c>
    </row>
    <row r="2449" spans="8:11">
      <c r="H2449" s="55"/>
      <c r="I2449" s="54" t="e">
        <f t="shared" si="134"/>
        <v>#REF!</v>
      </c>
      <c r="J2449" s="54" t="e">
        <f>#REF!</f>
        <v>#REF!</v>
      </c>
      <c r="K2449" s="51" t="e">
        <f>IF(OR(#REF!="管理者",#REF!="サービス管理責任者"),0,#REF!)</f>
        <v>#REF!</v>
      </c>
    </row>
    <row r="2450" spans="8:11">
      <c r="H2450" s="55"/>
      <c r="I2450" s="54" t="e">
        <f t="shared" si="134"/>
        <v>#REF!</v>
      </c>
      <c r="J2450" s="54" t="e">
        <f>#REF!</f>
        <v>#REF!</v>
      </c>
      <c r="K2450" s="51" t="e">
        <f>IF(OR(#REF!="管理者",#REF!="サービス管理責任者"),0,#REF!)</f>
        <v>#REF!</v>
      </c>
    </row>
    <row r="2451" spans="8:11">
      <c r="H2451" s="55"/>
      <c r="I2451" s="54" t="e">
        <f t="shared" si="134"/>
        <v>#REF!</v>
      </c>
      <c r="J2451" s="54" t="e">
        <f>#REF!</f>
        <v>#REF!</v>
      </c>
      <c r="K2451" s="51" t="e">
        <f>IF(OR(#REF!="管理者",#REF!="サービス管理責任者"),0,#REF!)</f>
        <v>#REF!</v>
      </c>
    </row>
    <row r="2452" spans="8:11">
      <c r="H2452" s="55"/>
      <c r="I2452" s="54" t="e">
        <f t="shared" si="134"/>
        <v>#REF!</v>
      </c>
      <c r="J2452" s="54" t="e">
        <f>#REF!</f>
        <v>#REF!</v>
      </c>
      <c r="K2452" s="51" t="e">
        <f>IF(OR(#REF!="管理者",#REF!="サービス管理責任者"),0,#REF!)</f>
        <v>#REF!</v>
      </c>
    </row>
    <row r="2453" spans="8:11">
      <c r="H2453" s="55"/>
      <c r="I2453" s="54" t="e">
        <f t="shared" si="134"/>
        <v>#REF!</v>
      </c>
      <c r="J2453" s="54" t="e">
        <f>#REF!</f>
        <v>#REF!</v>
      </c>
      <c r="K2453" s="51" t="e">
        <f>IF(OR(#REF!="管理者",#REF!="サービス管理責任者"),0,#REF!)</f>
        <v>#REF!</v>
      </c>
    </row>
    <row r="2454" spans="8:11">
      <c r="H2454" s="55"/>
      <c r="I2454" s="54" t="e">
        <f t="shared" si="134"/>
        <v>#REF!</v>
      </c>
      <c r="J2454" s="54" t="e">
        <f>#REF!</f>
        <v>#REF!</v>
      </c>
      <c r="K2454" s="51" t="e">
        <f>IF(OR(#REF!="管理者",#REF!="サービス管理責任者"),0,#REF!)</f>
        <v>#REF!</v>
      </c>
    </row>
    <row r="2455" spans="8:11">
      <c r="H2455" s="55"/>
      <c r="I2455" s="54" t="e">
        <f t="shared" si="134"/>
        <v>#REF!</v>
      </c>
      <c r="J2455" s="54" t="e">
        <f>#REF!</f>
        <v>#REF!</v>
      </c>
      <c r="K2455" s="51" t="e">
        <f>IF(OR(#REF!="管理者",#REF!="サービス管理責任者"),0,#REF!)</f>
        <v>#REF!</v>
      </c>
    </row>
    <row r="2456" spans="8:11">
      <c r="H2456" s="55"/>
      <c r="I2456" s="54" t="e">
        <f t="shared" si="134"/>
        <v>#REF!</v>
      </c>
      <c r="J2456" s="54" t="e">
        <f>#REF!</f>
        <v>#REF!</v>
      </c>
      <c r="K2456" s="51" t="e">
        <f>IF(OR(#REF!="管理者",#REF!="サービス管理責任者"),0,#REF!)</f>
        <v>#REF!</v>
      </c>
    </row>
    <row r="2457" spans="8:11">
      <c r="H2457" s="55"/>
      <c r="I2457" s="54" t="e">
        <f t="shared" si="134"/>
        <v>#REF!</v>
      </c>
      <c r="J2457" s="54" t="e">
        <f>#REF!</f>
        <v>#REF!</v>
      </c>
      <c r="K2457" s="51" t="e">
        <f>IF(OR(#REF!="管理者",#REF!="サービス管理責任者"),0,#REF!)</f>
        <v>#REF!</v>
      </c>
    </row>
    <row r="2458" spans="8:11">
      <c r="H2458" s="55"/>
      <c r="I2458" s="54" t="e">
        <f t="shared" si="134"/>
        <v>#REF!</v>
      </c>
      <c r="J2458" s="54" t="e">
        <f>#REF!</f>
        <v>#REF!</v>
      </c>
      <c r="K2458" s="51" t="e">
        <f>IF(OR(#REF!="管理者",#REF!="サービス管理責任者"),0,#REF!)</f>
        <v>#REF!</v>
      </c>
    </row>
    <row r="2459" spans="8:11">
      <c r="H2459" s="55"/>
      <c r="I2459" s="54" t="e">
        <f t="shared" si="134"/>
        <v>#REF!</v>
      </c>
      <c r="J2459" s="54" t="e">
        <f>#REF!</f>
        <v>#REF!</v>
      </c>
      <c r="K2459" s="51" t="e">
        <f>IF(OR(#REF!="管理者",#REF!="サービス管理責任者"),0,#REF!)</f>
        <v>#REF!</v>
      </c>
    </row>
    <row r="2460" spans="8:11">
      <c r="H2460" s="55"/>
      <c r="I2460" s="54" t="e">
        <f t="shared" si="134"/>
        <v>#REF!</v>
      </c>
      <c r="J2460" s="54" t="e">
        <f>#REF!</f>
        <v>#REF!</v>
      </c>
      <c r="K2460" s="51" t="e">
        <f>IF(OR(#REF!="管理者",#REF!="サービス管理責任者"),0,#REF!)</f>
        <v>#REF!</v>
      </c>
    </row>
    <row r="2461" spans="8:11">
      <c r="H2461" s="55"/>
      <c r="I2461" s="54" t="e">
        <f t="shared" si="134"/>
        <v>#REF!</v>
      </c>
      <c r="J2461" s="54" t="e">
        <f>#REF!</f>
        <v>#REF!</v>
      </c>
      <c r="K2461" s="51" t="e">
        <f>IF(OR(#REF!="管理者",#REF!="サービス管理責任者"),0,#REF!)</f>
        <v>#REF!</v>
      </c>
    </row>
    <row r="2462" spans="8:11">
      <c r="H2462" s="55"/>
      <c r="I2462" s="54" t="e">
        <f t="shared" si="134"/>
        <v>#REF!</v>
      </c>
      <c r="J2462" s="54" t="e">
        <f>#REF!</f>
        <v>#REF!</v>
      </c>
      <c r="K2462" s="51" t="e">
        <f>IF(OR(#REF!="管理者",#REF!="サービス管理責任者"),0,#REF!)</f>
        <v>#REF!</v>
      </c>
    </row>
    <row r="2463" spans="8:11">
      <c r="H2463" s="55"/>
      <c r="I2463" s="54" t="e">
        <f t="shared" si="134"/>
        <v>#REF!</v>
      </c>
      <c r="J2463" s="54" t="e">
        <f>#REF!</f>
        <v>#REF!</v>
      </c>
      <c r="K2463" s="51" t="e">
        <f>IF(OR(#REF!="管理者",#REF!="サービス管理責任者"),0,#REF!)</f>
        <v>#REF!</v>
      </c>
    </row>
    <row r="2464" spans="8:11">
      <c r="H2464" s="55"/>
      <c r="I2464" s="54" t="e">
        <f t="shared" si="134"/>
        <v>#REF!</v>
      </c>
      <c r="J2464" s="54" t="e">
        <f>#REF!</f>
        <v>#REF!</v>
      </c>
      <c r="K2464" s="51" t="e">
        <f>IF(OR(#REF!="管理者",#REF!="サービス管理責任者"),0,#REF!)</f>
        <v>#REF!</v>
      </c>
    </row>
    <row r="2465" spans="8:11">
      <c r="H2465" s="55"/>
      <c r="I2465" s="54" t="e">
        <f t="shared" si="134"/>
        <v>#REF!</v>
      </c>
      <c r="J2465" s="54" t="e">
        <f>#REF!</f>
        <v>#REF!</v>
      </c>
      <c r="K2465" s="51" t="e">
        <f>IF(OR(#REF!="管理者",#REF!="サービス管理責任者"),0,#REF!)</f>
        <v>#REF!</v>
      </c>
    </row>
    <row r="2466" spans="8:11">
      <c r="H2466" s="55"/>
      <c r="I2466" s="54" t="e">
        <f t="shared" si="134"/>
        <v>#REF!</v>
      </c>
      <c r="J2466" s="54" t="e">
        <f>#REF!</f>
        <v>#REF!</v>
      </c>
      <c r="K2466" s="51" t="e">
        <f>IF(OR(#REF!="管理者",#REF!="サービス管理責任者"),0,#REF!)</f>
        <v>#REF!</v>
      </c>
    </row>
    <row r="2467" spans="8:11">
      <c r="H2467" s="55"/>
      <c r="I2467" s="54" t="e">
        <f t="shared" si="134"/>
        <v>#REF!</v>
      </c>
      <c r="J2467" s="54" t="e">
        <f>#REF!</f>
        <v>#REF!</v>
      </c>
      <c r="K2467" s="51" t="e">
        <f>IF(OR(#REF!="管理者",#REF!="サービス管理責任者"),0,#REF!)</f>
        <v>#REF!</v>
      </c>
    </row>
    <row r="2468" spans="8:11">
      <c r="H2468" s="55"/>
      <c r="I2468" s="54" t="e">
        <f t="shared" si="134"/>
        <v>#REF!</v>
      </c>
      <c r="J2468" s="54" t="e">
        <f>#REF!</f>
        <v>#REF!</v>
      </c>
      <c r="K2468" s="51" t="e">
        <f>IF(OR(#REF!="管理者",#REF!="サービス管理責任者"),0,#REF!)</f>
        <v>#REF!</v>
      </c>
    </row>
    <row r="2469" spans="8:11">
      <c r="H2469" s="55"/>
      <c r="I2469" s="54" t="e">
        <f t="shared" si="134"/>
        <v>#REF!</v>
      </c>
      <c r="J2469" s="54" t="e">
        <f>#REF!</f>
        <v>#REF!</v>
      </c>
      <c r="K2469" s="51" t="e">
        <f>IF(OR(#REF!="管理者",#REF!="サービス管理責任者"),0,#REF!)</f>
        <v>#REF!</v>
      </c>
    </row>
    <row r="2470" spans="8:11">
      <c r="H2470" s="55"/>
      <c r="I2470" s="54" t="e">
        <f t="shared" si="134"/>
        <v>#REF!</v>
      </c>
      <c r="J2470" s="54" t="e">
        <f>#REF!</f>
        <v>#REF!</v>
      </c>
      <c r="K2470" s="51" t="e">
        <f>IF(OR(#REF!="管理者",#REF!="サービス管理責任者"),0,#REF!)</f>
        <v>#REF!</v>
      </c>
    </row>
    <row r="2471" spans="8:11">
      <c r="H2471" s="55"/>
      <c r="I2471" s="54" t="e">
        <f t="shared" si="134"/>
        <v>#REF!</v>
      </c>
      <c r="J2471" s="54" t="e">
        <f>#REF!</f>
        <v>#REF!</v>
      </c>
      <c r="K2471" s="51" t="e">
        <f>IF(OR(#REF!="管理者",#REF!="サービス管理責任者"),0,#REF!)</f>
        <v>#REF!</v>
      </c>
    </row>
    <row r="2472" spans="8:11">
      <c r="H2472" s="55"/>
      <c r="I2472" s="54" t="e">
        <f t="shared" si="134"/>
        <v>#REF!</v>
      </c>
      <c r="J2472" s="54" t="e">
        <f>#REF!</f>
        <v>#REF!</v>
      </c>
      <c r="K2472" s="51" t="e">
        <f>IF(OR(#REF!="管理者",#REF!="サービス管理責任者"),0,#REF!)</f>
        <v>#REF!</v>
      </c>
    </row>
    <row r="2473" spans="8:11">
      <c r="H2473" s="55"/>
      <c r="I2473" s="54" t="e">
        <f t="shared" si="134"/>
        <v>#REF!</v>
      </c>
      <c r="J2473" s="54" t="e">
        <f>#REF!</f>
        <v>#REF!</v>
      </c>
      <c r="K2473" s="51" t="e">
        <f>IF(OR(#REF!="管理者",#REF!="サービス管理責任者"),0,#REF!)</f>
        <v>#REF!</v>
      </c>
    </row>
    <row r="2474" spans="8:11">
      <c r="H2474" s="55"/>
      <c r="I2474" s="54" t="e">
        <f t="shared" si="134"/>
        <v>#REF!</v>
      </c>
      <c r="J2474" s="54" t="e">
        <f>#REF!</f>
        <v>#REF!</v>
      </c>
      <c r="K2474" s="51" t="e">
        <f>IF(OR(#REF!="管理者",#REF!="サービス管理責任者"),0,#REF!)</f>
        <v>#REF!</v>
      </c>
    </row>
    <row r="2475" spans="8:11">
      <c r="H2475" s="55"/>
      <c r="I2475" s="54" t="e">
        <f t="shared" si="134"/>
        <v>#REF!</v>
      </c>
      <c r="J2475" s="54" t="e">
        <f>#REF!</f>
        <v>#REF!</v>
      </c>
      <c r="K2475" s="51" t="e">
        <f>IF(OR(#REF!="管理者",#REF!="サービス管理責任者"),0,#REF!)</f>
        <v>#REF!</v>
      </c>
    </row>
    <row r="2476" spans="8:11">
      <c r="H2476" s="55"/>
      <c r="I2476" s="54" t="e">
        <f t="shared" si="134"/>
        <v>#REF!</v>
      </c>
      <c r="J2476" s="54" t="e">
        <f>#REF!</f>
        <v>#REF!</v>
      </c>
      <c r="K2476" s="51" t="e">
        <f>IF(OR(#REF!="管理者",#REF!="サービス管理責任者"),0,#REF!)</f>
        <v>#REF!</v>
      </c>
    </row>
    <row r="2477" spans="8:11">
      <c r="H2477" s="55"/>
      <c r="I2477" s="54" t="e">
        <f t="shared" si="134"/>
        <v>#REF!</v>
      </c>
      <c r="J2477" s="54" t="e">
        <f>#REF!</f>
        <v>#REF!</v>
      </c>
      <c r="K2477" s="51" t="e">
        <f>IF(OR(#REF!="管理者",#REF!="サービス管理責任者"),0,#REF!)</f>
        <v>#REF!</v>
      </c>
    </row>
    <row r="2478" spans="8:11">
      <c r="H2478" s="55"/>
      <c r="I2478" s="54" t="e">
        <f t="shared" si="134"/>
        <v>#REF!</v>
      </c>
      <c r="J2478" s="54" t="e">
        <f>#REF!</f>
        <v>#REF!</v>
      </c>
      <c r="K2478" s="51" t="e">
        <f>IF(OR(#REF!="管理者",#REF!="サービス管理責任者"),0,#REF!)</f>
        <v>#REF!</v>
      </c>
    </row>
    <row r="2479" spans="8:11">
      <c r="H2479" s="55"/>
      <c r="I2479" s="54" t="e">
        <f t="shared" si="134"/>
        <v>#REF!</v>
      </c>
      <c r="J2479" s="54" t="e">
        <f>#REF!</f>
        <v>#REF!</v>
      </c>
      <c r="K2479" s="51" t="e">
        <f>IF(OR(#REF!="管理者",#REF!="サービス管理責任者"),0,#REF!)</f>
        <v>#REF!</v>
      </c>
    </row>
    <row r="2480" spans="8:11">
      <c r="H2480" s="55"/>
      <c r="I2480" s="54" t="e">
        <f t="shared" si="134"/>
        <v>#REF!</v>
      </c>
      <c r="J2480" s="54" t="e">
        <f>#REF!</f>
        <v>#REF!</v>
      </c>
      <c r="K2480" s="51" t="e">
        <f>IF(OR(#REF!="管理者",#REF!="サービス管理責任者"),0,#REF!)</f>
        <v>#REF!</v>
      </c>
    </row>
    <row r="2481" spans="8:11">
      <c r="H2481" s="55"/>
      <c r="I2481" s="54" t="e">
        <f t="shared" si="134"/>
        <v>#REF!</v>
      </c>
      <c r="J2481" s="54" t="e">
        <f>#REF!</f>
        <v>#REF!</v>
      </c>
      <c r="K2481" s="51" t="e">
        <f>IF(OR(#REF!="管理者",#REF!="サービス管理責任者"),0,#REF!)</f>
        <v>#REF!</v>
      </c>
    </row>
    <row r="2482" spans="8:11">
      <c r="H2482" s="55"/>
      <c r="I2482" s="54" t="e">
        <f t="shared" si="134"/>
        <v>#REF!</v>
      </c>
      <c r="J2482" s="54" t="e">
        <f>#REF!</f>
        <v>#REF!</v>
      </c>
      <c r="K2482" s="51" t="e">
        <f>IF(OR(#REF!="管理者",#REF!="サービス管理責任者"),0,#REF!)</f>
        <v>#REF!</v>
      </c>
    </row>
    <row r="2483" spans="8:11">
      <c r="H2483" s="55"/>
      <c r="I2483" s="54" t="e">
        <f t="shared" si="134"/>
        <v>#REF!</v>
      </c>
      <c r="J2483" s="54" t="e">
        <f>#REF!</f>
        <v>#REF!</v>
      </c>
      <c r="K2483" s="51" t="e">
        <f>IF(OR(#REF!="管理者",#REF!="サービス管理責任者"),0,#REF!)</f>
        <v>#REF!</v>
      </c>
    </row>
    <row r="2484" spans="8:11">
      <c r="H2484" s="55"/>
      <c r="I2484" s="54" t="e">
        <f t="shared" si="134"/>
        <v>#REF!</v>
      </c>
      <c r="J2484" s="54" t="e">
        <f>#REF!</f>
        <v>#REF!</v>
      </c>
      <c r="K2484" s="51" t="e">
        <f>IF(OR(#REF!="管理者",#REF!="サービス管理責任者"),0,#REF!)</f>
        <v>#REF!</v>
      </c>
    </row>
    <row r="2485" spans="8:11">
      <c r="H2485" s="55"/>
      <c r="I2485" s="54" t="e">
        <f t="shared" si="134"/>
        <v>#REF!</v>
      </c>
      <c r="J2485" s="54" t="e">
        <f>#REF!</f>
        <v>#REF!</v>
      </c>
      <c r="K2485" s="51" t="e">
        <f>IF(OR(#REF!="管理者",#REF!="サービス管理責任者"),0,#REF!)</f>
        <v>#REF!</v>
      </c>
    </row>
    <row r="2486" spans="8:11">
      <c r="H2486" s="55"/>
      <c r="I2486" s="54" t="e">
        <f t="shared" si="134"/>
        <v>#REF!</v>
      </c>
      <c r="J2486" s="54" t="e">
        <f>#REF!</f>
        <v>#REF!</v>
      </c>
      <c r="K2486" s="51" t="e">
        <f>IF(OR(#REF!="管理者",#REF!="サービス管理責任者"),0,#REF!)</f>
        <v>#REF!</v>
      </c>
    </row>
    <row r="2487" spans="8:11">
      <c r="H2487" s="55"/>
      <c r="I2487" s="54" t="e">
        <f t="shared" si="134"/>
        <v>#REF!</v>
      </c>
      <c r="J2487" s="54" t="e">
        <f>#REF!</f>
        <v>#REF!</v>
      </c>
      <c r="K2487" s="51" t="e">
        <f>IF(OR(#REF!="管理者",#REF!="サービス管理責任者"),0,#REF!)</f>
        <v>#REF!</v>
      </c>
    </row>
    <row r="2488" spans="8:11">
      <c r="H2488" s="55"/>
      <c r="I2488" s="54" t="e">
        <f t="shared" si="134"/>
        <v>#REF!</v>
      </c>
      <c r="J2488" s="54" t="e">
        <f>#REF!</f>
        <v>#REF!</v>
      </c>
      <c r="K2488" s="51" t="e">
        <f>IF(OR(#REF!="管理者",#REF!="サービス管理責任者"),0,#REF!)</f>
        <v>#REF!</v>
      </c>
    </row>
    <row r="2489" spans="8:11">
      <c r="H2489" s="55"/>
      <c r="I2489" s="54" t="e">
        <f t="shared" si="134"/>
        <v>#REF!</v>
      </c>
      <c r="J2489" s="54" t="e">
        <f>#REF!</f>
        <v>#REF!</v>
      </c>
      <c r="K2489" s="51" t="e">
        <f>IF(OR(#REF!="管理者",#REF!="サービス管理責任者"),0,#REF!)</f>
        <v>#REF!</v>
      </c>
    </row>
    <row r="2490" spans="8:11">
      <c r="H2490" s="55"/>
      <c r="I2490" s="54" t="e">
        <f t="shared" si="134"/>
        <v>#REF!</v>
      </c>
      <c r="J2490" s="54" t="e">
        <f>#REF!</f>
        <v>#REF!</v>
      </c>
      <c r="K2490" s="51" t="e">
        <f>IF(OR(#REF!="管理者",#REF!="サービス管理責任者"),0,#REF!)</f>
        <v>#REF!</v>
      </c>
    </row>
    <row r="2491" spans="8:11">
      <c r="H2491" s="55"/>
      <c r="I2491" s="54" t="e">
        <f t="shared" si="134"/>
        <v>#REF!</v>
      </c>
      <c r="J2491" s="54" t="e">
        <f>#REF!</f>
        <v>#REF!</v>
      </c>
      <c r="K2491" s="51" t="e">
        <f>IF(OR(#REF!="管理者",#REF!="サービス管理責任者"),0,#REF!)</f>
        <v>#REF!</v>
      </c>
    </row>
    <row r="2492" spans="8:11">
      <c r="H2492" s="55"/>
      <c r="I2492" s="54" t="e">
        <f t="shared" si="134"/>
        <v>#REF!</v>
      </c>
      <c r="J2492" s="54" t="e">
        <f>#REF!</f>
        <v>#REF!</v>
      </c>
      <c r="K2492" s="51" t="e">
        <f>IF(OR(#REF!="管理者",#REF!="サービス管理責任者"),0,#REF!)</f>
        <v>#REF!</v>
      </c>
    </row>
    <row r="2493" spans="8:11">
      <c r="H2493" s="55"/>
      <c r="I2493" s="54" t="e">
        <f t="shared" si="134"/>
        <v>#REF!</v>
      </c>
      <c r="J2493" s="54" t="e">
        <f>#REF!</f>
        <v>#REF!</v>
      </c>
      <c r="K2493" s="51" t="e">
        <f>IF(OR(#REF!="管理者",#REF!="サービス管理責任者"),0,#REF!)</f>
        <v>#REF!</v>
      </c>
    </row>
    <row r="2494" spans="8:11">
      <c r="H2494" s="55"/>
      <c r="I2494" s="54" t="e">
        <f t="shared" si="134"/>
        <v>#REF!</v>
      </c>
      <c r="J2494" s="54" t="e">
        <f>#REF!</f>
        <v>#REF!</v>
      </c>
      <c r="K2494" s="51" t="e">
        <f>IF(OR(#REF!="管理者",#REF!="サービス管理責任者"),0,#REF!)</f>
        <v>#REF!</v>
      </c>
    </row>
    <row r="2495" spans="8:11">
      <c r="H2495" s="55"/>
      <c r="I2495" s="54" t="e">
        <f t="shared" si="134"/>
        <v>#REF!</v>
      </c>
      <c r="J2495" s="54" t="e">
        <f>#REF!</f>
        <v>#REF!</v>
      </c>
      <c r="K2495" s="51" t="e">
        <f>IF(OR(#REF!="管理者",#REF!="サービス管理責任者"),0,#REF!)</f>
        <v>#REF!</v>
      </c>
    </row>
    <row r="2496" spans="8:11">
      <c r="H2496" s="55"/>
      <c r="I2496" s="54" t="e">
        <f t="shared" si="134"/>
        <v>#REF!</v>
      </c>
      <c r="J2496" s="54" t="e">
        <f>#REF!</f>
        <v>#REF!</v>
      </c>
      <c r="K2496" s="51" t="e">
        <f>IF(OR(#REF!="管理者",#REF!="サービス管理責任者"),0,#REF!)</f>
        <v>#REF!</v>
      </c>
    </row>
    <row r="2497" spans="8:11">
      <c r="H2497" s="55"/>
      <c r="I2497" s="54" t="e">
        <f t="shared" si="134"/>
        <v>#REF!</v>
      </c>
      <c r="J2497" s="54" t="e">
        <f>#REF!</f>
        <v>#REF!</v>
      </c>
      <c r="K2497" s="51" t="e">
        <f>IF(OR(#REF!="管理者",#REF!="サービス管理責任者"),0,#REF!)</f>
        <v>#REF!</v>
      </c>
    </row>
    <row r="2498" spans="8:11">
      <c r="H2498" s="55"/>
      <c r="I2498" s="54" t="e">
        <f t="shared" si="134"/>
        <v>#REF!</v>
      </c>
      <c r="J2498" s="54" t="e">
        <f>#REF!</f>
        <v>#REF!</v>
      </c>
      <c r="K2498" s="51" t="e">
        <f>IF(OR(#REF!="管理者",#REF!="サービス管理責任者"),0,#REF!)</f>
        <v>#REF!</v>
      </c>
    </row>
    <row r="2499" spans="8:11">
      <c r="H2499" s="55"/>
      <c r="I2499" s="54" t="e">
        <f t="shared" si="134"/>
        <v>#REF!</v>
      </c>
      <c r="J2499" s="54" t="e">
        <f>#REF!</f>
        <v>#REF!</v>
      </c>
      <c r="K2499" s="51" t="e">
        <f>IF(OR(#REF!="管理者",#REF!="サービス管理責任者"),0,#REF!)</f>
        <v>#REF!</v>
      </c>
    </row>
    <row r="2500" spans="8:11">
      <c r="H2500" s="55"/>
      <c r="I2500" s="54" t="e">
        <f t="shared" si="134"/>
        <v>#REF!</v>
      </c>
      <c r="J2500" s="54" t="e">
        <f>#REF!</f>
        <v>#REF!</v>
      </c>
      <c r="K2500" s="51" t="e">
        <f>IF(OR(#REF!="管理者",#REF!="サービス管理責任者"),0,#REF!)</f>
        <v>#REF!</v>
      </c>
    </row>
    <row r="2501" spans="8:11">
      <c r="H2501" s="55"/>
      <c r="I2501" s="54" t="e">
        <f t="shared" ref="I2501:I2564" si="135">IF(J2501=0,I2500,I2500+1)</f>
        <v>#REF!</v>
      </c>
      <c r="J2501" s="54" t="e">
        <f>#REF!</f>
        <v>#REF!</v>
      </c>
      <c r="K2501" s="51" t="e">
        <f>IF(OR(#REF!="管理者",#REF!="サービス管理責任者"),0,#REF!)</f>
        <v>#REF!</v>
      </c>
    </row>
    <row r="2502" spans="8:11">
      <c r="H2502" s="55"/>
      <c r="I2502" s="54" t="e">
        <f t="shared" si="135"/>
        <v>#REF!</v>
      </c>
      <c r="J2502" s="54" t="e">
        <f>#REF!</f>
        <v>#REF!</v>
      </c>
      <c r="K2502" s="51" t="e">
        <f>IF(OR(#REF!="管理者",#REF!="サービス管理責任者"),0,#REF!)</f>
        <v>#REF!</v>
      </c>
    </row>
    <row r="2503" spans="8:11">
      <c r="H2503" s="55"/>
      <c r="I2503" s="54" t="e">
        <f t="shared" si="135"/>
        <v>#REF!</v>
      </c>
      <c r="J2503" s="54" t="e">
        <f>#REF!</f>
        <v>#REF!</v>
      </c>
      <c r="K2503" s="51" t="e">
        <f>IF(OR(#REF!="管理者",#REF!="サービス管理責任者"),0,#REF!)</f>
        <v>#REF!</v>
      </c>
    </row>
    <row r="2504" spans="8:11">
      <c r="H2504" s="55"/>
      <c r="I2504" s="54" t="e">
        <f t="shared" si="135"/>
        <v>#REF!</v>
      </c>
      <c r="J2504" s="54" t="e">
        <f>#REF!</f>
        <v>#REF!</v>
      </c>
      <c r="K2504" s="51" t="e">
        <f>IF(OR(#REF!="管理者",#REF!="サービス管理責任者"),0,#REF!)</f>
        <v>#REF!</v>
      </c>
    </row>
    <row r="2505" spans="8:11">
      <c r="H2505" s="55"/>
      <c r="I2505" s="54" t="e">
        <f t="shared" si="135"/>
        <v>#REF!</v>
      </c>
      <c r="J2505" s="54" t="e">
        <f>#REF!</f>
        <v>#REF!</v>
      </c>
      <c r="K2505" s="51" t="e">
        <f>IF(OR(#REF!="管理者",#REF!="サービス管理責任者"),0,#REF!)</f>
        <v>#REF!</v>
      </c>
    </row>
    <row r="2506" spans="8:11">
      <c r="H2506" s="55"/>
      <c r="I2506" s="54" t="e">
        <f t="shared" si="135"/>
        <v>#REF!</v>
      </c>
      <c r="J2506" s="54" t="e">
        <f>#REF!</f>
        <v>#REF!</v>
      </c>
      <c r="K2506" s="51" t="e">
        <f>IF(OR(#REF!="管理者",#REF!="サービス管理責任者"),0,#REF!)</f>
        <v>#REF!</v>
      </c>
    </row>
    <row r="2507" spans="8:11">
      <c r="H2507" s="55"/>
      <c r="I2507" s="54" t="e">
        <f t="shared" si="135"/>
        <v>#REF!</v>
      </c>
      <c r="J2507" s="54" t="e">
        <f>#REF!</f>
        <v>#REF!</v>
      </c>
      <c r="K2507" s="51" t="e">
        <f>IF(OR(#REF!="管理者",#REF!="サービス管理責任者"),0,#REF!)</f>
        <v>#REF!</v>
      </c>
    </row>
    <row r="2508" spans="8:11">
      <c r="H2508" s="55"/>
      <c r="I2508" s="54" t="e">
        <f t="shared" si="135"/>
        <v>#REF!</v>
      </c>
      <c r="J2508" s="54" t="e">
        <f>#REF!</f>
        <v>#REF!</v>
      </c>
      <c r="K2508" s="51" t="e">
        <f>IF(OR(#REF!="管理者",#REF!="サービス管理責任者"),0,#REF!)</f>
        <v>#REF!</v>
      </c>
    </row>
    <row r="2509" spans="8:11">
      <c r="H2509" s="55"/>
      <c r="I2509" s="54" t="e">
        <f t="shared" si="135"/>
        <v>#REF!</v>
      </c>
      <c r="J2509" s="54" t="e">
        <f>#REF!</f>
        <v>#REF!</v>
      </c>
      <c r="K2509" s="51" t="e">
        <f>IF(OR(#REF!="管理者",#REF!="サービス管理責任者"),0,#REF!)</f>
        <v>#REF!</v>
      </c>
    </row>
    <row r="2510" spans="8:11">
      <c r="H2510" s="55"/>
      <c r="I2510" s="54" t="e">
        <f t="shared" si="135"/>
        <v>#REF!</v>
      </c>
      <c r="J2510" s="54" t="e">
        <f>#REF!</f>
        <v>#REF!</v>
      </c>
      <c r="K2510" s="51" t="e">
        <f>IF(OR(#REF!="管理者",#REF!="サービス管理責任者"),0,#REF!)</f>
        <v>#REF!</v>
      </c>
    </row>
    <row r="2511" spans="8:11">
      <c r="H2511" s="55"/>
      <c r="I2511" s="54" t="e">
        <f t="shared" si="135"/>
        <v>#REF!</v>
      </c>
      <c r="J2511" s="54" t="e">
        <f>#REF!</f>
        <v>#REF!</v>
      </c>
      <c r="K2511" s="51" t="e">
        <f>IF(OR(#REF!="管理者",#REF!="サービス管理責任者"),0,#REF!)</f>
        <v>#REF!</v>
      </c>
    </row>
    <row r="2512" spans="8:11">
      <c r="H2512" s="55"/>
      <c r="I2512" s="54" t="e">
        <f t="shared" si="135"/>
        <v>#REF!</v>
      </c>
      <c r="J2512" s="54" t="e">
        <f>#REF!</f>
        <v>#REF!</v>
      </c>
      <c r="K2512" s="51" t="e">
        <f>IF(OR(#REF!="管理者",#REF!="サービス管理責任者"),0,#REF!)</f>
        <v>#REF!</v>
      </c>
    </row>
    <row r="2513" spans="8:11">
      <c r="H2513" s="55"/>
      <c r="I2513" s="54" t="e">
        <f t="shared" si="135"/>
        <v>#REF!</v>
      </c>
      <c r="J2513" s="54" t="e">
        <f>#REF!</f>
        <v>#REF!</v>
      </c>
      <c r="K2513" s="51" t="e">
        <f>IF(OR(#REF!="管理者",#REF!="サービス管理責任者"),0,#REF!)</f>
        <v>#REF!</v>
      </c>
    </row>
    <row r="2514" spans="8:11">
      <c r="H2514" s="55"/>
      <c r="I2514" s="54" t="e">
        <f t="shared" si="135"/>
        <v>#REF!</v>
      </c>
      <c r="J2514" s="54" t="e">
        <f>#REF!</f>
        <v>#REF!</v>
      </c>
      <c r="K2514" s="51" t="e">
        <f>IF(OR(#REF!="管理者",#REF!="サービス管理責任者"),0,#REF!)</f>
        <v>#REF!</v>
      </c>
    </row>
    <row r="2515" spans="8:11">
      <c r="H2515" s="55"/>
      <c r="I2515" s="54" t="e">
        <f t="shared" si="135"/>
        <v>#REF!</v>
      </c>
      <c r="J2515" s="54" t="e">
        <f>#REF!</f>
        <v>#REF!</v>
      </c>
      <c r="K2515" s="51" t="e">
        <f>IF(OR(#REF!="管理者",#REF!="サービス管理責任者"),0,#REF!)</f>
        <v>#REF!</v>
      </c>
    </row>
    <row r="2516" spans="8:11">
      <c r="H2516" s="55"/>
      <c r="I2516" s="54" t="e">
        <f t="shared" si="135"/>
        <v>#REF!</v>
      </c>
      <c r="J2516" s="54" t="e">
        <f>#REF!</f>
        <v>#REF!</v>
      </c>
      <c r="K2516" s="51" t="e">
        <f>IF(OR(#REF!="管理者",#REF!="サービス管理責任者"),0,#REF!)</f>
        <v>#REF!</v>
      </c>
    </row>
    <row r="2517" spans="8:11">
      <c r="H2517" s="55"/>
      <c r="I2517" s="54" t="e">
        <f t="shared" si="135"/>
        <v>#REF!</v>
      </c>
      <c r="J2517" s="54" t="e">
        <f>#REF!</f>
        <v>#REF!</v>
      </c>
      <c r="K2517" s="51" t="e">
        <f>IF(OR(#REF!="管理者",#REF!="サービス管理責任者"),0,#REF!)</f>
        <v>#REF!</v>
      </c>
    </row>
    <row r="2518" spans="8:11">
      <c r="H2518" s="55"/>
      <c r="I2518" s="54" t="e">
        <f t="shared" si="135"/>
        <v>#REF!</v>
      </c>
      <c r="J2518" s="54" t="e">
        <f>#REF!</f>
        <v>#REF!</v>
      </c>
      <c r="K2518" s="51" t="e">
        <f>IF(OR(#REF!="管理者",#REF!="サービス管理責任者"),0,#REF!)</f>
        <v>#REF!</v>
      </c>
    </row>
    <row r="2519" spans="8:11">
      <c r="H2519" s="55"/>
      <c r="I2519" s="54" t="e">
        <f t="shared" si="135"/>
        <v>#REF!</v>
      </c>
      <c r="J2519" s="54" t="e">
        <f>#REF!</f>
        <v>#REF!</v>
      </c>
      <c r="K2519" s="51" t="e">
        <f>IF(OR(#REF!="管理者",#REF!="サービス管理責任者"),0,#REF!)</f>
        <v>#REF!</v>
      </c>
    </row>
    <row r="2520" spans="8:11">
      <c r="H2520" s="55"/>
      <c r="I2520" s="54" t="e">
        <f t="shared" si="135"/>
        <v>#REF!</v>
      </c>
      <c r="J2520" s="54" t="e">
        <f>#REF!</f>
        <v>#REF!</v>
      </c>
      <c r="K2520" s="51" t="e">
        <f>IF(OR(#REF!="管理者",#REF!="サービス管理責任者"),0,#REF!)</f>
        <v>#REF!</v>
      </c>
    </row>
    <row r="2521" spans="8:11">
      <c r="H2521" s="55"/>
      <c r="I2521" s="54" t="e">
        <f t="shared" si="135"/>
        <v>#REF!</v>
      </c>
      <c r="J2521" s="54" t="e">
        <f>#REF!</f>
        <v>#REF!</v>
      </c>
      <c r="K2521" s="51" t="e">
        <f>IF(OR(#REF!="管理者",#REF!="サービス管理責任者"),0,#REF!)</f>
        <v>#REF!</v>
      </c>
    </row>
    <row r="2522" spans="8:11">
      <c r="H2522" s="55"/>
      <c r="I2522" s="54" t="e">
        <f t="shared" si="135"/>
        <v>#REF!</v>
      </c>
      <c r="J2522" s="54" t="e">
        <f>#REF!</f>
        <v>#REF!</v>
      </c>
      <c r="K2522" s="51" t="e">
        <f>IF(OR(#REF!="管理者",#REF!="サービス管理責任者"),0,#REF!)</f>
        <v>#REF!</v>
      </c>
    </row>
    <row r="2523" spans="8:11">
      <c r="H2523" s="55"/>
      <c r="I2523" s="54" t="e">
        <f t="shared" si="135"/>
        <v>#REF!</v>
      </c>
      <c r="J2523" s="54" t="e">
        <f>#REF!</f>
        <v>#REF!</v>
      </c>
      <c r="K2523" s="51" t="e">
        <f>IF(OR(#REF!="管理者",#REF!="サービス管理責任者"),0,#REF!)</f>
        <v>#REF!</v>
      </c>
    </row>
    <row r="2524" spans="8:11">
      <c r="H2524" s="55"/>
      <c r="I2524" s="54" t="e">
        <f t="shared" si="135"/>
        <v>#REF!</v>
      </c>
      <c r="J2524" s="54" t="e">
        <f>#REF!</f>
        <v>#REF!</v>
      </c>
      <c r="K2524" s="51" t="e">
        <f>IF(OR(#REF!="管理者",#REF!="サービス管理責任者"),0,#REF!)</f>
        <v>#REF!</v>
      </c>
    </row>
    <row r="2525" spans="8:11">
      <c r="H2525" s="55"/>
      <c r="I2525" s="54" t="e">
        <f t="shared" si="135"/>
        <v>#REF!</v>
      </c>
      <c r="J2525" s="54" t="e">
        <f>#REF!</f>
        <v>#REF!</v>
      </c>
      <c r="K2525" s="51" t="e">
        <f>IF(OR(#REF!="管理者",#REF!="サービス管理責任者"),0,#REF!)</f>
        <v>#REF!</v>
      </c>
    </row>
    <row r="2526" spans="8:11">
      <c r="H2526" s="55"/>
      <c r="I2526" s="54" t="e">
        <f t="shared" si="135"/>
        <v>#REF!</v>
      </c>
      <c r="J2526" s="54" t="e">
        <f>#REF!</f>
        <v>#REF!</v>
      </c>
      <c r="K2526" s="51" t="e">
        <f>IF(OR(#REF!="管理者",#REF!="サービス管理責任者"),0,#REF!)</f>
        <v>#REF!</v>
      </c>
    </row>
    <row r="2527" spans="8:11">
      <c r="H2527" s="55"/>
      <c r="I2527" s="54" t="e">
        <f t="shared" si="135"/>
        <v>#REF!</v>
      </c>
      <c r="J2527" s="54" t="e">
        <f>#REF!</f>
        <v>#REF!</v>
      </c>
      <c r="K2527" s="51" t="e">
        <f>IF(OR(#REF!="管理者",#REF!="サービス管理責任者"),0,#REF!)</f>
        <v>#REF!</v>
      </c>
    </row>
    <row r="2528" spans="8:11">
      <c r="H2528" s="55"/>
      <c r="I2528" s="54" t="e">
        <f t="shared" si="135"/>
        <v>#REF!</v>
      </c>
      <c r="J2528" s="54" t="e">
        <f>#REF!</f>
        <v>#REF!</v>
      </c>
      <c r="K2528" s="51" t="e">
        <f>IF(OR(#REF!="管理者",#REF!="サービス管理責任者"),0,#REF!)</f>
        <v>#REF!</v>
      </c>
    </row>
    <row r="2529" spans="8:11">
      <c r="H2529" s="55"/>
      <c r="I2529" s="54" t="e">
        <f t="shared" si="135"/>
        <v>#REF!</v>
      </c>
      <c r="J2529" s="54" t="e">
        <f>#REF!</f>
        <v>#REF!</v>
      </c>
      <c r="K2529" s="51" t="e">
        <f>IF(OR(#REF!="管理者",#REF!="サービス管理責任者"),0,#REF!)</f>
        <v>#REF!</v>
      </c>
    </row>
    <row r="2530" spans="8:11">
      <c r="H2530" s="55"/>
      <c r="I2530" s="54" t="e">
        <f t="shared" si="135"/>
        <v>#REF!</v>
      </c>
      <c r="J2530" s="54" t="e">
        <f>#REF!</f>
        <v>#REF!</v>
      </c>
      <c r="K2530" s="51" t="e">
        <f>IF(OR(#REF!="管理者",#REF!="サービス管理責任者"),0,#REF!)</f>
        <v>#REF!</v>
      </c>
    </row>
    <row r="2531" spans="8:11">
      <c r="H2531" s="55"/>
      <c r="I2531" s="54" t="e">
        <f t="shared" si="135"/>
        <v>#REF!</v>
      </c>
      <c r="J2531" s="54" t="e">
        <f>#REF!</f>
        <v>#REF!</v>
      </c>
      <c r="K2531" s="51" t="e">
        <f>IF(OR(#REF!="管理者",#REF!="サービス管理責任者"),0,#REF!)</f>
        <v>#REF!</v>
      </c>
    </row>
    <row r="2532" spans="8:11">
      <c r="H2532" s="55"/>
      <c r="I2532" s="54" t="e">
        <f t="shared" si="135"/>
        <v>#REF!</v>
      </c>
      <c r="J2532" s="54" t="e">
        <f>#REF!</f>
        <v>#REF!</v>
      </c>
      <c r="K2532" s="51" t="e">
        <f>IF(OR(#REF!="管理者",#REF!="サービス管理責任者"),0,#REF!)</f>
        <v>#REF!</v>
      </c>
    </row>
    <row r="2533" spans="8:11">
      <c r="H2533" s="55"/>
      <c r="I2533" s="54" t="e">
        <f t="shared" si="135"/>
        <v>#REF!</v>
      </c>
      <c r="J2533" s="54" t="e">
        <f>#REF!</f>
        <v>#REF!</v>
      </c>
      <c r="K2533" s="51" t="e">
        <f>IF(OR(#REF!="管理者",#REF!="サービス管理責任者"),0,#REF!)</f>
        <v>#REF!</v>
      </c>
    </row>
    <row r="2534" spans="8:11">
      <c r="H2534" s="55"/>
      <c r="I2534" s="54" t="e">
        <f t="shared" si="135"/>
        <v>#REF!</v>
      </c>
      <c r="J2534" s="54" t="e">
        <f>#REF!</f>
        <v>#REF!</v>
      </c>
      <c r="K2534" s="51" t="e">
        <f>IF(OR(#REF!="管理者",#REF!="サービス管理責任者"),0,#REF!)</f>
        <v>#REF!</v>
      </c>
    </row>
    <row r="2535" spans="8:11">
      <c r="H2535" s="55"/>
      <c r="I2535" s="54" t="e">
        <f t="shared" si="135"/>
        <v>#REF!</v>
      </c>
      <c r="J2535" s="54" t="e">
        <f>#REF!</f>
        <v>#REF!</v>
      </c>
      <c r="K2535" s="51" t="e">
        <f>IF(OR(#REF!="管理者",#REF!="サービス管理責任者"),0,#REF!)</f>
        <v>#REF!</v>
      </c>
    </row>
    <row r="2536" spans="8:11">
      <c r="H2536" s="55"/>
      <c r="I2536" s="54" t="e">
        <f t="shared" si="135"/>
        <v>#REF!</v>
      </c>
      <c r="J2536" s="54" t="e">
        <f>#REF!</f>
        <v>#REF!</v>
      </c>
      <c r="K2536" s="51" t="e">
        <f>IF(OR(#REF!="管理者",#REF!="サービス管理責任者"),0,#REF!)</f>
        <v>#REF!</v>
      </c>
    </row>
    <row r="2537" spans="8:11">
      <c r="H2537" s="55"/>
      <c r="I2537" s="54" t="e">
        <f t="shared" si="135"/>
        <v>#REF!</v>
      </c>
      <c r="J2537" s="54" t="e">
        <f>#REF!</f>
        <v>#REF!</v>
      </c>
      <c r="K2537" s="51" t="e">
        <f>IF(OR(#REF!="管理者",#REF!="サービス管理責任者"),0,#REF!)</f>
        <v>#REF!</v>
      </c>
    </row>
    <row r="2538" spans="8:11">
      <c r="H2538" s="55"/>
      <c r="I2538" s="54" t="e">
        <f t="shared" si="135"/>
        <v>#REF!</v>
      </c>
      <c r="J2538" s="54" t="e">
        <f>#REF!</f>
        <v>#REF!</v>
      </c>
      <c r="K2538" s="51" t="e">
        <f>IF(OR(#REF!="管理者",#REF!="サービス管理責任者"),0,#REF!)</f>
        <v>#REF!</v>
      </c>
    </row>
    <row r="2539" spans="8:11">
      <c r="H2539" s="55"/>
      <c r="I2539" s="54" t="e">
        <f t="shared" si="135"/>
        <v>#REF!</v>
      </c>
      <c r="J2539" s="54" t="e">
        <f>#REF!</f>
        <v>#REF!</v>
      </c>
      <c r="K2539" s="51" t="e">
        <f>IF(OR(#REF!="管理者",#REF!="サービス管理責任者"),0,#REF!)</f>
        <v>#REF!</v>
      </c>
    </row>
    <row r="2540" spans="8:11">
      <c r="H2540" s="55"/>
      <c r="I2540" s="54" t="e">
        <f t="shared" si="135"/>
        <v>#REF!</v>
      </c>
      <c r="J2540" s="54" t="e">
        <f>#REF!</f>
        <v>#REF!</v>
      </c>
      <c r="K2540" s="51" t="e">
        <f>IF(OR(#REF!="管理者",#REF!="サービス管理責任者"),0,#REF!)</f>
        <v>#REF!</v>
      </c>
    </row>
    <row r="2541" spans="8:11">
      <c r="H2541" s="55"/>
      <c r="I2541" s="54" t="e">
        <f t="shared" si="135"/>
        <v>#REF!</v>
      </c>
      <c r="J2541" s="54" t="e">
        <f>#REF!</f>
        <v>#REF!</v>
      </c>
      <c r="K2541" s="51" t="e">
        <f>IF(OR(#REF!="管理者",#REF!="サービス管理責任者"),0,#REF!)</f>
        <v>#REF!</v>
      </c>
    </row>
    <row r="2542" spans="8:11">
      <c r="H2542" s="55"/>
      <c r="I2542" s="54" t="e">
        <f t="shared" si="135"/>
        <v>#REF!</v>
      </c>
      <c r="J2542" s="54" t="e">
        <f>#REF!</f>
        <v>#REF!</v>
      </c>
      <c r="K2542" s="51" t="e">
        <f>IF(OR(#REF!="管理者",#REF!="サービス管理責任者"),0,#REF!)</f>
        <v>#REF!</v>
      </c>
    </row>
    <row r="2543" spans="8:11">
      <c r="H2543" s="55"/>
      <c r="I2543" s="54" t="e">
        <f t="shared" si="135"/>
        <v>#REF!</v>
      </c>
      <c r="J2543" s="54" t="e">
        <f>#REF!</f>
        <v>#REF!</v>
      </c>
      <c r="K2543" s="51" t="e">
        <f>IF(OR(#REF!="管理者",#REF!="サービス管理責任者"),0,#REF!)</f>
        <v>#REF!</v>
      </c>
    </row>
    <row r="2544" spans="8:11">
      <c r="H2544" s="55"/>
      <c r="I2544" s="54" t="e">
        <f t="shared" si="135"/>
        <v>#REF!</v>
      </c>
      <c r="J2544" s="54" t="e">
        <f>#REF!</f>
        <v>#REF!</v>
      </c>
      <c r="K2544" s="51" t="e">
        <f>IF(OR(#REF!="管理者",#REF!="サービス管理責任者"),0,#REF!)</f>
        <v>#REF!</v>
      </c>
    </row>
    <row r="2545" spans="8:11">
      <c r="H2545" s="55"/>
      <c r="I2545" s="54" t="e">
        <f t="shared" si="135"/>
        <v>#REF!</v>
      </c>
      <c r="J2545" s="54" t="e">
        <f>#REF!</f>
        <v>#REF!</v>
      </c>
      <c r="K2545" s="51" t="e">
        <f>IF(OR(#REF!="管理者",#REF!="サービス管理責任者"),0,#REF!)</f>
        <v>#REF!</v>
      </c>
    </row>
    <row r="2546" spans="8:11">
      <c r="H2546" s="55"/>
      <c r="I2546" s="54" t="e">
        <f t="shared" si="135"/>
        <v>#REF!</v>
      </c>
      <c r="J2546" s="54" t="e">
        <f>#REF!</f>
        <v>#REF!</v>
      </c>
      <c r="K2546" s="51" t="e">
        <f>IF(OR(#REF!="管理者",#REF!="サービス管理責任者"),0,#REF!)</f>
        <v>#REF!</v>
      </c>
    </row>
    <row r="2547" spans="8:11">
      <c r="H2547" s="55"/>
      <c r="I2547" s="54" t="e">
        <f t="shared" si="135"/>
        <v>#REF!</v>
      </c>
      <c r="J2547" s="54" t="e">
        <f>#REF!</f>
        <v>#REF!</v>
      </c>
      <c r="K2547" s="51" t="e">
        <f>IF(OR(#REF!="管理者",#REF!="サービス管理責任者"),0,#REF!)</f>
        <v>#REF!</v>
      </c>
    </row>
    <row r="2548" spans="8:11">
      <c r="H2548" s="55"/>
      <c r="I2548" s="54" t="e">
        <f t="shared" si="135"/>
        <v>#REF!</v>
      </c>
      <c r="J2548" s="54" t="e">
        <f>#REF!</f>
        <v>#REF!</v>
      </c>
      <c r="K2548" s="51" t="e">
        <f>IF(OR(#REF!="管理者",#REF!="サービス管理責任者"),0,#REF!)</f>
        <v>#REF!</v>
      </c>
    </row>
    <row r="2549" spans="8:11">
      <c r="H2549" s="55"/>
      <c r="I2549" s="54" t="e">
        <f t="shared" si="135"/>
        <v>#REF!</v>
      </c>
      <c r="J2549" s="54" t="e">
        <f>#REF!</f>
        <v>#REF!</v>
      </c>
      <c r="K2549" s="51" t="e">
        <f>IF(OR(#REF!="管理者",#REF!="サービス管理責任者"),0,#REF!)</f>
        <v>#REF!</v>
      </c>
    </row>
    <row r="2550" spans="8:11">
      <c r="H2550" s="55"/>
      <c r="I2550" s="54" t="e">
        <f t="shared" si="135"/>
        <v>#REF!</v>
      </c>
      <c r="J2550" s="54" t="e">
        <f>#REF!</f>
        <v>#REF!</v>
      </c>
      <c r="K2550" s="51" t="e">
        <f>IF(OR(#REF!="管理者",#REF!="サービス管理責任者"),0,#REF!)</f>
        <v>#REF!</v>
      </c>
    </row>
    <row r="2551" spans="8:11">
      <c r="H2551" s="55"/>
      <c r="I2551" s="54" t="e">
        <f t="shared" si="135"/>
        <v>#REF!</v>
      </c>
      <c r="J2551" s="54" t="e">
        <f>#REF!</f>
        <v>#REF!</v>
      </c>
      <c r="K2551" s="51" t="e">
        <f>IF(OR(#REF!="管理者",#REF!="サービス管理責任者"),0,#REF!)</f>
        <v>#REF!</v>
      </c>
    </row>
    <row r="2552" spans="8:11">
      <c r="H2552" s="55"/>
      <c r="I2552" s="54" t="e">
        <f t="shared" si="135"/>
        <v>#REF!</v>
      </c>
      <c r="J2552" s="54" t="e">
        <f>#REF!</f>
        <v>#REF!</v>
      </c>
      <c r="K2552" s="51" t="e">
        <f>IF(OR(#REF!="管理者",#REF!="サービス管理責任者"),0,#REF!)</f>
        <v>#REF!</v>
      </c>
    </row>
    <row r="2553" spans="8:11">
      <c r="H2553" s="55"/>
      <c r="I2553" s="54" t="e">
        <f t="shared" si="135"/>
        <v>#REF!</v>
      </c>
      <c r="J2553" s="54" t="e">
        <f>#REF!</f>
        <v>#REF!</v>
      </c>
      <c r="K2553" s="51" t="e">
        <f>IF(OR(#REF!="管理者",#REF!="サービス管理責任者"),0,#REF!)</f>
        <v>#REF!</v>
      </c>
    </row>
    <row r="2554" spans="8:11">
      <c r="H2554" s="55"/>
      <c r="I2554" s="54" t="e">
        <f t="shared" si="135"/>
        <v>#REF!</v>
      </c>
      <c r="J2554" s="54" t="e">
        <f>#REF!</f>
        <v>#REF!</v>
      </c>
      <c r="K2554" s="51" t="e">
        <f>IF(OR(#REF!="管理者",#REF!="サービス管理責任者"),0,#REF!)</f>
        <v>#REF!</v>
      </c>
    </row>
    <row r="2555" spans="8:11">
      <c r="H2555" s="55"/>
      <c r="I2555" s="54" t="e">
        <f t="shared" si="135"/>
        <v>#REF!</v>
      </c>
      <c r="J2555" s="54" t="e">
        <f>#REF!</f>
        <v>#REF!</v>
      </c>
      <c r="K2555" s="51" t="e">
        <f>IF(OR(#REF!="管理者",#REF!="サービス管理責任者"),0,#REF!)</f>
        <v>#REF!</v>
      </c>
    </row>
    <row r="2556" spans="8:11">
      <c r="H2556" s="55"/>
      <c r="I2556" s="54" t="e">
        <f t="shared" si="135"/>
        <v>#REF!</v>
      </c>
      <c r="J2556" s="54" t="e">
        <f>#REF!</f>
        <v>#REF!</v>
      </c>
      <c r="K2556" s="51" t="e">
        <f>IF(OR(#REF!="管理者",#REF!="サービス管理責任者"),0,#REF!)</f>
        <v>#REF!</v>
      </c>
    </row>
    <row r="2557" spans="8:11">
      <c r="H2557" s="55"/>
      <c r="I2557" s="54" t="e">
        <f t="shared" si="135"/>
        <v>#REF!</v>
      </c>
      <c r="J2557" s="54" t="e">
        <f>#REF!</f>
        <v>#REF!</v>
      </c>
      <c r="K2557" s="51" t="e">
        <f>IF(OR(#REF!="管理者",#REF!="サービス管理責任者"),0,#REF!)</f>
        <v>#REF!</v>
      </c>
    </row>
    <row r="2558" spans="8:11">
      <c r="H2558" s="55"/>
      <c r="I2558" s="54" t="e">
        <f t="shared" si="135"/>
        <v>#REF!</v>
      </c>
      <c r="J2558" s="54" t="e">
        <f>#REF!</f>
        <v>#REF!</v>
      </c>
      <c r="K2558" s="51" t="e">
        <f>IF(OR(#REF!="管理者",#REF!="サービス管理責任者"),0,#REF!)</f>
        <v>#REF!</v>
      </c>
    </row>
    <row r="2559" spans="8:11">
      <c r="H2559" s="55"/>
      <c r="I2559" s="54" t="e">
        <f t="shared" si="135"/>
        <v>#REF!</v>
      </c>
      <c r="J2559" s="54" t="e">
        <f>#REF!</f>
        <v>#REF!</v>
      </c>
      <c r="K2559" s="51" t="e">
        <f>IF(OR(#REF!="管理者",#REF!="サービス管理責任者"),0,#REF!)</f>
        <v>#REF!</v>
      </c>
    </row>
    <row r="2560" spans="8:11">
      <c r="H2560" s="55"/>
      <c r="I2560" s="54" t="e">
        <f t="shared" si="135"/>
        <v>#REF!</v>
      </c>
      <c r="J2560" s="54" t="e">
        <f>#REF!</f>
        <v>#REF!</v>
      </c>
      <c r="K2560" s="51" t="e">
        <f>IF(OR(#REF!="管理者",#REF!="サービス管理責任者"),0,#REF!)</f>
        <v>#REF!</v>
      </c>
    </row>
    <row r="2561" spans="8:11">
      <c r="H2561" s="55"/>
      <c r="I2561" s="54" t="e">
        <f t="shared" si="135"/>
        <v>#REF!</v>
      </c>
      <c r="J2561" s="54" t="e">
        <f>#REF!</f>
        <v>#REF!</v>
      </c>
      <c r="K2561" s="51" t="e">
        <f>IF(OR(#REF!="管理者",#REF!="サービス管理責任者"),0,#REF!)</f>
        <v>#REF!</v>
      </c>
    </row>
    <row r="2562" spans="8:11">
      <c r="H2562" s="55"/>
      <c r="I2562" s="54" t="e">
        <f t="shared" si="135"/>
        <v>#REF!</v>
      </c>
      <c r="J2562" s="54" t="e">
        <f>#REF!</f>
        <v>#REF!</v>
      </c>
      <c r="K2562" s="51" t="e">
        <f>IF(OR(#REF!="管理者",#REF!="サービス管理責任者"),0,#REF!)</f>
        <v>#REF!</v>
      </c>
    </row>
    <row r="2563" spans="8:11">
      <c r="H2563" s="55"/>
      <c r="I2563" s="54" t="e">
        <f t="shared" si="135"/>
        <v>#REF!</v>
      </c>
      <c r="J2563" s="54" t="e">
        <f>#REF!</f>
        <v>#REF!</v>
      </c>
      <c r="K2563" s="51" t="e">
        <f>IF(OR(#REF!="管理者",#REF!="サービス管理責任者"),0,#REF!)</f>
        <v>#REF!</v>
      </c>
    </row>
    <row r="2564" spans="8:11">
      <c r="H2564" s="55"/>
      <c r="I2564" s="54" t="e">
        <f t="shared" si="135"/>
        <v>#REF!</v>
      </c>
      <c r="J2564" s="54" t="e">
        <f>#REF!</f>
        <v>#REF!</v>
      </c>
      <c r="K2564" s="51" t="e">
        <f>IF(OR(#REF!="管理者",#REF!="サービス管理責任者"),0,#REF!)</f>
        <v>#REF!</v>
      </c>
    </row>
    <row r="2565" spans="8:11">
      <c r="H2565" s="55"/>
      <c r="I2565" s="54" t="e">
        <f t="shared" ref="I2565:I2628" si="136">IF(J2565=0,I2564,I2564+1)</f>
        <v>#REF!</v>
      </c>
      <c r="J2565" s="54" t="e">
        <f>#REF!</f>
        <v>#REF!</v>
      </c>
      <c r="K2565" s="51" t="e">
        <f>IF(OR(#REF!="管理者",#REF!="サービス管理責任者"),0,#REF!)</f>
        <v>#REF!</v>
      </c>
    </row>
    <row r="2566" spans="8:11">
      <c r="H2566" s="55"/>
      <c r="I2566" s="54" t="e">
        <f t="shared" si="136"/>
        <v>#REF!</v>
      </c>
      <c r="J2566" s="54" t="e">
        <f>#REF!</f>
        <v>#REF!</v>
      </c>
      <c r="K2566" s="51" t="e">
        <f>IF(OR(#REF!="管理者",#REF!="サービス管理責任者"),0,#REF!)</f>
        <v>#REF!</v>
      </c>
    </row>
    <row r="2567" spans="8:11">
      <c r="H2567" s="55"/>
      <c r="I2567" s="54" t="e">
        <f t="shared" si="136"/>
        <v>#REF!</v>
      </c>
      <c r="J2567" s="54" t="e">
        <f>#REF!</f>
        <v>#REF!</v>
      </c>
      <c r="K2567" s="51" t="e">
        <f>IF(OR(#REF!="管理者",#REF!="サービス管理責任者"),0,#REF!)</f>
        <v>#REF!</v>
      </c>
    </row>
    <row r="2568" spans="8:11">
      <c r="H2568" s="55"/>
      <c r="I2568" s="54" t="e">
        <f t="shared" si="136"/>
        <v>#REF!</v>
      </c>
      <c r="J2568" s="54" t="e">
        <f>#REF!</f>
        <v>#REF!</v>
      </c>
      <c r="K2568" s="51" t="e">
        <f>IF(OR(#REF!="管理者",#REF!="サービス管理責任者"),0,#REF!)</f>
        <v>#REF!</v>
      </c>
    </row>
    <row r="2569" spans="8:11">
      <c r="H2569" s="55"/>
      <c r="I2569" s="54" t="e">
        <f t="shared" si="136"/>
        <v>#REF!</v>
      </c>
      <c r="J2569" s="54" t="e">
        <f>#REF!</f>
        <v>#REF!</v>
      </c>
      <c r="K2569" s="51" t="e">
        <f>IF(OR(#REF!="管理者",#REF!="サービス管理責任者"),0,#REF!)</f>
        <v>#REF!</v>
      </c>
    </row>
    <row r="2570" spans="8:11">
      <c r="H2570" s="55"/>
      <c r="I2570" s="54" t="e">
        <f t="shared" si="136"/>
        <v>#REF!</v>
      </c>
      <c r="J2570" s="54" t="e">
        <f>#REF!</f>
        <v>#REF!</v>
      </c>
      <c r="K2570" s="51" t="e">
        <f>IF(OR(#REF!="管理者",#REF!="サービス管理責任者"),0,#REF!)</f>
        <v>#REF!</v>
      </c>
    </row>
    <row r="2571" spans="8:11">
      <c r="H2571" s="55"/>
      <c r="I2571" s="54" t="e">
        <f t="shared" si="136"/>
        <v>#REF!</v>
      </c>
      <c r="J2571" s="54" t="e">
        <f>#REF!</f>
        <v>#REF!</v>
      </c>
      <c r="K2571" s="51" t="e">
        <f>IF(OR(#REF!="管理者",#REF!="サービス管理責任者"),0,#REF!)</f>
        <v>#REF!</v>
      </c>
    </row>
    <row r="2572" spans="8:11">
      <c r="H2572" s="55"/>
      <c r="I2572" s="54" t="e">
        <f t="shared" si="136"/>
        <v>#REF!</v>
      </c>
      <c r="J2572" s="54" t="e">
        <f>#REF!</f>
        <v>#REF!</v>
      </c>
      <c r="K2572" s="51" t="e">
        <f>IF(OR(#REF!="管理者",#REF!="サービス管理責任者"),0,#REF!)</f>
        <v>#REF!</v>
      </c>
    </row>
    <row r="2573" spans="8:11">
      <c r="H2573" s="55"/>
      <c r="I2573" s="54" t="e">
        <f t="shared" si="136"/>
        <v>#REF!</v>
      </c>
      <c r="J2573" s="54" t="e">
        <f>#REF!</f>
        <v>#REF!</v>
      </c>
      <c r="K2573" s="51" t="e">
        <f>IF(OR(#REF!="管理者",#REF!="サービス管理責任者"),0,#REF!)</f>
        <v>#REF!</v>
      </c>
    </row>
    <row r="2574" spans="8:11">
      <c r="H2574" s="55"/>
      <c r="I2574" s="54" t="e">
        <f t="shared" si="136"/>
        <v>#REF!</v>
      </c>
      <c r="J2574" s="54" t="e">
        <f>#REF!</f>
        <v>#REF!</v>
      </c>
      <c r="K2574" s="51" t="e">
        <f>IF(OR(#REF!="管理者",#REF!="サービス管理責任者"),0,#REF!)</f>
        <v>#REF!</v>
      </c>
    </row>
    <row r="2575" spans="8:11">
      <c r="H2575" s="55"/>
      <c r="I2575" s="54" t="e">
        <f t="shared" si="136"/>
        <v>#REF!</v>
      </c>
      <c r="J2575" s="54" t="e">
        <f>#REF!</f>
        <v>#REF!</v>
      </c>
      <c r="K2575" s="51" t="e">
        <f>IF(OR(#REF!="管理者",#REF!="サービス管理責任者"),0,#REF!)</f>
        <v>#REF!</v>
      </c>
    </row>
    <row r="2576" spans="8:11">
      <c r="H2576" s="55"/>
      <c r="I2576" s="54" t="e">
        <f t="shared" si="136"/>
        <v>#REF!</v>
      </c>
      <c r="J2576" s="54" t="e">
        <f>#REF!</f>
        <v>#REF!</v>
      </c>
      <c r="K2576" s="51" t="e">
        <f>IF(OR(#REF!="管理者",#REF!="サービス管理責任者"),0,#REF!)</f>
        <v>#REF!</v>
      </c>
    </row>
    <row r="2577" spans="8:11">
      <c r="H2577" s="55"/>
      <c r="I2577" s="54" t="e">
        <f t="shared" si="136"/>
        <v>#REF!</v>
      </c>
      <c r="J2577" s="54" t="e">
        <f>#REF!</f>
        <v>#REF!</v>
      </c>
      <c r="K2577" s="51" t="e">
        <f>IF(OR(#REF!="管理者",#REF!="サービス管理責任者"),0,#REF!)</f>
        <v>#REF!</v>
      </c>
    </row>
    <row r="2578" spans="8:11">
      <c r="H2578" s="55"/>
      <c r="I2578" s="54" t="e">
        <f t="shared" si="136"/>
        <v>#REF!</v>
      </c>
      <c r="J2578" s="54" t="e">
        <f>#REF!</f>
        <v>#REF!</v>
      </c>
      <c r="K2578" s="51" t="e">
        <f>IF(OR(#REF!="管理者",#REF!="サービス管理責任者"),0,#REF!)</f>
        <v>#REF!</v>
      </c>
    </row>
    <row r="2579" spans="8:11">
      <c r="H2579" s="55"/>
      <c r="I2579" s="54" t="e">
        <f t="shared" si="136"/>
        <v>#REF!</v>
      </c>
      <c r="J2579" s="54" t="e">
        <f>#REF!</f>
        <v>#REF!</v>
      </c>
      <c r="K2579" s="51" t="e">
        <f>IF(OR(#REF!="管理者",#REF!="サービス管理責任者"),0,#REF!)</f>
        <v>#REF!</v>
      </c>
    </row>
    <row r="2580" spans="8:11">
      <c r="H2580" s="55"/>
      <c r="I2580" s="54" t="e">
        <f t="shared" si="136"/>
        <v>#REF!</v>
      </c>
      <c r="J2580" s="54" t="e">
        <f>#REF!</f>
        <v>#REF!</v>
      </c>
      <c r="K2580" s="51" t="e">
        <f>IF(OR(#REF!="管理者",#REF!="サービス管理責任者"),0,#REF!)</f>
        <v>#REF!</v>
      </c>
    </row>
    <row r="2581" spans="8:11">
      <c r="H2581" s="55"/>
      <c r="I2581" s="54" t="e">
        <f t="shared" si="136"/>
        <v>#REF!</v>
      </c>
      <c r="J2581" s="54" t="e">
        <f>#REF!</f>
        <v>#REF!</v>
      </c>
      <c r="K2581" s="51" t="e">
        <f>IF(OR(#REF!="管理者",#REF!="サービス管理責任者"),0,#REF!)</f>
        <v>#REF!</v>
      </c>
    </row>
    <row r="2582" spans="8:11">
      <c r="H2582" s="55"/>
      <c r="I2582" s="54" t="e">
        <f t="shared" si="136"/>
        <v>#REF!</v>
      </c>
      <c r="J2582" s="54" t="e">
        <f>#REF!</f>
        <v>#REF!</v>
      </c>
      <c r="K2582" s="51" t="e">
        <f>IF(OR(#REF!="管理者",#REF!="サービス管理責任者"),0,#REF!)</f>
        <v>#REF!</v>
      </c>
    </row>
    <row r="2583" spans="8:11">
      <c r="H2583" s="55"/>
      <c r="I2583" s="54" t="e">
        <f t="shared" si="136"/>
        <v>#REF!</v>
      </c>
      <c r="J2583" s="54" t="e">
        <f>#REF!</f>
        <v>#REF!</v>
      </c>
      <c r="K2583" s="51" t="e">
        <f>IF(OR(#REF!="管理者",#REF!="サービス管理責任者"),0,#REF!)</f>
        <v>#REF!</v>
      </c>
    </row>
    <row r="2584" spans="8:11">
      <c r="H2584" s="55"/>
      <c r="I2584" s="54" t="e">
        <f t="shared" si="136"/>
        <v>#REF!</v>
      </c>
      <c r="J2584" s="54" t="e">
        <f>#REF!</f>
        <v>#REF!</v>
      </c>
      <c r="K2584" s="51" t="e">
        <f>IF(OR(#REF!="管理者",#REF!="サービス管理責任者"),0,#REF!)</f>
        <v>#REF!</v>
      </c>
    </row>
    <row r="2585" spans="8:11">
      <c r="H2585" s="55"/>
      <c r="I2585" s="54" t="e">
        <f t="shared" si="136"/>
        <v>#REF!</v>
      </c>
      <c r="J2585" s="54" t="e">
        <f>#REF!</f>
        <v>#REF!</v>
      </c>
      <c r="K2585" s="51" t="e">
        <f>IF(OR(#REF!="管理者",#REF!="サービス管理責任者"),0,#REF!)</f>
        <v>#REF!</v>
      </c>
    </row>
    <row r="2586" spans="8:11">
      <c r="H2586" s="55"/>
      <c r="I2586" s="54" t="e">
        <f t="shared" si="136"/>
        <v>#REF!</v>
      </c>
      <c r="J2586" s="54" t="e">
        <f>#REF!</f>
        <v>#REF!</v>
      </c>
      <c r="K2586" s="51" t="e">
        <f>IF(OR(#REF!="管理者",#REF!="サービス管理責任者"),0,#REF!)</f>
        <v>#REF!</v>
      </c>
    </row>
    <row r="2587" spans="8:11">
      <c r="H2587" s="55"/>
      <c r="I2587" s="54" t="e">
        <f t="shared" si="136"/>
        <v>#REF!</v>
      </c>
      <c r="J2587" s="54" t="e">
        <f>#REF!</f>
        <v>#REF!</v>
      </c>
      <c r="K2587" s="51" t="e">
        <f>IF(OR(#REF!="管理者",#REF!="サービス管理責任者"),0,#REF!)</f>
        <v>#REF!</v>
      </c>
    </row>
    <row r="2588" spans="8:11">
      <c r="H2588" s="55"/>
      <c r="I2588" s="54" t="e">
        <f t="shared" si="136"/>
        <v>#REF!</v>
      </c>
      <c r="J2588" s="54" t="e">
        <f>#REF!</f>
        <v>#REF!</v>
      </c>
      <c r="K2588" s="51" t="e">
        <f>IF(OR(#REF!="管理者",#REF!="サービス管理責任者"),0,#REF!)</f>
        <v>#REF!</v>
      </c>
    </row>
    <row r="2589" spans="8:11">
      <c r="H2589" s="55"/>
      <c r="I2589" s="54" t="e">
        <f t="shared" si="136"/>
        <v>#REF!</v>
      </c>
      <c r="J2589" s="54" t="e">
        <f>#REF!</f>
        <v>#REF!</v>
      </c>
      <c r="K2589" s="51" t="e">
        <f>IF(OR(#REF!="管理者",#REF!="サービス管理責任者"),0,#REF!)</f>
        <v>#REF!</v>
      </c>
    </row>
    <row r="2590" spans="8:11">
      <c r="H2590" s="55"/>
      <c r="I2590" s="54" t="e">
        <f t="shared" si="136"/>
        <v>#REF!</v>
      </c>
      <c r="J2590" s="54" t="e">
        <f>#REF!</f>
        <v>#REF!</v>
      </c>
      <c r="K2590" s="51" t="e">
        <f>IF(OR(#REF!="管理者",#REF!="サービス管理責任者"),0,#REF!)</f>
        <v>#REF!</v>
      </c>
    </row>
    <row r="2591" spans="8:11">
      <c r="H2591" s="55"/>
      <c r="I2591" s="54" t="e">
        <f t="shared" si="136"/>
        <v>#REF!</v>
      </c>
      <c r="J2591" s="54" t="e">
        <f>#REF!</f>
        <v>#REF!</v>
      </c>
      <c r="K2591" s="51" t="e">
        <f>IF(OR(#REF!="管理者",#REF!="サービス管理責任者"),0,#REF!)</f>
        <v>#REF!</v>
      </c>
    </row>
    <row r="2592" spans="8:11">
      <c r="H2592" s="55"/>
      <c r="I2592" s="54" t="e">
        <f t="shared" si="136"/>
        <v>#REF!</v>
      </c>
      <c r="J2592" s="54" t="e">
        <f>#REF!</f>
        <v>#REF!</v>
      </c>
      <c r="K2592" s="51" t="e">
        <f>IF(OR(#REF!="管理者",#REF!="サービス管理責任者"),0,#REF!)</f>
        <v>#REF!</v>
      </c>
    </row>
    <row r="2593" spans="8:11">
      <c r="H2593" s="55"/>
      <c r="I2593" s="54" t="e">
        <f t="shared" si="136"/>
        <v>#REF!</v>
      </c>
      <c r="J2593" s="54" t="e">
        <f>#REF!</f>
        <v>#REF!</v>
      </c>
      <c r="K2593" s="51" t="e">
        <f>IF(OR(#REF!="管理者",#REF!="サービス管理責任者"),0,#REF!)</f>
        <v>#REF!</v>
      </c>
    </row>
    <row r="2594" spans="8:11">
      <c r="H2594" s="55"/>
      <c r="I2594" s="54" t="e">
        <f t="shared" si="136"/>
        <v>#REF!</v>
      </c>
      <c r="J2594" s="54" t="e">
        <f>#REF!</f>
        <v>#REF!</v>
      </c>
      <c r="K2594" s="51" t="e">
        <f>IF(OR(#REF!="管理者",#REF!="サービス管理責任者"),0,#REF!)</f>
        <v>#REF!</v>
      </c>
    </row>
    <row r="2595" spans="8:11">
      <c r="H2595" s="55"/>
      <c r="I2595" s="54" t="e">
        <f t="shared" si="136"/>
        <v>#REF!</v>
      </c>
      <c r="J2595" s="54" t="e">
        <f>#REF!</f>
        <v>#REF!</v>
      </c>
      <c r="K2595" s="51" t="e">
        <f>IF(OR(#REF!="管理者",#REF!="サービス管理責任者"),0,#REF!)</f>
        <v>#REF!</v>
      </c>
    </row>
    <row r="2596" spans="8:11">
      <c r="H2596" s="55"/>
      <c r="I2596" s="54" t="e">
        <f t="shared" si="136"/>
        <v>#REF!</v>
      </c>
      <c r="J2596" s="54" t="e">
        <f>#REF!</f>
        <v>#REF!</v>
      </c>
      <c r="K2596" s="51" t="e">
        <f>IF(OR(#REF!="管理者",#REF!="サービス管理責任者"),0,#REF!)</f>
        <v>#REF!</v>
      </c>
    </row>
    <row r="2597" spans="8:11">
      <c r="H2597" s="55"/>
      <c r="I2597" s="54" t="e">
        <f t="shared" si="136"/>
        <v>#REF!</v>
      </c>
      <c r="J2597" s="54" t="e">
        <f>#REF!</f>
        <v>#REF!</v>
      </c>
      <c r="K2597" s="51" t="e">
        <f>IF(OR(#REF!="管理者",#REF!="サービス管理責任者"),0,#REF!)</f>
        <v>#REF!</v>
      </c>
    </row>
    <row r="2598" spans="8:11">
      <c r="H2598" s="55"/>
      <c r="I2598" s="54" t="e">
        <f t="shared" si="136"/>
        <v>#REF!</v>
      </c>
      <c r="J2598" s="54" t="e">
        <f>#REF!</f>
        <v>#REF!</v>
      </c>
      <c r="K2598" s="51" t="e">
        <f>IF(OR(#REF!="管理者",#REF!="サービス管理責任者"),0,#REF!)</f>
        <v>#REF!</v>
      </c>
    </row>
    <row r="2599" spans="8:11">
      <c r="H2599" s="55"/>
      <c r="I2599" s="54" t="e">
        <f t="shared" si="136"/>
        <v>#REF!</v>
      </c>
      <c r="J2599" s="54" t="e">
        <f>#REF!</f>
        <v>#REF!</v>
      </c>
      <c r="K2599" s="51" t="e">
        <f>IF(OR(#REF!="管理者",#REF!="サービス管理責任者"),0,#REF!)</f>
        <v>#REF!</v>
      </c>
    </row>
    <row r="2600" spans="8:11">
      <c r="H2600" s="55"/>
      <c r="I2600" s="54" t="e">
        <f t="shared" si="136"/>
        <v>#REF!</v>
      </c>
      <c r="J2600" s="54" t="e">
        <f>#REF!</f>
        <v>#REF!</v>
      </c>
      <c r="K2600" s="51" t="e">
        <f>IF(OR(#REF!="管理者",#REF!="サービス管理責任者"),0,#REF!)</f>
        <v>#REF!</v>
      </c>
    </row>
    <row r="2601" spans="8:11">
      <c r="H2601" s="55"/>
      <c r="I2601" s="54" t="e">
        <f t="shared" si="136"/>
        <v>#REF!</v>
      </c>
      <c r="J2601" s="54" t="e">
        <f>#REF!</f>
        <v>#REF!</v>
      </c>
      <c r="K2601" s="51" t="e">
        <f>IF(OR(#REF!="管理者",#REF!="サービス管理責任者"),0,#REF!)</f>
        <v>#REF!</v>
      </c>
    </row>
    <row r="2602" spans="8:11">
      <c r="H2602" s="55"/>
      <c r="I2602" s="54" t="e">
        <f t="shared" si="136"/>
        <v>#REF!</v>
      </c>
      <c r="J2602" s="54" t="e">
        <f>#REF!</f>
        <v>#REF!</v>
      </c>
      <c r="K2602" s="51" t="e">
        <f>IF(OR(#REF!="管理者",#REF!="サービス管理責任者"),0,#REF!)</f>
        <v>#REF!</v>
      </c>
    </row>
    <row r="2603" spans="8:11">
      <c r="H2603" s="55"/>
      <c r="I2603" s="54" t="e">
        <f t="shared" si="136"/>
        <v>#REF!</v>
      </c>
      <c r="J2603" s="54" t="e">
        <f>#REF!</f>
        <v>#REF!</v>
      </c>
      <c r="K2603" s="51" t="e">
        <f>IF(OR(#REF!="管理者",#REF!="サービス管理責任者"),0,#REF!)</f>
        <v>#REF!</v>
      </c>
    </row>
    <row r="2604" spans="8:11">
      <c r="H2604" s="55"/>
      <c r="I2604" s="54" t="e">
        <f t="shared" si="136"/>
        <v>#REF!</v>
      </c>
      <c r="J2604" s="54" t="e">
        <f>#REF!</f>
        <v>#REF!</v>
      </c>
      <c r="K2604" s="51" t="e">
        <f>IF(OR(#REF!="管理者",#REF!="サービス管理責任者"),0,#REF!)</f>
        <v>#REF!</v>
      </c>
    </row>
    <row r="2605" spans="8:11">
      <c r="H2605" s="55"/>
      <c r="I2605" s="54" t="e">
        <f t="shared" si="136"/>
        <v>#REF!</v>
      </c>
      <c r="J2605" s="54" t="e">
        <f>#REF!</f>
        <v>#REF!</v>
      </c>
      <c r="K2605" s="51" t="e">
        <f>IF(OR(#REF!="管理者",#REF!="サービス管理責任者"),0,#REF!)</f>
        <v>#REF!</v>
      </c>
    </row>
    <row r="2606" spans="8:11">
      <c r="H2606" s="55"/>
      <c r="I2606" s="54" t="e">
        <f t="shared" si="136"/>
        <v>#REF!</v>
      </c>
      <c r="J2606" s="54" t="e">
        <f>#REF!</f>
        <v>#REF!</v>
      </c>
      <c r="K2606" s="51" t="e">
        <f>IF(OR(#REF!="管理者",#REF!="サービス管理責任者"),0,#REF!)</f>
        <v>#REF!</v>
      </c>
    </row>
    <row r="2607" spans="8:11">
      <c r="H2607" s="55"/>
      <c r="I2607" s="54" t="e">
        <f t="shared" si="136"/>
        <v>#REF!</v>
      </c>
      <c r="J2607" s="54" t="e">
        <f>#REF!</f>
        <v>#REF!</v>
      </c>
      <c r="K2607" s="51" t="e">
        <f>IF(OR(#REF!="管理者",#REF!="サービス管理責任者"),0,#REF!)</f>
        <v>#REF!</v>
      </c>
    </row>
    <row r="2608" spans="8:11">
      <c r="H2608" s="55"/>
      <c r="I2608" s="54" t="e">
        <f t="shared" si="136"/>
        <v>#REF!</v>
      </c>
      <c r="J2608" s="54" t="e">
        <f>#REF!</f>
        <v>#REF!</v>
      </c>
      <c r="K2608" s="51" t="e">
        <f>IF(OR(#REF!="管理者",#REF!="サービス管理責任者"),0,#REF!)</f>
        <v>#REF!</v>
      </c>
    </row>
    <row r="2609" spans="8:11">
      <c r="H2609" s="55"/>
      <c r="I2609" s="54" t="e">
        <f t="shared" si="136"/>
        <v>#REF!</v>
      </c>
      <c r="J2609" s="54" t="e">
        <f>#REF!</f>
        <v>#REF!</v>
      </c>
      <c r="K2609" s="51" t="e">
        <f>IF(OR(#REF!="管理者",#REF!="サービス管理責任者"),0,#REF!)</f>
        <v>#REF!</v>
      </c>
    </row>
    <row r="2610" spans="8:11">
      <c r="H2610" s="55"/>
      <c r="I2610" s="54" t="e">
        <f t="shared" si="136"/>
        <v>#REF!</v>
      </c>
      <c r="J2610" s="54" t="e">
        <f>#REF!</f>
        <v>#REF!</v>
      </c>
      <c r="K2610" s="51" t="e">
        <f>IF(OR(#REF!="管理者",#REF!="サービス管理責任者"),0,#REF!)</f>
        <v>#REF!</v>
      </c>
    </row>
    <row r="2611" spans="8:11">
      <c r="H2611" s="55"/>
      <c r="I2611" s="54" t="e">
        <f t="shared" si="136"/>
        <v>#REF!</v>
      </c>
      <c r="J2611" s="54" t="e">
        <f>#REF!</f>
        <v>#REF!</v>
      </c>
      <c r="K2611" s="51" t="e">
        <f>IF(OR(#REF!="管理者",#REF!="サービス管理責任者"),0,#REF!)</f>
        <v>#REF!</v>
      </c>
    </row>
    <row r="2612" spans="8:11">
      <c r="H2612" s="55"/>
      <c r="I2612" s="54" t="e">
        <f t="shared" si="136"/>
        <v>#REF!</v>
      </c>
      <c r="J2612" s="54" t="e">
        <f>#REF!</f>
        <v>#REF!</v>
      </c>
      <c r="K2612" s="51" t="e">
        <f>IF(OR(#REF!="管理者",#REF!="サービス管理責任者"),0,#REF!)</f>
        <v>#REF!</v>
      </c>
    </row>
    <row r="2613" spans="8:11">
      <c r="H2613" s="55"/>
      <c r="I2613" s="54" t="e">
        <f t="shared" si="136"/>
        <v>#REF!</v>
      </c>
      <c r="J2613" s="54" t="e">
        <f>#REF!</f>
        <v>#REF!</v>
      </c>
      <c r="K2613" s="51" t="e">
        <f>IF(OR(#REF!="管理者",#REF!="サービス管理責任者"),0,#REF!)</f>
        <v>#REF!</v>
      </c>
    </row>
    <row r="2614" spans="8:11">
      <c r="H2614" s="55"/>
      <c r="I2614" s="54" t="e">
        <f t="shared" si="136"/>
        <v>#REF!</v>
      </c>
      <c r="J2614" s="54" t="e">
        <f>#REF!</f>
        <v>#REF!</v>
      </c>
      <c r="K2614" s="51" t="e">
        <f>IF(OR(#REF!="管理者",#REF!="サービス管理責任者"),0,#REF!)</f>
        <v>#REF!</v>
      </c>
    </row>
    <row r="2615" spans="8:11">
      <c r="H2615" s="55"/>
      <c r="I2615" s="54" t="e">
        <f t="shared" si="136"/>
        <v>#REF!</v>
      </c>
      <c r="J2615" s="54" t="e">
        <f>#REF!</f>
        <v>#REF!</v>
      </c>
      <c r="K2615" s="51" t="e">
        <f>IF(OR(#REF!="管理者",#REF!="サービス管理責任者"),0,#REF!)</f>
        <v>#REF!</v>
      </c>
    </row>
    <row r="2616" spans="8:11">
      <c r="H2616" s="55"/>
      <c r="I2616" s="54" t="e">
        <f t="shared" si="136"/>
        <v>#REF!</v>
      </c>
      <c r="J2616" s="54" t="e">
        <f>#REF!</f>
        <v>#REF!</v>
      </c>
      <c r="K2616" s="51" t="e">
        <f>IF(OR(#REF!="管理者",#REF!="サービス管理責任者"),0,#REF!)</f>
        <v>#REF!</v>
      </c>
    </row>
    <row r="2617" spans="8:11">
      <c r="H2617" s="55"/>
      <c r="I2617" s="54" t="e">
        <f t="shared" si="136"/>
        <v>#REF!</v>
      </c>
      <c r="J2617" s="54" t="e">
        <f>#REF!</f>
        <v>#REF!</v>
      </c>
      <c r="K2617" s="51" t="e">
        <f>IF(OR(#REF!="管理者",#REF!="サービス管理責任者"),0,#REF!)</f>
        <v>#REF!</v>
      </c>
    </row>
    <row r="2618" spans="8:11">
      <c r="H2618" s="55"/>
      <c r="I2618" s="54" t="e">
        <f t="shared" si="136"/>
        <v>#REF!</v>
      </c>
      <c r="J2618" s="54" t="e">
        <f>#REF!</f>
        <v>#REF!</v>
      </c>
      <c r="K2618" s="51" t="e">
        <f>IF(OR(#REF!="管理者",#REF!="サービス管理責任者"),0,#REF!)</f>
        <v>#REF!</v>
      </c>
    </row>
    <row r="2619" spans="8:11">
      <c r="H2619" s="55"/>
      <c r="I2619" s="54" t="e">
        <f t="shared" si="136"/>
        <v>#REF!</v>
      </c>
      <c r="J2619" s="54" t="e">
        <f>#REF!</f>
        <v>#REF!</v>
      </c>
      <c r="K2619" s="51" t="e">
        <f>IF(OR(#REF!="管理者",#REF!="サービス管理責任者"),0,#REF!)</f>
        <v>#REF!</v>
      </c>
    </row>
    <row r="2620" spans="8:11">
      <c r="H2620" s="55"/>
      <c r="I2620" s="54" t="e">
        <f t="shared" si="136"/>
        <v>#REF!</v>
      </c>
      <c r="J2620" s="54" t="e">
        <f>#REF!</f>
        <v>#REF!</v>
      </c>
      <c r="K2620" s="51" t="e">
        <f>IF(OR(#REF!="管理者",#REF!="サービス管理責任者"),0,#REF!)</f>
        <v>#REF!</v>
      </c>
    </row>
    <row r="2621" spans="8:11">
      <c r="H2621" s="55"/>
      <c r="I2621" s="54" t="e">
        <f t="shared" si="136"/>
        <v>#REF!</v>
      </c>
      <c r="J2621" s="54" t="e">
        <f>#REF!</f>
        <v>#REF!</v>
      </c>
      <c r="K2621" s="51" t="e">
        <f>IF(OR(#REF!="管理者",#REF!="サービス管理責任者"),0,#REF!)</f>
        <v>#REF!</v>
      </c>
    </row>
    <row r="2622" spans="8:11">
      <c r="H2622" s="55"/>
      <c r="I2622" s="54" t="e">
        <f t="shared" si="136"/>
        <v>#REF!</v>
      </c>
      <c r="J2622" s="54" t="e">
        <f>#REF!</f>
        <v>#REF!</v>
      </c>
      <c r="K2622" s="51" t="e">
        <f>IF(OR(#REF!="管理者",#REF!="サービス管理責任者"),0,#REF!)</f>
        <v>#REF!</v>
      </c>
    </row>
    <row r="2623" spans="8:11">
      <c r="H2623" s="55"/>
      <c r="I2623" s="54" t="e">
        <f t="shared" si="136"/>
        <v>#REF!</v>
      </c>
      <c r="J2623" s="54" t="e">
        <f>#REF!</f>
        <v>#REF!</v>
      </c>
      <c r="K2623" s="51" t="e">
        <f>IF(OR(#REF!="管理者",#REF!="サービス管理責任者"),0,#REF!)</f>
        <v>#REF!</v>
      </c>
    </row>
    <row r="2624" spans="8:11">
      <c r="H2624" s="55"/>
      <c r="I2624" s="54" t="e">
        <f t="shared" si="136"/>
        <v>#REF!</v>
      </c>
      <c r="J2624" s="54" t="e">
        <f>#REF!</f>
        <v>#REF!</v>
      </c>
      <c r="K2624" s="51" t="e">
        <f>IF(OR(#REF!="管理者",#REF!="サービス管理責任者"),0,#REF!)</f>
        <v>#REF!</v>
      </c>
    </row>
    <row r="2625" spans="8:11">
      <c r="H2625" s="55"/>
      <c r="I2625" s="54" t="e">
        <f t="shared" si="136"/>
        <v>#REF!</v>
      </c>
      <c r="J2625" s="54" t="e">
        <f>#REF!</f>
        <v>#REF!</v>
      </c>
      <c r="K2625" s="51" t="e">
        <f>IF(OR(#REF!="管理者",#REF!="サービス管理責任者"),0,#REF!)</f>
        <v>#REF!</v>
      </c>
    </row>
    <row r="2626" spans="8:11">
      <c r="H2626" s="55"/>
      <c r="I2626" s="54" t="e">
        <f t="shared" si="136"/>
        <v>#REF!</v>
      </c>
      <c r="J2626" s="54" t="e">
        <f>#REF!</f>
        <v>#REF!</v>
      </c>
      <c r="K2626" s="51" t="e">
        <f>IF(OR(#REF!="管理者",#REF!="サービス管理責任者"),0,#REF!)</f>
        <v>#REF!</v>
      </c>
    </row>
    <row r="2627" spans="8:11">
      <c r="H2627" s="55"/>
      <c r="I2627" s="54" t="e">
        <f t="shared" si="136"/>
        <v>#REF!</v>
      </c>
      <c r="J2627" s="54" t="e">
        <f>#REF!</f>
        <v>#REF!</v>
      </c>
      <c r="K2627" s="51" t="e">
        <f>IF(OR(#REF!="管理者",#REF!="サービス管理責任者"),0,#REF!)</f>
        <v>#REF!</v>
      </c>
    </row>
    <row r="2628" spans="8:11">
      <c r="H2628" s="55"/>
      <c r="I2628" s="54" t="e">
        <f t="shared" si="136"/>
        <v>#REF!</v>
      </c>
      <c r="J2628" s="54" t="e">
        <f>#REF!</f>
        <v>#REF!</v>
      </c>
      <c r="K2628" s="51" t="e">
        <f>IF(OR(#REF!="管理者",#REF!="サービス管理責任者"),0,#REF!)</f>
        <v>#REF!</v>
      </c>
    </row>
    <row r="2629" spans="8:11">
      <c r="H2629" s="55"/>
      <c r="I2629" s="54" t="e">
        <f t="shared" ref="I2629:I2692" si="137">IF(J2629=0,I2628,I2628+1)</f>
        <v>#REF!</v>
      </c>
      <c r="J2629" s="54" t="e">
        <f>#REF!</f>
        <v>#REF!</v>
      </c>
      <c r="K2629" s="51" t="e">
        <f>IF(OR(#REF!="管理者",#REF!="サービス管理責任者"),0,#REF!)</f>
        <v>#REF!</v>
      </c>
    </row>
    <row r="2630" spans="8:11">
      <c r="H2630" s="55"/>
      <c r="I2630" s="54" t="e">
        <f t="shared" si="137"/>
        <v>#REF!</v>
      </c>
      <c r="J2630" s="54" t="e">
        <f>#REF!</f>
        <v>#REF!</v>
      </c>
      <c r="K2630" s="51" t="e">
        <f>IF(OR(#REF!="管理者",#REF!="サービス管理責任者"),0,#REF!)</f>
        <v>#REF!</v>
      </c>
    </row>
    <row r="2631" spans="8:11">
      <c r="H2631" s="55"/>
      <c r="I2631" s="54" t="e">
        <f t="shared" si="137"/>
        <v>#REF!</v>
      </c>
      <c r="J2631" s="54" t="e">
        <f>#REF!</f>
        <v>#REF!</v>
      </c>
      <c r="K2631" s="51" t="e">
        <f>IF(OR(#REF!="管理者",#REF!="サービス管理責任者"),0,#REF!)</f>
        <v>#REF!</v>
      </c>
    </row>
    <row r="2632" spans="8:11">
      <c r="H2632" s="55"/>
      <c r="I2632" s="54" t="e">
        <f t="shared" si="137"/>
        <v>#REF!</v>
      </c>
      <c r="J2632" s="54" t="e">
        <f>#REF!</f>
        <v>#REF!</v>
      </c>
      <c r="K2632" s="51" t="e">
        <f>IF(OR(#REF!="管理者",#REF!="サービス管理責任者"),0,#REF!)</f>
        <v>#REF!</v>
      </c>
    </row>
    <row r="2633" spans="8:11">
      <c r="H2633" s="55"/>
      <c r="I2633" s="54" t="e">
        <f t="shared" si="137"/>
        <v>#REF!</v>
      </c>
      <c r="J2633" s="54" t="e">
        <f>#REF!</f>
        <v>#REF!</v>
      </c>
      <c r="K2633" s="51" t="e">
        <f>IF(OR(#REF!="管理者",#REF!="サービス管理責任者"),0,#REF!)</f>
        <v>#REF!</v>
      </c>
    </row>
    <row r="2634" spans="8:11">
      <c r="H2634" s="55"/>
      <c r="I2634" s="54" t="e">
        <f t="shared" si="137"/>
        <v>#REF!</v>
      </c>
      <c r="J2634" s="54" t="e">
        <f>#REF!</f>
        <v>#REF!</v>
      </c>
      <c r="K2634" s="51" t="e">
        <f>IF(OR(#REF!="管理者",#REF!="サービス管理責任者"),0,#REF!)</f>
        <v>#REF!</v>
      </c>
    </row>
    <row r="2635" spans="8:11">
      <c r="H2635" s="55"/>
      <c r="I2635" s="54" t="e">
        <f t="shared" si="137"/>
        <v>#REF!</v>
      </c>
      <c r="J2635" s="54" t="e">
        <f>#REF!</f>
        <v>#REF!</v>
      </c>
      <c r="K2635" s="51" t="e">
        <f>IF(OR(#REF!="管理者",#REF!="サービス管理責任者"),0,#REF!)</f>
        <v>#REF!</v>
      </c>
    </row>
    <row r="2636" spans="8:11">
      <c r="H2636" s="55"/>
      <c r="I2636" s="54" t="e">
        <f t="shared" si="137"/>
        <v>#REF!</v>
      </c>
      <c r="J2636" s="54" t="e">
        <f>#REF!</f>
        <v>#REF!</v>
      </c>
      <c r="K2636" s="51" t="e">
        <f>IF(OR(#REF!="管理者",#REF!="サービス管理責任者"),0,#REF!)</f>
        <v>#REF!</v>
      </c>
    </row>
    <row r="2637" spans="8:11">
      <c r="H2637" s="55"/>
      <c r="I2637" s="54" t="e">
        <f t="shared" si="137"/>
        <v>#REF!</v>
      </c>
      <c r="J2637" s="54" t="e">
        <f>#REF!</f>
        <v>#REF!</v>
      </c>
      <c r="K2637" s="51" t="e">
        <f>IF(OR(#REF!="管理者",#REF!="サービス管理責任者"),0,#REF!)</f>
        <v>#REF!</v>
      </c>
    </row>
    <row r="2638" spans="8:11">
      <c r="H2638" s="55"/>
      <c r="I2638" s="54" t="e">
        <f t="shared" si="137"/>
        <v>#REF!</v>
      </c>
      <c r="J2638" s="54" t="e">
        <f>#REF!</f>
        <v>#REF!</v>
      </c>
      <c r="K2638" s="51" t="e">
        <f>IF(OR(#REF!="管理者",#REF!="サービス管理責任者"),0,#REF!)</f>
        <v>#REF!</v>
      </c>
    </row>
    <row r="2639" spans="8:11">
      <c r="H2639" s="55"/>
      <c r="I2639" s="54" t="e">
        <f t="shared" si="137"/>
        <v>#REF!</v>
      </c>
      <c r="J2639" s="54" t="e">
        <f>#REF!</f>
        <v>#REF!</v>
      </c>
      <c r="K2639" s="51" t="e">
        <f>IF(OR(#REF!="管理者",#REF!="サービス管理責任者"),0,#REF!)</f>
        <v>#REF!</v>
      </c>
    </row>
    <row r="2640" spans="8:11">
      <c r="H2640" s="55"/>
      <c r="I2640" s="54" t="e">
        <f t="shared" si="137"/>
        <v>#REF!</v>
      </c>
      <c r="J2640" s="54" t="e">
        <f>#REF!</f>
        <v>#REF!</v>
      </c>
      <c r="K2640" s="51" t="e">
        <f>IF(OR(#REF!="管理者",#REF!="サービス管理責任者"),0,#REF!)</f>
        <v>#REF!</v>
      </c>
    </row>
    <row r="2641" spans="8:11">
      <c r="H2641" s="55"/>
      <c r="I2641" s="54" t="e">
        <f t="shared" si="137"/>
        <v>#REF!</v>
      </c>
      <c r="J2641" s="54" t="e">
        <f>#REF!</f>
        <v>#REF!</v>
      </c>
      <c r="K2641" s="51" t="e">
        <f>IF(OR(#REF!="管理者",#REF!="サービス管理責任者"),0,#REF!)</f>
        <v>#REF!</v>
      </c>
    </row>
    <row r="2642" spans="8:11">
      <c r="H2642" s="55"/>
      <c r="I2642" s="54" t="e">
        <f t="shared" si="137"/>
        <v>#REF!</v>
      </c>
      <c r="J2642" s="54" t="e">
        <f>#REF!</f>
        <v>#REF!</v>
      </c>
      <c r="K2642" s="51" t="e">
        <f>IF(OR(#REF!="管理者",#REF!="サービス管理責任者"),0,#REF!)</f>
        <v>#REF!</v>
      </c>
    </row>
    <row r="2643" spans="8:11">
      <c r="H2643" s="55"/>
      <c r="I2643" s="54" t="e">
        <f t="shared" si="137"/>
        <v>#REF!</v>
      </c>
      <c r="J2643" s="54" t="e">
        <f>#REF!</f>
        <v>#REF!</v>
      </c>
      <c r="K2643" s="51" t="e">
        <f>IF(OR(#REF!="管理者",#REF!="サービス管理責任者"),0,#REF!)</f>
        <v>#REF!</v>
      </c>
    </row>
    <row r="2644" spans="8:11">
      <c r="H2644" s="55"/>
      <c r="I2644" s="54" t="e">
        <f t="shared" si="137"/>
        <v>#REF!</v>
      </c>
      <c r="J2644" s="54" t="e">
        <f>#REF!</f>
        <v>#REF!</v>
      </c>
      <c r="K2644" s="51" t="e">
        <f>IF(OR(#REF!="管理者",#REF!="サービス管理責任者"),0,#REF!)</f>
        <v>#REF!</v>
      </c>
    </row>
    <row r="2645" spans="8:11">
      <c r="H2645" s="55"/>
      <c r="I2645" s="54" t="e">
        <f t="shared" si="137"/>
        <v>#REF!</v>
      </c>
      <c r="J2645" s="54" t="e">
        <f>#REF!</f>
        <v>#REF!</v>
      </c>
      <c r="K2645" s="51" t="e">
        <f>IF(OR(#REF!="管理者",#REF!="サービス管理責任者"),0,#REF!)</f>
        <v>#REF!</v>
      </c>
    </row>
    <row r="2646" spans="8:11">
      <c r="H2646" s="55"/>
      <c r="I2646" s="54" t="e">
        <f t="shared" si="137"/>
        <v>#REF!</v>
      </c>
      <c r="J2646" s="54" t="e">
        <f>#REF!</f>
        <v>#REF!</v>
      </c>
      <c r="K2646" s="51" t="e">
        <f>IF(OR(#REF!="管理者",#REF!="サービス管理責任者"),0,#REF!)</f>
        <v>#REF!</v>
      </c>
    </row>
    <row r="2647" spans="8:11">
      <c r="H2647" s="55"/>
      <c r="I2647" s="54" t="e">
        <f t="shared" si="137"/>
        <v>#REF!</v>
      </c>
      <c r="J2647" s="54" t="e">
        <f>#REF!</f>
        <v>#REF!</v>
      </c>
      <c r="K2647" s="51" t="e">
        <f>IF(OR(#REF!="管理者",#REF!="サービス管理責任者"),0,#REF!)</f>
        <v>#REF!</v>
      </c>
    </row>
    <row r="2648" spans="8:11">
      <c r="H2648" s="55"/>
      <c r="I2648" s="54" t="e">
        <f t="shared" si="137"/>
        <v>#REF!</v>
      </c>
      <c r="J2648" s="54" t="e">
        <f>#REF!</f>
        <v>#REF!</v>
      </c>
      <c r="K2648" s="51" t="e">
        <f>IF(OR(#REF!="管理者",#REF!="サービス管理責任者"),0,#REF!)</f>
        <v>#REF!</v>
      </c>
    </row>
    <row r="2649" spans="8:11">
      <c r="H2649" s="55"/>
      <c r="I2649" s="54" t="e">
        <f t="shared" si="137"/>
        <v>#REF!</v>
      </c>
      <c r="J2649" s="54" t="e">
        <f>#REF!</f>
        <v>#REF!</v>
      </c>
      <c r="K2649" s="51" t="e">
        <f>IF(OR(#REF!="管理者",#REF!="サービス管理責任者"),0,#REF!)</f>
        <v>#REF!</v>
      </c>
    </row>
    <row r="2650" spans="8:11">
      <c r="H2650" s="55"/>
      <c r="I2650" s="54" t="e">
        <f t="shared" si="137"/>
        <v>#REF!</v>
      </c>
      <c r="J2650" s="54" t="e">
        <f>#REF!</f>
        <v>#REF!</v>
      </c>
      <c r="K2650" s="51" t="e">
        <f>IF(OR(#REF!="管理者",#REF!="サービス管理責任者"),0,#REF!)</f>
        <v>#REF!</v>
      </c>
    </row>
    <row r="2651" spans="8:11">
      <c r="H2651" s="55"/>
      <c r="I2651" s="54" t="e">
        <f t="shared" si="137"/>
        <v>#REF!</v>
      </c>
      <c r="J2651" s="54" t="e">
        <f>#REF!</f>
        <v>#REF!</v>
      </c>
      <c r="K2651" s="51" t="e">
        <f>IF(OR(#REF!="管理者",#REF!="サービス管理責任者"),0,#REF!)</f>
        <v>#REF!</v>
      </c>
    </row>
    <row r="2652" spans="8:11">
      <c r="H2652" s="55"/>
      <c r="I2652" s="54" t="e">
        <f t="shared" si="137"/>
        <v>#REF!</v>
      </c>
      <c r="J2652" s="54" t="e">
        <f>#REF!</f>
        <v>#REF!</v>
      </c>
      <c r="K2652" s="51" t="e">
        <f>IF(OR(#REF!="管理者",#REF!="サービス管理責任者"),0,#REF!)</f>
        <v>#REF!</v>
      </c>
    </row>
    <row r="2653" spans="8:11">
      <c r="H2653" s="55"/>
      <c r="I2653" s="54" t="e">
        <f t="shared" si="137"/>
        <v>#REF!</v>
      </c>
      <c r="J2653" s="54" t="e">
        <f>#REF!</f>
        <v>#REF!</v>
      </c>
      <c r="K2653" s="51" t="e">
        <f>IF(OR(#REF!="管理者",#REF!="サービス管理責任者"),0,#REF!)</f>
        <v>#REF!</v>
      </c>
    </row>
    <row r="2654" spans="8:11">
      <c r="H2654" s="55"/>
      <c r="I2654" s="54" t="e">
        <f t="shared" si="137"/>
        <v>#REF!</v>
      </c>
      <c r="J2654" s="54" t="e">
        <f>#REF!</f>
        <v>#REF!</v>
      </c>
      <c r="K2654" s="51" t="e">
        <f>IF(OR(#REF!="管理者",#REF!="サービス管理責任者"),0,#REF!)</f>
        <v>#REF!</v>
      </c>
    </row>
    <row r="2655" spans="8:11">
      <c r="H2655" s="55"/>
      <c r="I2655" s="54" t="e">
        <f t="shared" si="137"/>
        <v>#REF!</v>
      </c>
      <c r="J2655" s="54" t="e">
        <f>#REF!</f>
        <v>#REF!</v>
      </c>
      <c r="K2655" s="51" t="e">
        <f>IF(OR(#REF!="管理者",#REF!="サービス管理責任者"),0,#REF!)</f>
        <v>#REF!</v>
      </c>
    </row>
    <row r="2656" spans="8:11">
      <c r="H2656" s="55"/>
      <c r="I2656" s="54" t="e">
        <f t="shared" si="137"/>
        <v>#REF!</v>
      </c>
      <c r="J2656" s="54" t="e">
        <f>#REF!</f>
        <v>#REF!</v>
      </c>
      <c r="K2656" s="51" t="e">
        <f>IF(OR(#REF!="管理者",#REF!="サービス管理責任者"),0,#REF!)</f>
        <v>#REF!</v>
      </c>
    </row>
    <row r="2657" spans="8:11">
      <c r="H2657" s="55"/>
      <c r="I2657" s="54" t="e">
        <f t="shared" si="137"/>
        <v>#REF!</v>
      </c>
      <c r="J2657" s="54" t="e">
        <f>#REF!</f>
        <v>#REF!</v>
      </c>
      <c r="K2657" s="51" t="e">
        <f>IF(OR(#REF!="管理者",#REF!="サービス管理責任者"),0,#REF!)</f>
        <v>#REF!</v>
      </c>
    </row>
    <row r="2658" spans="8:11">
      <c r="H2658" s="55"/>
      <c r="I2658" s="54" t="e">
        <f t="shared" si="137"/>
        <v>#REF!</v>
      </c>
      <c r="J2658" s="54" t="e">
        <f>#REF!</f>
        <v>#REF!</v>
      </c>
      <c r="K2658" s="51" t="e">
        <f>IF(OR(#REF!="管理者",#REF!="サービス管理責任者"),0,#REF!)</f>
        <v>#REF!</v>
      </c>
    </row>
    <row r="2659" spans="8:11">
      <c r="H2659" s="55"/>
      <c r="I2659" s="54" t="e">
        <f t="shared" si="137"/>
        <v>#REF!</v>
      </c>
      <c r="J2659" s="54" t="e">
        <f>#REF!</f>
        <v>#REF!</v>
      </c>
      <c r="K2659" s="51" t="e">
        <f>IF(OR(#REF!="管理者",#REF!="サービス管理責任者"),0,#REF!)</f>
        <v>#REF!</v>
      </c>
    </row>
    <row r="2660" spans="8:11">
      <c r="H2660" s="55"/>
      <c r="I2660" s="54" t="e">
        <f t="shared" si="137"/>
        <v>#REF!</v>
      </c>
      <c r="J2660" s="54" t="e">
        <f>#REF!</f>
        <v>#REF!</v>
      </c>
      <c r="K2660" s="51" t="e">
        <f>IF(OR(#REF!="管理者",#REF!="サービス管理責任者"),0,#REF!)</f>
        <v>#REF!</v>
      </c>
    </row>
    <row r="2661" spans="8:11">
      <c r="H2661" s="55"/>
      <c r="I2661" s="54" t="e">
        <f t="shared" si="137"/>
        <v>#REF!</v>
      </c>
      <c r="J2661" s="54" t="e">
        <f>#REF!</f>
        <v>#REF!</v>
      </c>
      <c r="K2661" s="51" t="e">
        <f>IF(OR(#REF!="管理者",#REF!="サービス管理責任者"),0,#REF!)</f>
        <v>#REF!</v>
      </c>
    </row>
    <row r="2662" spans="8:11">
      <c r="H2662" s="55"/>
      <c r="I2662" s="54" t="e">
        <f t="shared" si="137"/>
        <v>#REF!</v>
      </c>
      <c r="J2662" s="54" t="e">
        <f>#REF!</f>
        <v>#REF!</v>
      </c>
      <c r="K2662" s="51" t="e">
        <f>IF(OR(#REF!="管理者",#REF!="サービス管理責任者"),0,#REF!)</f>
        <v>#REF!</v>
      </c>
    </row>
    <row r="2663" spans="8:11">
      <c r="H2663" s="55"/>
      <c r="I2663" s="54" t="e">
        <f t="shared" si="137"/>
        <v>#REF!</v>
      </c>
      <c r="J2663" s="54" t="e">
        <f>#REF!</f>
        <v>#REF!</v>
      </c>
      <c r="K2663" s="51" t="e">
        <f>IF(OR(#REF!="管理者",#REF!="サービス管理責任者"),0,#REF!)</f>
        <v>#REF!</v>
      </c>
    </row>
    <row r="2664" spans="8:11">
      <c r="H2664" s="55"/>
      <c r="I2664" s="54" t="e">
        <f t="shared" si="137"/>
        <v>#REF!</v>
      </c>
      <c r="J2664" s="54" t="e">
        <f>#REF!</f>
        <v>#REF!</v>
      </c>
      <c r="K2664" s="51" t="e">
        <f>IF(OR(#REF!="管理者",#REF!="サービス管理責任者"),0,#REF!)</f>
        <v>#REF!</v>
      </c>
    </row>
    <row r="2665" spans="8:11">
      <c r="H2665" s="55"/>
      <c r="I2665" s="54" t="e">
        <f t="shared" si="137"/>
        <v>#REF!</v>
      </c>
      <c r="J2665" s="54" t="e">
        <f>#REF!</f>
        <v>#REF!</v>
      </c>
      <c r="K2665" s="51" t="e">
        <f>IF(OR(#REF!="管理者",#REF!="サービス管理責任者"),0,#REF!)</f>
        <v>#REF!</v>
      </c>
    </row>
    <row r="2666" spans="8:11">
      <c r="H2666" s="55"/>
      <c r="I2666" s="54" t="e">
        <f t="shared" si="137"/>
        <v>#REF!</v>
      </c>
      <c r="J2666" s="54" t="e">
        <f>#REF!</f>
        <v>#REF!</v>
      </c>
      <c r="K2666" s="51" t="e">
        <f>IF(OR(#REF!="管理者",#REF!="サービス管理責任者"),0,#REF!)</f>
        <v>#REF!</v>
      </c>
    </row>
    <row r="2667" spans="8:11">
      <c r="H2667" s="55"/>
      <c r="I2667" s="54" t="e">
        <f t="shared" si="137"/>
        <v>#REF!</v>
      </c>
      <c r="J2667" s="54" t="e">
        <f>#REF!</f>
        <v>#REF!</v>
      </c>
      <c r="K2667" s="51" t="e">
        <f>IF(OR(#REF!="管理者",#REF!="サービス管理責任者"),0,#REF!)</f>
        <v>#REF!</v>
      </c>
    </row>
    <row r="2668" spans="8:11">
      <c r="H2668" s="55"/>
      <c r="I2668" s="54" t="e">
        <f t="shared" si="137"/>
        <v>#REF!</v>
      </c>
      <c r="J2668" s="54" t="e">
        <f>#REF!</f>
        <v>#REF!</v>
      </c>
      <c r="K2668" s="51" t="e">
        <f>IF(OR(#REF!="管理者",#REF!="サービス管理責任者"),0,#REF!)</f>
        <v>#REF!</v>
      </c>
    </row>
    <row r="2669" spans="8:11">
      <c r="H2669" s="55"/>
      <c r="I2669" s="54" t="e">
        <f t="shared" si="137"/>
        <v>#REF!</v>
      </c>
      <c r="J2669" s="54" t="e">
        <f>#REF!</f>
        <v>#REF!</v>
      </c>
      <c r="K2669" s="51" t="e">
        <f>IF(OR(#REF!="管理者",#REF!="サービス管理責任者"),0,#REF!)</f>
        <v>#REF!</v>
      </c>
    </row>
    <row r="2670" spans="8:11">
      <c r="H2670" s="55"/>
      <c r="I2670" s="54" t="e">
        <f t="shared" si="137"/>
        <v>#REF!</v>
      </c>
      <c r="J2670" s="54" t="e">
        <f>#REF!</f>
        <v>#REF!</v>
      </c>
      <c r="K2670" s="51" t="e">
        <f>IF(OR(#REF!="管理者",#REF!="サービス管理責任者"),0,#REF!)</f>
        <v>#REF!</v>
      </c>
    </row>
    <row r="2671" spans="8:11">
      <c r="H2671" s="55"/>
      <c r="I2671" s="54" t="e">
        <f t="shared" si="137"/>
        <v>#REF!</v>
      </c>
      <c r="J2671" s="54" t="e">
        <f>#REF!</f>
        <v>#REF!</v>
      </c>
      <c r="K2671" s="51" t="e">
        <f>IF(OR(#REF!="管理者",#REF!="サービス管理責任者"),0,#REF!)</f>
        <v>#REF!</v>
      </c>
    </row>
    <row r="2672" spans="8:11">
      <c r="H2672" s="55"/>
      <c r="I2672" s="54" t="e">
        <f t="shared" si="137"/>
        <v>#REF!</v>
      </c>
      <c r="J2672" s="54" t="e">
        <f>#REF!</f>
        <v>#REF!</v>
      </c>
      <c r="K2672" s="51" t="e">
        <f>IF(OR(#REF!="管理者",#REF!="サービス管理責任者"),0,#REF!)</f>
        <v>#REF!</v>
      </c>
    </row>
    <row r="2673" spans="8:11">
      <c r="H2673" s="55"/>
      <c r="I2673" s="54" t="e">
        <f t="shared" si="137"/>
        <v>#REF!</v>
      </c>
      <c r="J2673" s="54" t="e">
        <f>#REF!</f>
        <v>#REF!</v>
      </c>
      <c r="K2673" s="51" t="e">
        <f>IF(OR(#REF!="管理者",#REF!="サービス管理責任者"),0,#REF!)</f>
        <v>#REF!</v>
      </c>
    </row>
    <row r="2674" spans="8:11">
      <c r="H2674" s="55"/>
      <c r="I2674" s="54" t="e">
        <f t="shared" si="137"/>
        <v>#REF!</v>
      </c>
      <c r="J2674" s="54" t="e">
        <f>#REF!</f>
        <v>#REF!</v>
      </c>
      <c r="K2674" s="51" t="e">
        <f>IF(OR(#REF!="管理者",#REF!="サービス管理責任者"),0,#REF!)</f>
        <v>#REF!</v>
      </c>
    </row>
    <row r="2675" spans="8:11">
      <c r="H2675" s="55"/>
      <c r="I2675" s="54" t="e">
        <f t="shared" si="137"/>
        <v>#REF!</v>
      </c>
      <c r="J2675" s="54" t="e">
        <f>#REF!</f>
        <v>#REF!</v>
      </c>
      <c r="K2675" s="51" t="e">
        <f>IF(OR(#REF!="管理者",#REF!="サービス管理責任者"),0,#REF!)</f>
        <v>#REF!</v>
      </c>
    </row>
    <row r="2676" spans="8:11">
      <c r="H2676" s="55"/>
      <c r="I2676" s="54" t="e">
        <f t="shared" si="137"/>
        <v>#REF!</v>
      </c>
      <c r="J2676" s="54" t="e">
        <f>#REF!</f>
        <v>#REF!</v>
      </c>
      <c r="K2676" s="51" t="e">
        <f>IF(OR(#REF!="管理者",#REF!="サービス管理責任者"),0,#REF!)</f>
        <v>#REF!</v>
      </c>
    </row>
    <row r="2677" spans="8:11">
      <c r="H2677" s="55"/>
      <c r="I2677" s="54" t="e">
        <f t="shared" si="137"/>
        <v>#REF!</v>
      </c>
      <c r="J2677" s="54" t="e">
        <f>#REF!</f>
        <v>#REF!</v>
      </c>
      <c r="K2677" s="51" t="e">
        <f>IF(OR(#REF!="管理者",#REF!="サービス管理責任者"),0,#REF!)</f>
        <v>#REF!</v>
      </c>
    </row>
    <row r="2678" spans="8:11">
      <c r="H2678" s="55"/>
      <c r="I2678" s="54" t="e">
        <f t="shared" si="137"/>
        <v>#REF!</v>
      </c>
      <c r="J2678" s="54" t="e">
        <f>#REF!</f>
        <v>#REF!</v>
      </c>
      <c r="K2678" s="51" t="e">
        <f>IF(OR(#REF!="管理者",#REF!="サービス管理責任者"),0,#REF!)</f>
        <v>#REF!</v>
      </c>
    </row>
    <row r="2679" spans="8:11">
      <c r="H2679" s="55"/>
      <c r="I2679" s="54" t="e">
        <f t="shared" si="137"/>
        <v>#REF!</v>
      </c>
      <c r="J2679" s="54" t="e">
        <f>#REF!</f>
        <v>#REF!</v>
      </c>
      <c r="K2679" s="51" t="e">
        <f>IF(OR(#REF!="管理者",#REF!="サービス管理責任者"),0,#REF!)</f>
        <v>#REF!</v>
      </c>
    </row>
    <row r="2680" spans="8:11">
      <c r="H2680" s="55"/>
      <c r="I2680" s="54" t="e">
        <f t="shared" si="137"/>
        <v>#REF!</v>
      </c>
      <c r="J2680" s="54" t="e">
        <f>#REF!</f>
        <v>#REF!</v>
      </c>
      <c r="K2680" s="51" t="e">
        <f>IF(OR(#REF!="管理者",#REF!="サービス管理責任者"),0,#REF!)</f>
        <v>#REF!</v>
      </c>
    </row>
    <row r="2681" spans="8:11">
      <c r="H2681" s="55"/>
      <c r="I2681" s="54" t="e">
        <f t="shared" si="137"/>
        <v>#REF!</v>
      </c>
      <c r="J2681" s="54" t="e">
        <f>#REF!</f>
        <v>#REF!</v>
      </c>
      <c r="K2681" s="51" t="e">
        <f>IF(OR(#REF!="管理者",#REF!="サービス管理責任者"),0,#REF!)</f>
        <v>#REF!</v>
      </c>
    </row>
    <row r="2682" spans="8:11">
      <c r="H2682" s="55"/>
      <c r="I2682" s="54" t="e">
        <f t="shared" si="137"/>
        <v>#REF!</v>
      </c>
      <c r="J2682" s="54" t="e">
        <f>#REF!</f>
        <v>#REF!</v>
      </c>
      <c r="K2682" s="51" t="e">
        <f>IF(OR(#REF!="管理者",#REF!="サービス管理責任者"),0,#REF!)</f>
        <v>#REF!</v>
      </c>
    </row>
    <row r="2683" spans="8:11">
      <c r="H2683" s="55"/>
      <c r="I2683" s="54" t="e">
        <f t="shared" si="137"/>
        <v>#REF!</v>
      </c>
      <c r="J2683" s="54" t="e">
        <f>#REF!</f>
        <v>#REF!</v>
      </c>
      <c r="K2683" s="51" t="e">
        <f>IF(OR(#REF!="管理者",#REF!="サービス管理責任者"),0,#REF!)</f>
        <v>#REF!</v>
      </c>
    </row>
    <row r="2684" spans="8:11">
      <c r="H2684" s="55"/>
      <c r="I2684" s="54" t="e">
        <f t="shared" si="137"/>
        <v>#REF!</v>
      </c>
      <c r="J2684" s="54" t="e">
        <f>#REF!</f>
        <v>#REF!</v>
      </c>
      <c r="K2684" s="51" t="e">
        <f>IF(OR(#REF!="管理者",#REF!="サービス管理責任者"),0,#REF!)</f>
        <v>#REF!</v>
      </c>
    </row>
    <row r="2685" spans="8:11">
      <c r="H2685" s="55"/>
      <c r="I2685" s="54" t="e">
        <f t="shared" si="137"/>
        <v>#REF!</v>
      </c>
      <c r="J2685" s="54" t="e">
        <f>#REF!</f>
        <v>#REF!</v>
      </c>
      <c r="K2685" s="51" t="e">
        <f>IF(OR(#REF!="管理者",#REF!="サービス管理責任者"),0,#REF!)</f>
        <v>#REF!</v>
      </c>
    </row>
    <row r="2686" spans="8:11">
      <c r="H2686" s="55"/>
      <c r="I2686" s="54" t="e">
        <f t="shared" si="137"/>
        <v>#REF!</v>
      </c>
      <c r="J2686" s="54" t="e">
        <f>#REF!</f>
        <v>#REF!</v>
      </c>
      <c r="K2686" s="51" t="e">
        <f>IF(OR(#REF!="管理者",#REF!="サービス管理責任者"),0,#REF!)</f>
        <v>#REF!</v>
      </c>
    </row>
    <row r="2687" spans="8:11">
      <c r="H2687" s="55"/>
      <c r="I2687" s="54" t="e">
        <f t="shared" si="137"/>
        <v>#REF!</v>
      </c>
      <c r="J2687" s="54" t="e">
        <f>#REF!</f>
        <v>#REF!</v>
      </c>
      <c r="K2687" s="51" t="e">
        <f>IF(OR(#REF!="管理者",#REF!="サービス管理責任者"),0,#REF!)</f>
        <v>#REF!</v>
      </c>
    </row>
    <row r="2688" spans="8:11">
      <c r="H2688" s="55"/>
      <c r="I2688" s="54" t="e">
        <f t="shared" si="137"/>
        <v>#REF!</v>
      </c>
      <c r="J2688" s="54" t="e">
        <f>#REF!</f>
        <v>#REF!</v>
      </c>
      <c r="K2688" s="51" t="e">
        <f>IF(OR(#REF!="管理者",#REF!="サービス管理責任者"),0,#REF!)</f>
        <v>#REF!</v>
      </c>
    </row>
    <row r="2689" spans="8:11">
      <c r="H2689" s="55"/>
      <c r="I2689" s="54" t="e">
        <f t="shared" si="137"/>
        <v>#REF!</v>
      </c>
      <c r="J2689" s="54" t="e">
        <f>#REF!</f>
        <v>#REF!</v>
      </c>
      <c r="K2689" s="51" t="e">
        <f>IF(OR(#REF!="管理者",#REF!="サービス管理責任者"),0,#REF!)</f>
        <v>#REF!</v>
      </c>
    </row>
    <row r="2690" spans="8:11">
      <c r="H2690" s="55"/>
      <c r="I2690" s="54" t="e">
        <f t="shared" si="137"/>
        <v>#REF!</v>
      </c>
      <c r="J2690" s="54" t="e">
        <f>#REF!</f>
        <v>#REF!</v>
      </c>
      <c r="K2690" s="51" t="e">
        <f>IF(OR(#REF!="管理者",#REF!="サービス管理責任者"),0,#REF!)</f>
        <v>#REF!</v>
      </c>
    </row>
    <row r="2691" spans="8:11">
      <c r="H2691" s="55"/>
      <c r="I2691" s="54" t="e">
        <f t="shared" si="137"/>
        <v>#REF!</v>
      </c>
      <c r="J2691" s="54" t="e">
        <f>#REF!</f>
        <v>#REF!</v>
      </c>
      <c r="K2691" s="51" t="e">
        <f>IF(OR(#REF!="管理者",#REF!="サービス管理責任者"),0,#REF!)</f>
        <v>#REF!</v>
      </c>
    </row>
    <row r="2692" spans="8:11">
      <c r="H2692" s="55"/>
      <c r="I2692" s="54" t="e">
        <f t="shared" si="137"/>
        <v>#REF!</v>
      </c>
      <c r="J2692" s="54" t="e">
        <f>#REF!</f>
        <v>#REF!</v>
      </c>
      <c r="K2692" s="51" t="e">
        <f>IF(OR(#REF!="管理者",#REF!="サービス管理責任者"),0,#REF!)</f>
        <v>#REF!</v>
      </c>
    </row>
    <row r="2693" spans="8:11">
      <c r="H2693" s="55"/>
      <c r="I2693" s="54" t="e">
        <f t="shared" ref="I2693:I2756" si="138">IF(J2693=0,I2692,I2692+1)</f>
        <v>#REF!</v>
      </c>
      <c r="J2693" s="54" t="e">
        <f>#REF!</f>
        <v>#REF!</v>
      </c>
      <c r="K2693" s="51" t="e">
        <f>IF(OR(#REF!="管理者",#REF!="サービス管理責任者"),0,#REF!)</f>
        <v>#REF!</v>
      </c>
    </row>
    <row r="2694" spans="8:11">
      <c r="H2694" s="55"/>
      <c r="I2694" s="54" t="e">
        <f t="shared" si="138"/>
        <v>#REF!</v>
      </c>
      <c r="J2694" s="54" t="e">
        <f>#REF!</f>
        <v>#REF!</v>
      </c>
      <c r="K2694" s="51" t="e">
        <f>IF(OR(#REF!="管理者",#REF!="サービス管理責任者"),0,#REF!)</f>
        <v>#REF!</v>
      </c>
    </row>
    <row r="2695" spans="8:11">
      <c r="H2695" s="55"/>
      <c r="I2695" s="54" t="e">
        <f t="shared" si="138"/>
        <v>#REF!</v>
      </c>
      <c r="J2695" s="54" t="e">
        <f>#REF!</f>
        <v>#REF!</v>
      </c>
      <c r="K2695" s="51" t="e">
        <f>IF(OR(#REF!="管理者",#REF!="サービス管理責任者"),0,#REF!)</f>
        <v>#REF!</v>
      </c>
    </row>
    <row r="2696" spans="8:11">
      <c r="H2696" s="55"/>
      <c r="I2696" s="54" t="e">
        <f t="shared" si="138"/>
        <v>#REF!</v>
      </c>
      <c r="J2696" s="54" t="e">
        <f>#REF!</f>
        <v>#REF!</v>
      </c>
      <c r="K2696" s="51" t="e">
        <f>IF(OR(#REF!="管理者",#REF!="サービス管理責任者"),0,#REF!)</f>
        <v>#REF!</v>
      </c>
    </row>
    <row r="2697" spans="8:11">
      <c r="H2697" s="55"/>
      <c r="I2697" s="54" t="e">
        <f t="shared" si="138"/>
        <v>#REF!</v>
      </c>
      <c r="J2697" s="54" t="e">
        <f>#REF!</f>
        <v>#REF!</v>
      </c>
      <c r="K2697" s="51" t="e">
        <f>IF(OR(#REF!="管理者",#REF!="サービス管理責任者"),0,#REF!)</f>
        <v>#REF!</v>
      </c>
    </row>
    <row r="2698" spans="8:11">
      <c r="H2698" s="55"/>
      <c r="I2698" s="54" t="e">
        <f t="shared" si="138"/>
        <v>#REF!</v>
      </c>
      <c r="J2698" s="54" t="e">
        <f>#REF!</f>
        <v>#REF!</v>
      </c>
      <c r="K2698" s="51" t="e">
        <f>IF(OR(#REF!="管理者",#REF!="サービス管理責任者"),0,#REF!)</f>
        <v>#REF!</v>
      </c>
    </row>
    <row r="2699" spans="8:11">
      <c r="H2699" s="55"/>
      <c r="I2699" s="54" t="e">
        <f t="shared" si="138"/>
        <v>#REF!</v>
      </c>
      <c r="J2699" s="54" t="e">
        <f>#REF!</f>
        <v>#REF!</v>
      </c>
      <c r="K2699" s="51" t="e">
        <f>IF(OR(#REF!="管理者",#REF!="サービス管理責任者"),0,#REF!)</f>
        <v>#REF!</v>
      </c>
    </row>
    <row r="2700" spans="8:11">
      <c r="H2700" s="55"/>
      <c r="I2700" s="54" t="e">
        <f t="shared" si="138"/>
        <v>#REF!</v>
      </c>
      <c r="J2700" s="54" t="e">
        <f>#REF!</f>
        <v>#REF!</v>
      </c>
      <c r="K2700" s="51" t="e">
        <f>IF(OR(#REF!="管理者",#REF!="サービス管理責任者"),0,#REF!)</f>
        <v>#REF!</v>
      </c>
    </row>
    <row r="2701" spans="8:11">
      <c r="H2701" s="55"/>
      <c r="I2701" s="54" t="e">
        <f t="shared" si="138"/>
        <v>#REF!</v>
      </c>
      <c r="J2701" s="54" t="e">
        <f>#REF!</f>
        <v>#REF!</v>
      </c>
      <c r="K2701" s="51" t="e">
        <f>IF(OR(#REF!="管理者",#REF!="サービス管理責任者"),0,#REF!)</f>
        <v>#REF!</v>
      </c>
    </row>
    <row r="2702" spans="8:11">
      <c r="H2702" s="55"/>
      <c r="I2702" s="54" t="e">
        <f t="shared" si="138"/>
        <v>#REF!</v>
      </c>
      <c r="J2702" s="54" t="e">
        <f>#REF!</f>
        <v>#REF!</v>
      </c>
      <c r="K2702" s="51" t="e">
        <f>IF(OR(#REF!="管理者",#REF!="サービス管理責任者"),0,#REF!)</f>
        <v>#REF!</v>
      </c>
    </row>
    <row r="2703" spans="8:11">
      <c r="H2703" s="55"/>
      <c r="I2703" s="54" t="e">
        <f t="shared" si="138"/>
        <v>#REF!</v>
      </c>
      <c r="J2703" s="54" t="e">
        <f>#REF!</f>
        <v>#REF!</v>
      </c>
      <c r="K2703" s="51" t="e">
        <f>IF(OR(#REF!="管理者",#REF!="サービス管理責任者"),0,#REF!)</f>
        <v>#REF!</v>
      </c>
    </row>
    <row r="2704" spans="8:11">
      <c r="H2704" s="55"/>
      <c r="I2704" s="54" t="e">
        <f t="shared" si="138"/>
        <v>#REF!</v>
      </c>
      <c r="J2704" s="54" t="e">
        <f>#REF!</f>
        <v>#REF!</v>
      </c>
      <c r="K2704" s="51" t="e">
        <f>IF(OR(#REF!="管理者",#REF!="サービス管理責任者"),0,#REF!)</f>
        <v>#REF!</v>
      </c>
    </row>
    <row r="2705" spans="8:11">
      <c r="H2705" s="55"/>
      <c r="I2705" s="54" t="e">
        <f t="shared" si="138"/>
        <v>#REF!</v>
      </c>
      <c r="J2705" s="54" t="e">
        <f>#REF!</f>
        <v>#REF!</v>
      </c>
      <c r="K2705" s="51" t="e">
        <f>IF(OR(#REF!="管理者",#REF!="サービス管理責任者"),0,#REF!)</f>
        <v>#REF!</v>
      </c>
    </row>
    <row r="2706" spans="8:11">
      <c r="H2706" s="55"/>
      <c r="I2706" s="54" t="e">
        <f t="shared" si="138"/>
        <v>#REF!</v>
      </c>
      <c r="J2706" s="54" t="e">
        <f>#REF!</f>
        <v>#REF!</v>
      </c>
      <c r="K2706" s="51" t="e">
        <f>IF(OR(#REF!="管理者",#REF!="サービス管理責任者"),0,#REF!)</f>
        <v>#REF!</v>
      </c>
    </row>
    <row r="2707" spans="8:11">
      <c r="H2707" s="55"/>
      <c r="I2707" s="54" t="e">
        <f t="shared" si="138"/>
        <v>#REF!</v>
      </c>
      <c r="J2707" s="54" t="e">
        <f>#REF!</f>
        <v>#REF!</v>
      </c>
      <c r="K2707" s="51" t="e">
        <f>IF(OR(#REF!="管理者",#REF!="サービス管理責任者"),0,#REF!)</f>
        <v>#REF!</v>
      </c>
    </row>
    <row r="2708" spans="8:11">
      <c r="H2708" s="55"/>
      <c r="I2708" s="54" t="e">
        <f t="shared" si="138"/>
        <v>#REF!</v>
      </c>
      <c r="J2708" s="54" t="e">
        <f>#REF!</f>
        <v>#REF!</v>
      </c>
      <c r="K2708" s="51" t="e">
        <f>IF(OR(#REF!="管理者",#REF!="サービス管理責任者"),0,#REF!)</f>
        <v>#REF!</v>
      </c>
    </row>
    <row r="2709" spans="8:11">
      <c r="H2709" s="55"/>
      <c r="I2709" s="54" t="e">
        <f t="shared" si="138"/>
        <v>#REF!</v>
      </c>
      <c r="J2709" s="54" t="e">
        <f>#REF!</f>
        <v>#REF!</v>
      </c>
      <c r="K2709" s="51" t="e">
        <f>IF(OR(#REF!="管理者",#REF!="サービス管理責任者"),0,#REF!)</f>
        <v>#REF!</v>
      </c>
    </row>
    <row r="2710" spans="8:11">
      <c r="H2710" s="55"/>
      <c r="I2710" s="54" t="e">
        <f t="shared" si="138"/>
        <v>#REF!</v>
      </c>
      <c r="J2710" s="54" t="e">
        <f>#REF!</f>
        <v>#REF!</v>
      </c>
      <c r="K2710" s="51" t="e">
        <f>IF(OR(#REF!="管理者",#REF!="サービス管理責任者"),0,#REF!)</f>
        <v>#REF!</v>
      </c>
    </row>
    <row r="2711" spans="8:11">
      <c r="H2711" s="55"/>
      <c r="I2711" s="54" t="e">
        <f t="shared" si="138"/>
        <v>#REF!</v>
      </c>
      <c r="J2711" s="54" t="e">
        <f>#REF!</f>
        <v>#REF!</v>
      </c>
      <c r="K2711" s="51" t="e">
        <f>IF(OR(#REF!="管理者",#REF!="サービス管理責任者"),0,#REF!)</f>
        <v>#REF!</v>
      </c>
    </row>
    <row r="2712" spans="8:11">
      <c r="H2712" s="55"/>
      <c r="I2712" s="54" t="e">
        <f t="shared" si="138"/>
        <v>#REF!</v>
      </c>
      <c r="J2712" s="54" t="e">
        <f>#REF!</f>
        <v>#REF!</v>
      </c>
      <c r="K2712" s="51" t="e">
        <f>IF(OR(#REF!="管理者",#REF!="サービス管理責任者"),0,#REF!)</f>
        <v>#REF!</v>
      </c>
    </row>
    <row r="2713" spans="8:11">
      <c r="H2713" s="55"/>
      <c r="I2713" s="54" t="e">
        <f t="shared" si="138"/>
        <v>#REF!</v>
      </c>
      <c r="J2713" s="54" t="e">
        <f>#REF!</f>
        <v>#REF!</v>
      </c>
      <c r="K2713" s="51" t="e">
        <f>IF(OR(#REF!="管理者",#REF!="サービス管理責任者"),0,#REF!)</f>
        <v>#REF!</v>
      </c>
    </row>
    <row r="2714" spans="8:11">
      <c r="H2714" s="55"/>
      <c r="I2714" s="54" t="e">
        <f t="shared" si="138"/>
        <v>#REF!</v>
      </c>
      <c r="J2714" s="54" t="e">
        <f>#REF!</f>
        <v>#REF!</v>
      </c>
      <c r="K2714" s="51" t="e">
        <f>IF(OR(#REF!="管理者",#REF!="サービス管理責任者"),0,#REF!)</f>
        <v>#REF!</v>
      </c>
    </row>
    <row r="2715" spans="8:11">
      <c r="H2715" s="55"/>
      <c r="I2715" s="54" t="e">
        <f t="shared" si="138"/>
        <v>#REF!</v>
      </c>
      <c r="J2715" s="54" t="e">
        <f>#REF!</f>
        <v>#REF!</v>
      </c>
      <c r="K2715" s="51" t="e">
        <f>IF(OR(#REF!="管理者",#REF!="サービス管理責任者"),0,#REF!)</f>
        <v>#REF!</v>
      </c>
    </row>
    <row r="2716" spans="8:11">
      <c r="H2716" s="55"/>
      <c r="I2716" s="54" t="e">
        <f t="shared" si="138"/>
        <v>#REF!</v>
      </c>
      <c r="J2716" s="54" t="e">
        <f>#REF!</f>
        <v>#REF!</v>
      </c>
      <c r="K2716" s="51" t="e">
        <f>IF(OR(#REF!="管理者",#REF!="サービス管理責任者"),0,#REF!)</f>
        <v>#REF!</v>
      </c>
    </row>
    <row r="2717" spans="8:11">
      <c r="H2717" s="55"/>
      <c r="I2717" s="54" t="e">
        <f t="shared" si="138"/>
        <v>#REF!</v>
      </c>
      <c r="J2717" s="54" t="e">
        <f>#REF!</f>
        <v>#REF!</v>
      </c>
      <c r="K2717" s="51" t="e">
        <f>IF(OR(#REF!="管理者",#REF!="サービス管理責任者"),0,#REF!)</f>
        <v>#REF!</v>
      </c>
    </row>
    <row r="2718" spans="8:11">
      <c r="H2718" s="55"/>
      <c r="I2718" s="54" t="e">
        <f t="shared" si="138"/>
        <v>#REF!</v>
      </c>
      <c r="J2718" s="54" t="e">
        <f>#REF!</f>
        <v>#REF!</v>
      </c>
      <c r="K2718" s="51" t="e">
        <f>IF(OR(#REF!="管理者",#REF!="サービス管理責任者"),0,#REF!)</f>
        <v>#REF!</v>
      </c>
    </row>
    <row r="2719" spans="8:11">
      <c r="H2719" s="55"/>
      <c r="I2719" s="54" t="e">
        <f t="shared" si="138"/>
        <v>#REF!</v>
      </c>
      <c r="J2719" s="54" t="e">
        <f>#REF!</f>
        <v>#REF!</v>
      </c>
      <c r="K2719" s="51" t="e">
        <f>IF(OR(#REF!="管理者",#REF!="サービス管理責任者"),0,#REF!)</f>
        <v>#REF!</v>
      </c>
    </row>
    <row r="2720" spans="8:11">
      <c r="H2720" s="55"/>
      <c r="I2720" s="54" t="e">
        <f t="shared" si="138"/>
        <v>#REF!</v>
      </c>
      <c r="J2720" s="54" t="e">
        <f>#REF!</f>
        <v>#REF!</v>
      </c>
      <c r="K2720" s="51" t="e">
        <f>IF(OR(#REF!="管理者",#REF!="サービス管理責任者"),0,#REF!)</f>
        <v>#REF!</v>
      </c>
    </row>
    <row r="2721" spans="8:11">
      <c r="H2721" s="55"/>
      <c r="I2721" s="54" t="e">
        <f t="shared" si="138"/>
        <v>#REF!</v>
      </c>
      <c r="J2721" s="54" t="e">
        <f>#REF!</f>
        <v>#REF!</v>
      </c>
      <c r="K2721" s="51" t="e">
        <f>IF(OR(#REF!="管理者",#REF!="サービス管理責任者"),0,#REF!)</f>
        <v>#REF!</v>
      </c>
    </row>
    <row r="2722" spans="8:11">
      <c r="H2722" s="55"/>
      <c r="I2722" s="54" t="e">
        <f t="shared" si="138"/>
        <v>#REF!</v>
      </c>
      <c r="J2722" s="54" t="e">
        <f>#REF!</f>
        <v>#REF!</v>
      </c>
      <c r="K2722" s="51" t="e">
        <f>IF(OR(#REF!="管理者",#REF!="サービス管理責任者"),0,#REF!)</f>
        <v>#REF!</v>
      </c>
    </row>
    <row r="2723" spans="8:11">
      <c r="H2723" s="55"/>
      <c r="I2723" s="54" t="e">
        <f t="shared" si="138"/>
        <v>#REF!</v>
      </c>
      <c r="J2723" s="54" t="e">
        <f>#REF!</f>
        <v>#REF!</v>
      </c>
      <c r="K2723" s="51" t="e">
        <f>IF(OR(#REF!="管理者",#REF!="サービス管理責任者"),0,#REF!)</f>
        <v>#REF!</v>
      </c>
    </row>
    <row r="2724" spans="8:11">
      <c r="H2724" s="55"/>
      <c r="I2724" s="54" t="e">
        <f t="shared" si="138"/>
        <v>#REF!</v>
      </c>
      <c r="J2724" s="54" t="e">
        <f>#REF!</f>
        <v>#REF!</v>
      </c>
      <c r="K2724" s="51" t="e">
        <f>IF(OR(#REF!="管理者",#REF!="サービス管理責任者"),0,#REF!)</f>
        <v>#REF!</v>
      </c>
    </row>
    <row r="2725" spans="8:11">
      <c r="H2725" s="55"/>
      <c r="I2725" s="54" t="e">
        <f t="shared" si="138"/>
        <v>#REF!</v>
      </c>
      <c r="J2725" s="54" t="e">
        <f>#REF!</f>
        <v>#REF!</v>
      </c>
      <c r="K2725" s="51" t="e">
        <f>IF(OR(#REF!="管理者",#REF!="サービス管理責任者"),0,#REF!)</f>
        <v>#REF!</v>
      </c>
    </row>
    <row r="2726" spans="8:11">
      <c r="H2726" s="55"/>
      <c r="I2726" s="54" t="e">
        <f t="shared" si="138"/>
        <v>#REF!</v>
      </c>
      <c r="J2726" s="54" t="e">
        <f>#REF!</f>
        <v>#REF!</v>
      </c>
      <c r="K2726" s="51" t="e">
        <f>IF(OR(#REF!="管理者",#REF!="サービス管理責任者"),0,#REF!)</f>
        <v>#REF!</v>
      </c>
    </row>
    <row r="2727" spans="8:11">
      <c r="H2727" s="55"/>
      <c r="I2727" s="54" t="e">
        <f t="shared" si="138"/>
        <v>#REF!</v>
      </c>
      <c r="J2727" s="54" t="e">
        <f>#REF!</f>
        <v>#REF!</v>
      </c>
      <c r="K2727" s="51" t="e">
        <f>IF(OR(#REF!="管理者",#REF!="サービス管理責任者"),0,#REF!)</f>
        <v>#REF!</v>
      </c>
    </row>
    <row r="2728" spans="8:11">
      <c r="H2728" s="55"/>
      <c r="I2728" s="54" t="e">
        <f t="shared" si="138"/>
        <v>#REF!</v>
      </c>
      <c r="J2728" s="54" t="e">
        <f>#REF!</f>
        <v>#REF!</v>
      </c>
      <c r="K2728" s="51" t="e">
        <f>IF(OR(#REF!="管理者",#REF!="サービス管理責任者"),0,#REF!)</f>
        <v>#REF!</v>
      </c>
    </row>
    <row r="2729" spans="8:11">
      <c r="H2729" s="55"/>
      <c r="I2729" s="54" t="e">
        <f t="shared" si="138"/>
        <v>#REF!</v>
      </c>
      <c r="J2729" s="54" t="e">
        <f>#REF!</f>
        <v>#REF!</v>
      </c>
      <c r="K2729" s="51" t="e">
        <f>IF(OR(#REF!="管理者",#REF!="サービス管理責任者"),0,#REF!)</f>
        <v>#REF!</v>
      </c>
    </row>
    <row r="2730" spans="8:11">
      <c r="H2730" s="55"/>
      <c r="I2730" s="54" t="e">
        <f t="shared" si="138"/>
        <v>#REF!</v>
      </c>
      <c r="J2730" s="54" t="e">
        <f>#REF!</f>
        <v>#REF!</v>
      </c>
      <c r="K2730" s="51" t="e">
        <f>IF(OR(#REF!="管理者",#REF!="サービス管理責任者"),0,#REF!)</f>
        <v>#REF!</v>
      </c>
    </row>
    <row r="2731" spans="8:11">
      <c r="H2731" s="55"/>
      <c r="I2731" s="54" t="e">
        <f t="shared" si="138"/>
        <v>#REF!</v>
      </c>
      <c r="J2731" s="54" t="e">
        <f>#REF!</f>
        <v>#REF!</v>
      </c>
      <c r="K2731" s="51" t="e">
        <f>IF(OR(#REF!="管理者",#REF!="サービス管理責任者"),0,#REF!)</f>
        <v>#REF!</v>
      </c>
    </row>
    <row r="2732" spans="8:11">
      <c r="H2732" s="55"/>
      <c r="I2732" s="54" t="e">
        <f t="shared" si="138"/>
        <v>#REF!</v>
      </c>
      <c r="J2732" s="54" t="e">
        <f>#REF!</f>
        <v>#REF!</v>
      </c>
      <c r="K2732" s="51" t="e">
        <f>IF(OR(#REF!="管理者",#REF!="サービス管理責任者"),0,#REF!)</f>
        <v>#REF!</v>
      </c>
    </row>
    <row r="2733" spans="8:11">
      <c r="H2733" s="55"/>
      <c r="I2733" s="54" t="e">
        <f t="shared" si="138"/>
        <v>#REF!</v>
      </c>
      <c r="J2733" s="54" t="e">
        <f>#REF!</f>
        <v>#REF!</v>
      </c>
      <c r="K2733" s="51" t="e">
        <f>IF(OR(#REF!="管理者",#REF!="サービス管理責任者"),0,#REF!)</f>
        <v>#REF!</v>
      </c>
    </row>
    <row r="2734" spans="8:11">
      <c r="H2734" s="55"/>
      <c r="I2734" s="54" t="e">
        <f t="shared" si="138"/>
        <v>#REF!</v>
      </c>
      <c r="J2734" s="54" t="e">
        <f>#REF!</f>
        <v>#REF!</v>
      </c>
      <c r="K2734" s="51" t="e">
        <f>IF(OR(#REF!="管理者",#REF!="サービス管理責任者"),0,#REF!)</f>
        <v>#REF!</v>
      </c>
    </row>
    <row r="2735" spans="8:11">
      <c r="H2735" s="55"/>
      <c r="I2735" s="54" t="e">
        <f t="shared" si="138"/>
        <v>#REF!</v>
      </c>
      <c r="J2735" s="54" t="e">
        <f>#REF!</f>
        <v>#REF!</v>
      </c>
      <c r="K2735" s="51" t="e">
        <f>IF(OR(#REF!="管理者",#REF!="サービス管理責任者"),0,#REF!)</f>
        <v>#REF!</v>
      </c>
    </row>
    <row r="2736" spans="8:11">
      <c r="H2736" s="55"/>
      <c r="I2736" s="54" t="e">
        <f t="shared" si="138"/>
        <v>#REF!</v>
      </c>
      <c r="J2736" s="54" t="e">
        <f>#REF!</f>
        <v>#REF!</v>
      </c>
      <c r="K2736" s="51" t="e">
        <f>IF(OR(#REF!="管理者",#REF!="サービス管理責任者"),0,#REF!)</f>
        <v>#REF!</v>
      </c>
    </row>
    <row r="2737" spans="8:11">
      <c r="H2737" s="55"/>
      <c r="I2737" s="54" t="e">
        <f t="shared" si="138"/>
        <v>#REF!</v>
      </c>
      <c r="J2737" s="54" t="e">
        <f>#REF!</f>
        <v>#REF!</v>
      </c>
      <c r="K2737" s="51" t="e">
        <f>IF(OR(#REF!="管理者",#REF!="サービス管理責任者"),0,#REF!)</f>
        <v>#REF!</v>
      </c>
    </row>
    <row r="2738" spans="8:11">
      <c r="H2738" s="55"/>
      <c r="I2738" s="54" t="e">
        <f t="shared" si="138"/>
        <v>#REF!</v>
      </c>
      <c r="J2738" s="54" t="e">
        <f>#REF!</f>
        <v>#REF!</v>
      </c>
      <c r="K2738" s="51" t="e">
        <f>IF(OR(#REF!="管理者",#REF!="サービス管理責任者"),0,#REF!)</f>
        <v>#REF!</v>
      </c>
    </row>
    <row r="2739" spans="8:11">
      <c r="H2739" s="55"/>
      <c r="I2739" s="54" t="e">
        <f t="shared" si="138"/>
        <v>#REF!</v>
      </c>
      <c r="J2739" s="54" t="e">
        <f>#REF!</f>
        <v>#REF!</v>
      </c>
      <c r="K2739" s="51" t="e">
        <f>IF(OR(#REF!="管理者",#REF!="サービス管理責任者"),0,#REF!)</f>
        <v>#REF!</v>
      </c>
    </row>
    <row r="2740" spans="8:11">
      <c r="H2740" s="55"/>
      <c r="I2740" s="54" t="e">
        <f t="shared" si="138"/>
        <v>#REF!</v>
      </c>
      <c r="J2740" s="54" t="e">
        <f>#REF!</f>
        <v>#REF!</v>
      </c>
      <c r="K2740" s="51" t="e">
        <f>IF(OR(#REF!="管理者",#REF!="サービス管理責任者"),0,#REF!)</f>
        <v>#REF!</v>
      </c>
    </row>
    <row r="2741" spans="8:11">
      <c r="H2741" s="55"/>
      <c r="I2741" s="54" t="e">
        <f t="shared" si="138"/>
        <v>#REF!</v>
      </c>
      <c r="J2741" s="54" t="e">
        <f>#REF!</f>
        <v>#REF!</v>
      </c>
      <c r="K2741" s="51" t="e">
        <f>IF(OR(#REF!="管理者",#REF!="サービス管理責任者"),0,#REF!)</f>
        <v>#REF!</v>
      </c>
    </row>
    <row r="2742" spans="8:11">
      <c r="H2742" s="55"/>
      <c r="I2742" s="54" t="e">
        <f t="shared" si="138"/>
        <v>#REF!</v>
      </c>
      <c r="J2742" s="54" t="e">
        <f>#REF!</f>
        <v>#REF!</v>
      </c>
      <c r="K2742" s="51" t="e">
        <f>IF(OR(#REF!="管理者",#REF!="サービス管理責任者"),0,#REF!)</f>
        <v>#REF!</v>
      </c>
    </row>
    <row r="2743" spans="8:11">
      <c r="H2743" s="55"/>
      <c r="I2743" s="54" t="e">
        <f t="shared" si="138"/>
        <v>#REF!</v>
      </c>
      <c r="J2743" s="54" t="e">
        <f>#REF!</f>
        <v>#REF!</v>
      </c>
      <c r="K2743" s="51" t="e">
        <f>IF(OR(#REF!="管理者",#REF!="サービス管理責任者"),0,#REF!)</f>
        <v>#REF!</v>
      </c>
    </row>
    <row r="2744" spans="8:11">
      <c r="H2744" s="55"/>
      <c r="I2744" s="54" t="e">
        <f t="shared" si="138"/>
        <v>#REF!</v>
      </c>
      <c r="J2744" s="54" t="e">
        <f>#REF!</f>
        <v>#REF!</v>
      </c>
      <c r="K2744" s="51" t="e">
        <f>IF(OR(#REF!="管理者",#REF!="サービス管理責任者"),0,#REF!)</f>
        <v>#REF!</v>
      </c>
    </row>
    <row r="2745" spans="8:11">
      <c r="H2745" s="55"/>
      <c r="I2745" s="54" t="e">
        <f t="shared" si="138"/>
        <v>#REF!</v>
      </c>
      <c r="J2745" s="54" t="e">
        <f>#REF!</f>
        <v>#REF!</v>
      </c>
      <c r="K2745" s="51" t="e">
        <f>IF(OR(#REF!="管理者",#REF!="サービス管理責任者"),0,#REF!)</f>
        <v>#REF!</v>
      </c>
    </row>
    <row r="2746" spans="8:11">
      <c r="H2746" s="55"/>
      <c r="I2746" s="54" t="e">
        <f t="shared" si="138"/>
        <v>#REF!</v>
      </c>
      <c r="J2746" s="54" t="e">
        <f>#REF!</f>
        <v>#REF!</v>
      </c>
      <c r="K2746" s="51" t="e">
        <f>IF(OR(#REF!="管理者",#REF!="サービス管理責任者"),0,#REF!)</f>
        <v>#REF!</v>
      </c>
    </row>
    <row r="2747" spans="8:11">
      <c r="H2747" s="55"/>
      <c r="I2747" s="54" t="e">
        <f t="shared" si="138"/>
        <v>#REF!</v>
      </c>
      <c r="J2747" s="54" t="e">
        <f>#REF!</f>
        <v>#REF!</v>
      </c>
      <c r="K2747" s="51" t="e">
        <f>IF(OR(#REF!="管理者",#REF!="サービス管理責任者"),0,#REF!)</f>
        <v>#REF!</v>
      </c>
    </row>
    <row r="2748" spans="8:11">
      <c r="H2748" s="55"/>
      <c r="I2748" s="54" t="e">
        <f t="shared" si="138"/>
        <v>#REF!</v>
      </c>
      <c r="J2748" s="54" t="e">
        <f>#REF!</f>
        <v>#REF!</v>
      </c>
      <c r="K2748" s="51" t="e">
        <f>IF(OR(#REF!="管理者",#REF!="サービス管理責任者"),0,#REF!)</f>
        <v>#REF!</v>
      </c>
    </row>
    <row r="2749" spans="8:11">
      <c r="H2749" s="55"/>
      <c r="I2749" s="54" t="e">
        <f t="shared" si="138"/>
        <v>#REF!</v>
      </c>
      <c r="J2749" s="54" t="e">
        <f>#REF!</f>
        <v>#REF!</v>
      </c>
      <c r="K2749" s="51" t="e">
        <f>IF(OR(#REF!="管理者",#REF!="サービス管理責任者"),0,#REF!)</f>
        <v>#REF!</v>
      </c>
    </row>
    <row r="2750" spans="8:11">
      <c r="H2750" s="55"/>
      <c r="I2750" s="54" t="e">
        <f t="shared" si="138"/>
        <v>#REF!</v>
      </c>
      <c r="J2750" s="54" t="e">
        <f>#REF!</f>
        <v>#REF!</v>
      </c>
      <c r="K2750" s="51" t="e">
        <f>IF(OR(#REF!="管理者",#REF!="サービス管理責任者"),0,#REF!)</f>
        <v>#REF!</v>
      </c>
    </row>
    <row r="2751" spans="8:11">
      <c r="H2751" s="55"/>
      <c r="I2751" s="54" t="e">
        <f t="shared" si="138"/>
        <v>#REF!</v>
      </c>
      <c r="J2751" s="54" t="e">
        <f>#REF!</f>
        <v>#REF!</v>
      </c>
      <c r="K2751" s="51" t="e">
        <f>IF(OR(#REF!="管理者",#REF!="サービス管理責任者"),0,#REF!)</f>
        <v>#REF!</v>
      </c>
    </row>
    <row r="2752" spans="8:11">
      <c r="H2752" s="55"/>
      <c r="I2752" s="54" t="e">
        <f t="shared" si="138"/>
        <v>#REF!</v>
      </c>
      <c r="J2752" s="54" t="e">
        <f>#REF!</f>
        <v>#REF!</v>
      </c>
      <c r="K2752" s="51" t="e">
        <f>IF(OR(#REF!="管理者",#REF!="サービス管理責任者"),0,#REF!)</f>
        <v>#REF!</v>
      </c>
    </row>
    <row r="2753" spans="8:11">
      <c r="H2753" s="55"/>
      <c r="I2753" s="54" t="e">
        <f t="shared" si="138"/>
        <v>#REF!</v>
      </c>
      <c r="J2753" s="54" t="e">
        <f>#REF!</f>
        <v>#REF!</v>
      </c>
      <c r="K2753" s="51" t="e">
        <f>IF(OR(#REF!="管理者",#REF!="サービス管理責任者"),0,#REF!)</f>
        <v>#REF!</v>
      </c>
    </row>
    <row r="2754" spans="8:11">
      <c r="H2754" s="55"/>
      <c r="I2754" s="54" t="e">
        <f t="shared" si="138"/>
        <v>#REF!</v>
      </c>
      <c r="J2754" s="54" t="e">
        <f>#REF!</f>
        <v>#REF!</v>
      </c>
      <c r="K2754" s="51" t="e">
        <f>IF(OR(#REF!="管理者",#REF!="サービス管理責任者"),0,#REF!)</f>
        <v>#REF!</v>
      </c>
    </row>
    <row r="2755" spans="8:11">
      <c r="H2755" s="55"/>
      <c r="I2755" s="54" t="e">
        <f t="shared" si="138"/>
        <v>#REF!</v>
      </c>
      <c r="J2755" s="54" t="e">
        <f>#REF!</f>
        <v>#REF!</v>
      </c>
      <c r="K2755" s="51" t="e">
        <f>IF(OR(#REF!="管理者",#REF!="サービス管理責任者"),0,#REF!)</f>
        <v>#REF!</v>
      </c>
    </row>
    <row r="2756" spans="8:11">
      <c r="H2756" s="55"/>
      <c r="I2756" s="54" t="e">
        <f t="shared" si="138"/>
        <v>#REF!</v>
      </c>
      <c r="J2756" s="54" t="e">
        <f>#REF!</f>
        <v>#REF!</v>
      </c>
      <c r="K2756" s="51" t="e">
        <f>IF(OR(#REF!="管理者",#REF!="サービス管理責任者"),0,#REF!)</f>
        <v>#REF!</v>
      </c>
    </row>
    <row r="2757" spans="8:11">
      <c r="H2757" s="55"/>
      <c r="I2757" s="54" t="e">
        <f t="shared" ref="I2757:I2820" si="139">IF(J2757=0,I2756,I2756+1)</f>
        <v>#REF!</v>
      </c>
      <c r="J2757" s="54" t="e">
        <f>#REF!</f>
        <v>#REF!</v>
      </c>
      <c r="K2757" s="51" t="e">
        <f>IF(OR(#REF!="管理者",#REF!="サービス管理責任者"),0,#REF!)</f>
        <v>#REF!</v>
      </c>
    </row>
    <row r="2758" spans="8:11">
      <c r="H2758" s="55"/>
      <c r="I2758" s="54" t="e">
        <f t="shared" si="139"/>
        <v>#REF!</v>
      </c>
      <c r="J2758" s="54" t="e">
        <f>#REF!</f>
        <v>#REF!</v>
      </c>
      <c r="K2758" s="51" t="e">
        <f>IF(OR(#REF!="管理者",#REF!="サービス管理責任者"),0,#REF!)</f>
        <v>#REF!</v>
      </c>
    </row>
    <row r="2759" spans="8:11">
      <c r="H2759" s="55"/>
      <c r="I2759" s="54" t="e">
        <f t="shared" si="139"/>
        <v>#REF!</v>
      </c>
      <c r="J2759" s="54" t="e">
        <f>#REF!</f>
        <v>#REF!</v>
      </c>
      <c r="K2759" s="51" t="e">
        <f>IF(OR(#REF!="管理者",#REF!="サービス管理責任者"),0,#REF!)</f>
        <v>#REF!</v>
      </c>
    </row>
    <row r="2760" spans="8:11">
      <c r="H2760" s="55"/>
      <c r="I2760" s="54" t="e">
        <f t="shared" si="139"/>
        <v>#REF!</v>
      </c>
      <c r="J2760" s="54" t="e">
        <f>#REF!</f>
        <v>#REF!</v>
      </c>
      <c r="K2760" s="51" t="e">
        <f>IF(OR(#REF!="管理者",#REF!="サービス管理責任者"),0,#REF!)</f>
        <v>#REF!</v>
      </c>
    </row>
    <row r="2761" spans="8:11">
      <c r="H2761" s="55"/>
      <c r="I2761" s="54" t="e">
        <f t="shared" si="139"/>
        <v>#REF!</v>
      </c>
      <c r="J2761" s="54" t="e">
        <f>#REF!</f>
        <v>#REF!</v>
      </c>
      <c r="K2761" s="51" t="e">
        <f>IF(OR(#REF!="管理者",#REF!="サービス管理責任者"),0,#REF!)</f>
        <v>#REF!</v>
      </c>
    </row>
    <row r="2762" spans="8:11">
      <c r="H2762" s="55"/>
      <c r="I2762" s="54" t="e">
        <f t="shared" si="139"/>
        <v>#REF!</v>
      </c>
      <c r="J2762" s="54" t="e">
        <f>#REF!</f>
        <v>#REF!</v>
      </c>
      <c r="K2762" s="51" t="e">
        <f>IF(OR(#REF!="管理者",#REF!="サービス管理責任者"),0,#REF!)</f>
        <v>#REF!</v>
      </c>
    </row>
    <row r="2763" spans="8:11">
      <c r="H2763" s="55"/>
      <c r="I2763" s="54" t="e">
        <f t="shared" si="139"/>
        <v>#REF!</v>
      </c>
      <c r="J2763" s="54" t="e">
        <f>#REF!</f>
        <v>#REF!</v>
      </c>
      <c r="K2763" s="51" t="e">
        <f>IF(OR(#REF!="管理者",#REF!="サービス管理責任者"),0,#REF!)</f>
        <v>#REF!</v>
      </c>
    </row>
    <row r="2764" spans="8:11">
      <c r="H2764" s="55"/>
      <c r="I2764" s="54" t="e">
        <f t="shared" si="139"/>
        <v>#REF!</v>
      </c>
      <c r="J2764" s="54" t="e">
        <f>#REF!</f>
        <v>#REF!</v>
      </c>
      <c r="K2764" s="51" t="e">
        <f>IF(OR(#REF!="管理者",#REF!="サービス管理責任者"),0,#REF!)</f>
        <v>#REF!</v>
      </c>
    </row>
    <row r="2765" spans="8:11">
      <c r="H2765" s="55"/>
      <c r="I2765" s="54" t="e">
        <f t="shared" si="139"/>
        <v>#REF!</v>
      </c>
      <c r="J2765" s="54" t="e">
        <f>#REF!</f>
        <v>#REF!</v>
      </c>
      <c r="K2765" s="51" t="e">
        <f>IF(OR(#REF!="管理者",#REF!="サービス管理責任者"),0,#REF!)</f>
        <v>#REF!</v>
      </c>
    </row>
    <row r="2766" spans="8:11">
      <c r="H2766" s="55"/>
      <c r="I2766" s="54" t="e">
        <f t="shared" si="139"/>
        <v>#REF!</v>
      </c>
      <c r="J2766" s="54" t="e">
        <f>#REF!</f>
        <v>#REF!</v>
      </c>
      <c r="K2766" s="51" t="e">
        <f>IF(OR(#REF!="管理者",#REF!="サービス管理責任者"),0,#REF!)</f>
        <v>#REF!</v>
      </c>
    </row>
    <row r="2767" spans="8:11">
      <c r="H2767" s="55"/>
      <c r="I2767" s="54" t="e">
        <f t="shared" si="139"/>
        <v>#REF!</v>
      </c>
      <c r="J2767" s="54" t="e">
        <f>#REF!</f>
        <v>#REF!</v>
      </c>
      <c r="K2767" s="51" t="e">
        <f>IF(OR(#REF!="管理者",#REF!="サービス管理責任者"),0,#REF!)</f>
        <v>#REF!</v>
      </c>
    </row>
    <row r="2768" spans="8:11">
      <c r="H2768" s="55"/>
      <c r="I2768" s="54" t="e">
        <f t="shared" si="139"/>
        <v>#REF!</v>
      </c>
      <c r="J2768" s="54" t="e">
        <f>#REF!</f>
        <v>#REF!</v>
      </c>
      <c r="K2768" s="51" t="e">
        <f>IF(OR(#REF!="管理者",#REF!="サービス管理責任者"),0,#REF!)</f>
        <v>#REF!</v>
      </c>
    </row>
    <row r="2769" spans="8:11">
      <c r="H2769" s="55"/>
      <c r="I2769" s="54" t="e">
        <f t="shared" si="139"/>
        <v>#REF!</v>
      </c>
      <c r="J2769" s="54" t="e">
        <f>#REF!</f>
        <v>#REF!</v>
      </c>
      <c r="K2769" s="51" t="e">
        <f>IF(OR(#REF!="管理者",#REF!="サービス管理責任者"),0,#REF!)</f>
        <v>#REF!</v>
      </c>
    </row>
    <row r="2770" spans="8:11">
      <c r="H2770" s="55"/>
      <c r="I2770" s="54" t="e">
        <f t="shared" si="139"/>
        <v>#REF!</v>
      </c>
      <c r="J2770" s="54" t="e">
        <f>#REF!</f>
        <v>#REF!</v>
      </c>
      <c r="K2770" s="51" t="e">
        <f>IF(OR(#REF!="管理者",#REF!="サービス管理責任者"),0,#REF!)</f>
        <v>#REF!</v>
      </c>
    </row>
    <row r="2771" spans="8:11">
      <c r="H2771" s="55"/>
      <c r="I2771" s="54" t="e">
        <f t="shared" si="139"/>
        <v>#REF!</v>
      </c>
      <c r="J2771" s="54" t="e">
        <f>#REF!</f>
        <v>#REF!</v>
      </c>
      <c r="K2771" s="51" t="e">
        <f>IF(OR(#REF!="管理者",#REF!="サービス管理責任者"),0,#REF!)</f>
        <v>#REF!</v>
      </c>
    </row>
    <row r="2772" spans="8:11">
      <c r="H2772" s="55"/>
      <c r="I2772" s="54" t="e">
        <f t="shared" si="139"/>
        <v>#REF!</v>
      </c>
      <c r="J2772" s="54" t="e">
        <f>#REF!</f>
        <v>#REF!</v>
      </c>
      <c r="K2772" s="51" t="e">
        <f>IF(OR(#REF!="管理者",#REF!="サービス管理責任者"),0,#REF!)</f>
        <v>#REF!</v>
      </c>
    </row>
    <row r="2773" spans="8:11">
      <c r="H2773" s="55"/>
      <c r="I2773" s="54" t="e">
        <f t="shared" si="139"/>
        <v>#REF!</v>
      </c>
      <c r="J2773" s="54" t="e">
        <f>#REF!</f>
        <v>#REF!</v>
      </c>
      <c r="K2773" s="51" t="e">
        <f>IF(OR(#REF!="管理者",#REF!="サービス管理責任者"),0,#REF!)</f>
        <v>#REF!</v>
      </c>
    </row>
    <row r="2774" spans="8:11">
      <c r="H2774" s="55"/>
      <c r="I2774" s="54" t="e">
        <f t="shared" si="139"/>
        <v>#REF!</v>
      </c>
      <c r="J2774" s="54" t="e">
        <f>#REF!</f>
        <v>#REF!</v>
      </c>
      <c r="K2774" s="51" t="e">
        <f>IF(OR(#REF!="管理者",#REF!="サービス管理責任者"),0,#REF!)</f>
        <v>#REF!</v>
      </c>
    </row>
    <row r="2775" spans="8:11">
      <c r="H2775" s="55"/>
      <c r="I2775" s="54" t="e">
        <f t="shared" si="139"/>
        <v>#REF!</v>
      </c>
      <c r="J2775" s="54" t="e">
        <f>#REF!</f>
        <v>#REF!</v>
      </c>
      <c r="K2775" s="51" t="e">
        <f>IF(OR(#REF!="管理者",#REF!="サービス管理責任者"),0,#REF!)</f>
        <v>#REF!</v>
      </c>
    </row>
    <row r="2776" spans="8:11">
      <c r="H2776" s="55"/>
      <c r="I2776" s="54" t="e">
        <f t="shared" si="139"/>
        <v>#REF!</v>
      </c>
      <c r="J2776" s="54" t="e">
        <f>#REF!</f>
        <v>#REF!</v>
      </c>
      <c r="K2776" s="51" t="e">
        <f>IF(OR(#REF!="管理者",#REF!="サービス管理責任者"),0,#REF!)</f>
        <v>#REF!</v>
      </c>
    </row>
    <row r="2777" spans="8:11">
      <c r="H2777" s="55"/>
      <c r="I2777" s="54" t="e">
        <f t="shared" si="139"/>
        <v>#REF!</v>
      </c>
      <c r="J2777" s="54" t="e">
        <f>#REF!</f>
        <v>#REF!</v>
      </c>
      <c r="K2777" s="51" t="e">
        <f>IF(OR(#REF!="管理者",#REF!="サービス管理責任者"),0,#REF!)</f>
        <v>#REF!</v>
      </c>
    </row>
    <row r="2778" spans="8:11">
      <c r="H2778" s="55"/>
      <c r="I2778" s="54" t="e">
        <f t="shared" si="139"/>
        <v>#REF!</v>
      </c>
      <c r="J2778" s="54" t="e">
        <f>#REF!</f>
        <v>#REF!</v>
      </c>
      <c r="K2778" s="51" t="e">
        <f>IF(OR(#REF!="管理者",#REF!="サービス管理責任者"),0,#REF!)</f>
        <v>#REF!</v>
      </c>
    </row>
    <row r="2779" spans="8:11">
      <c r="H2779" s="55"/>
      <c r="I2779" s="54" t="e">
        <f t="shared" si="139"/>
        <v>#REF!</v>
      </c>
      <c r="J2779" s="54" t="e">
        <f>#REF!</f>
        <v>#REF!</v>
      </c>
      <c r="K2779" s="51" t="e">
        <f>IF(OR(#REF!="管理者",#REF!="サービス管理責任者"),0,#REF!)</f>
        <v>#REF!</v>
      </c>
    </row>
    <row r="2780" spans="8:11">
      <c r="H2780" s="55"/>
      <c r="I2780" s="54" t="e">
        <f t="shared" si="139"/>
        <v>#REF!</v>
      </c>
      <c r="J2780" s="54" t="e">
        <f>#REF!</f>
        <v>#REF!</v>
      </c>
      <c r="K2780" s="51" t="e">
        <f>IF(OR(#REF!="管理者",#REF!="サービス管理責任者"),0,#REF!)</f>
        <v>#REF!</v>
      </c>
    </row>
    <row r="2781" spans="8:11">
      <c r="H2781" s="55"/>
      <c r="I2781" s="54" t="e">
        <f t="shared" si="139"/>
        <v>#REF!</v>
      </c>
      <c r="J2781" s="54" t="e">
        <f>#REF!</f>
        <v>#REF!</v>
      </c>
      <c r="K2781" s="51" t="e">
        <f>IF(OR(#REF!="管理者",#REF!="サービス管理責任者"),0,#REF!)</f>
        <v>#REF!</v>
      </c>
    </row>
    <row r="2782" spans="8:11">
      <c r="H2782" s="55"/>
      <c r="I2782" s="54" t="e">
        <f t="shared" si="139"/>
        <v>#REF!</v>
      </c>
      <c r="J2782" s="54" t="e">
        <f>#REF!</f>
        <v>#REF!</v>
      </c>
      <c r="K2782" s="51" t="e">
        <f>IF(OR(#REF!="管理者",#REF!="サービス管理責任者"),0,#REF!)</f>
        <v>#REF!</v>
      </c>
    </row>
    <row r="2783" spans="8:11">
      <c r="H2783" s="55"/>
      <c r="I2783" s="54" t="e">
        <f t="shared" si="139"/>
        <v>#REF!</v>
      </c>
      <c r="J2783" s="54" t="e">
        <f>#REF!</f>
        <v>#REF!</v>
      </c>
      <c r="K2783" s="51" t="e">
        <f>IF(OR(#REF!="管理者",#REF!="サービス管理責任者"),0,#REF!)</f>
        <v>#REF!</v>
      </c>
    </row>
    <row r="2784" spans="8:11">
      <c r="H2784" s="55"/>
      <c r="I2784" s="54" t="e">
        <f t="shared" si="139"/>
        <v>#REF!</v>
      </c>
      <c r="J2784" s="54" t="e">
        <f>#REF!</f>
        <v>#REF!</v>
      </c>
      <c r="K2784" s="51" t="e">
        <f>IF(OR(#REF!="管理者",#REF!="サービス管理責任者"),0,#REF!)</f>
        <v>#REF!</v>
      </c>
    </row>
    <row r="2785" spans="8:11">
      <c r="H2785" s="55"/>
      <c r="I2785" s="54" t="e">
        <f t="shared" si="139"/>
        <v>#REF!</v>
      </c>
      <c r="J2785" s="54" t="e">
        <f>#REF!</f>
        <v>#REF!</v>
      </c>
      <c r="K2785" s="51" t="e">
        <f>IF(OR(#REF!="管理者",#REF!="サービス管理責任者"),0,#REF!)</f>
        <v>#REF!</v>
      </c>
    </row>
    <row r="2786" spans="8:11">
      <c r="H2786" s="55"/>
      <c r="I2786" s="54" t="e">
        <f t="shared" si="139"/>
        <v>#REF!</v>
      </c>
      <c r="J2786" s="54" t="e">
        <f>#REF!</f>
        <v>#REF!</v>
      </c>
      <c r="K2786" s="51" t="e">
        <f>IF(OR(#REF!="管理者",#REF!="サービス管理責任者"),0,#REF!)</f>
        <v>#REF!</v>
      </c>
    </row>
    <row r="2787" spans="8:11">
      <c r="H2787" s="55"/>
      <c r="I2787" s="54" t="e">
        <f t="shared" si="139"/>
        <v>#REF!</v>
      </c>
      <c r="J2787" s="54" t="e">
        <f>#REF!</f>
        <v>#REF!</v>
      </c>
      <c r="K2787" s="51" t="e">
        <f>IF(OR(#REF!="管理者",#REF!="サービス管理責任者"),0,#REF!)</f>
        <v>#REF!</v>
      </c>
    </row>
    <row r="2788" spans="8:11">
      <c r="H2788" s="55"/>
      <c r="I2788" s="54" t="e">
        <f t="shared" si="139"/>
        <v>#REF!</v>
      </c>
      <c r="J2788" s="54" t="e">
        <f>#REF!</f>
        <v>#REF!</v>
      </c>
      <c r="K2788" s="51" t="e">
        <f>IF(OR(#REF!="管理者",#REF!="サービス管理責任者"),0,#REF!)</f>
        <v>#REF!</v>
      </c>
    </row>
    <row r="2789" spans="8:11">
      <c r="H2789" s="55"/>
      <c r="I2789" s="54" t="e">
        <f t="shared" si="139"/>
        <v>#REF!</v>
      </c>
      <c r="J2789" s="54" t="e">
        <f>#REF!</f>
        <v>#REF!</v>
      </c>
      <c r="K2789" s="51" t="e">
        <f>IF(OR(#REF!="管理者",#REF!="サービス管理責任者"),0,#REF!)</f>
        <v>#REF!</v>
      </c>
    </row>
    <row r="2790" spans="8:11">
      <c r="H2790" s="55"/>
      <c r="I2790" s="54" t="e">
        <f t="shared" si="139"/>
        <v>#REF!</v>
      </c>
      <c r="J2790" s="54" t="e">
        <f>#REF!</f>
        <v>#REF!</v>
      </c>
      <c r="K2790" s="51" t="e">
        <f>IF(OR(#REF!="管理者",#REF!="サービス管理責任者"),0,#REF!)</f>
        <v>#REF!</v>
      </c>
    </row>
    <row r="2791" spans="8:11">
      <c r="H2791" s="55"/>
      <c r="I2791" s="54" t="e">
        <f t="shared" si="139"/>
        <v>#REF!</v>
      </c>
      <c r="J2791" s="54" t="e">
        <f>#REF!</f>
        <v>#REF!</v>
      </c>
      <c r="K2791" s="51" t="e">
        <f>IF(OR(#REF!="管理者",#REF!="サービス管理責任者"),0,#REF!)</f>
        <v>#REF!</v>
      </c>
    </row>
    <row r="2792" spans="8:11">
      <c r="H2792" s="55"/>
      <c r="I2792" s="54" t="e">
        <f t="shared" si="139"/>
        <v>#REF!</v>
      </c>
      <c r="J2792" s="54" t="e">
        <f>#REF!</f>
        <v>#REF!</v>
      </c>
      <c r="K2792" s="51" t="e">
        <f>IF(OR(#REF!="管理者",#REF!="サービス管理責任者"),0,#REF!)</f>
        <v>#REF!</v>
      </c>
    </row>
    <row r="2793" spans="8:11">
      <c r="H2793" s="55"/>
      <c r="I2793" s="54" t="e">
        <f t="shared" si="139"/>
        <v>#REF!</v>
      </c>
      <c r="J2793" s="54" t="e">
        <f>#REF!</f>
        <v>#REF!</v>
      </c>
      <c r="K2793" s="51" t="e">
        <f>IF(OR(#REF!="管理者",#REF!="サービス管理責任者"),0,#REF!)</f>
        <v>#REF!</v>
      </c>
    </row>
    <row r="2794" spans="8:11">
      <c r="H2794" s="55"/>
      <c r="I2794" s="54" t="e">
        <f t="shared" si="139"/>
        <v>#REF!</v>
      </c>
      <c r="J2794" s="54" t="e">
        <f>#REF!</f>
        <v>#REF!</v>
      </c>
      <c r="K2794" s="51" t="e">
        <f>IF(OR(#REF!="管理者",#REF!="サービス管理責任者"),0,#REF!)</f>
        <v>#REF!</v>
      </c>
    </row>
    <row r="2795" spans="8:11">
      <c r="H2795" s="55"/>
      <c r="I2795" s="54" t="e">
        <f t="shared" si="139"/>
        <v>#REF!</v>
      </c>
      <c r="J2795" s="54" t="e">
        <f>#REF!</f>
        <v>#REF!</v>
      </c>
      <c r="K2795" s="51" t="e">
        <f>IF(OR(#REF!="管理者",#REF!="サービス管理責任者"),0,#REF!)</f>
        <v>#REF!</v>
      </c>
    </row>
    <row r="2796" spans="8:11">
      <c r="H2796" s="55"/>
      <c r="I2796" s="54" t="e">
        <f t="shared" si="139"/>
        <v>#REF!</v>
      </c>
      <c r="J2796" s="54" t="e">
        <f>#REF!</f>
        <v>#REF!</v>
      </c>
      <c r="K2796" s="51" t="e">
        <f>IF(OR(#REF!="管理者",#REF!="サービス管理責任者"),0,#REF!)</f>
        <v>#REF!</v>
      </c>
    </row>
    <row r="2797" spans="8:11">
      <c r="H2797" s="55"/>
      <c r="I2797" s="54" t="e">
        <f t="shared" si="139"/>
        <v>#REF!</v>
      </c>
      <c r="J2797" s="54" t="e">
        <f>#REF!</f>
        <v>#REF!</v>
      </c>
      <c r="K2797" s="51" t="e">
        <f>IF(OR(#REF!="管理者",#REF!="サービス管理責任者"),0,#REF!)</f>
        <v>#REF!</v>
      </c>
    </row>
    <row r="2798" spans="8:11">
      <c r="H2798" s="55"/>
      <c r="I2798" s="54" t="e">
        <f t="shared" si="139"/>
        <v>#REF!</v>
      </c>
      <c r="J2798" s="54" t="e">
        <f>#REF!</f>
        <v>#REF!</v>
      </c>
      <c r="K2798" s="51" t="e">
        <f>IF(OR(#REF!="管理者",#REF!="サービス管理責任者"),0,#REF!)</f>
        <v>#REF!</v>
      </c>
    </row>
    <row r="2799" spans="8:11">
      <c r="H2799" s="55"/>
      <c r="I2799" s="54" t="e">
        <f t="shared" si="139"/>
        <v>#REF!</v>
      </c>
      <c r="J2799" s="54" t="e">
        <f>#REF!</f>
        <v>#REF!</v>
      </c>
      <c r="K2799" s="51" t="e">
        <f>IF(OR(#REF!="管理者",#REF!="サービス管理責任者"),0,#REF!)</f>
        <v>#REF!</v>
      </c>
    </row>
    <row r="2800" spans="8:11">
      <c r="H2800" s="55"/>
      <c r="I2800" s="54" t="e">
        <f t="shared" si="139"/>
        <v>#REF!</v>
      </c>
      <c r="J2800" s="54" t="e">
        <f>#REF!</f>
        <v>#REF!</v>
      </c>
      <c r="K2800" s="51" t="e">
        <f>IF(OR(#REF!="管理者",#REF!="サービス管理責任者"),0,#REF!)</f>
        <v>#REF!</v>
      </c>
    </row>
    <row r="2801" spans="8:11">
      <c r="H2801" s="55"/>
      <c r="I2801" s="54" t="e">
        <f t="shared" si="139"/>
        <v>#REF!</v>
      </c>
      <c r="J2801" s="54" t="e">
        <f>#REF!</f>
        <v>#REF!</v>
      </c>
      <c r="K2801" s="51" t="e">
        <f>IF(OR(#REF!="管理者",#REF!="サービス管理責任者"),0,#REF!)</f>
        <v>#REF!</v>
      </c>
    </row>
    <row r="2802" spans="8:11">
      <c r="H2802" s="55"/>
      <c r="I2802" s="54" t="e">
        <f t="shared" si="139"/>
        <v>#REF!</v>
      </c>
      <c r="J2802" s="54" t="e">
        <f>#REF!</f>
        <v>#REF!</v>
      </c>
      <c r="K2802" s="51" t="e">
        <f>IF(OR(#REF!="管理者",#REF!="サービス管理責任者"),0,#REF!)</f>
        <v>#REF!</v>
      </c>
    </row>
    <row r="2803" spans="8:11">
      <c r="H2803" s="55"/>
      <c r="I2803" s="54" t="e">
        <f t="shared" si="139"/>
        <v>#REF!</v>
      </c>
      <c r="J2803" s="54" t="e">
        <f>#REF!</f>
        <v>#REF!</v>
      </c>
      <c r="K2803" s="51" t="e">
        <f>IF(OR(#REF!="管理者",#REF!="サービス管理責任者"),0,#REF!)</f>
        <v>#REF!</v>
      </c>
    </row>
    <row r="2804" spans="8:11">
      <c r="H2804" s="55"/>
      <c r="I2804" s="54" t="e">
        <f t="shared" si="139"/>
        <v>#REF!</v>
      </c>
      <c r="J2804" s="54" t="e">
        <f>#REF!</f>
        <v>#REF!</v>
      </c>
      <c r="K2804" s="51" t="e">
        <f>IF(OR(#REF!="管理者",#REF!="サービス管理責任者"),0,#REF!)</f>
        <v>#REF!</v>
      </c>
    </row>
    <row r="2805" spans="8:11">
      <c r="H2805" s="55"/>
      <c r="I2805" s="54" t="e">
        <f t="shared" si="139"/>
        <v>#REF!</v>
      </c>
      <c r="J2805" s="54" t="e">
        <f>#REF!</f>
        <v>#REF!</v>
      </c>
      <c r="K2805" s="51" t="e">
        <f>IF(OR(#REF!="管理者",#REF!="サービス管理責任者"),0,#REF!)</f>
        <v>#REF!</v>
      </c>
    </row>
    <row r="2806" spans="8:11">
      <c r="H2806" s="55"/>
      <c r="I2806" s="54" t="e">
        <f t="shared" si="139"/>
        <v>#REF!</v>
      </c>
      <c r="J2806" s="54" t="e">
        <f>#REF!</f>
        <v>#REF!</v>
      </c>
      <c r="K2806" s="51" t="e">
        <f>IF(OR(#REF!="管理者",#REF!="サービス管理責任者"),0,#REF!)</f>
        <v>#REF!</v>
      </c>
    </row>
    <row r="2807" spans="8:11">
      <c r="H2807" s="55"/>
      <c r="I2807" s="54" t="e">
        <f t="shared" si="139"/>
        <v>#REF!</v>
      </c>
      <c r="J2807" s="54" t="e">
        <f>#REF!</f>
        <v>#REF!</v>
      </c>
      <c r="K2807" s="51" t="e">
        <f>IF(OR(#REF!="管理者",#REF!="サービス管理責任者"),0,#REF!)</f>
        <v>#REF!</v>
      </c>
    </row>
    <row r="2808" spans="8:11">
      <c r="H2808" s="55"/>
      <c r="I2808" s="54" t="e">
        <f t="shared" si="139"/>
        <v>#REF!</v>
      </c>
      <c r="J2808" s="54" t="e">
        <f>#REF!</f>
        <v>#REF!</v>
      </c>
      <c r="K2808" s="51" t="e">
        <f>IF(OR(#REF!="管理者",#REF!="サービス管理責任者"),0,#REF!)</f>
        <v>#REF!</v>
      </c>
    </row>
    <row r="2809" spans="8:11">
      <c r="H2809" s="55"/>
      <c r="I2809" s="54" t="e">
        <f t="shared" si="139"/>
        <v>#REF!</v>
      </c>
      <c r="J2809" s="54" t="e">
        <f>#REF!</f>
        <v>#REF!</v>
      </c>
      <c r="K2809" s="51" t="e">
        <f>IF(OR(#REF!="管理者",#REF!="サービス管理責任者"),0,#REF!)</f>
        <v>#REF!</v>
      </c>
    </row>
    <row r="2810" spans="8:11">
      <c r="H2810" s="55"/>
      <c r="I2810" s="54" t="e">
        <f t="shared" si="139"/>
        <v>#REF!</v>
      </c>
      <c r="J2810" s="54" t="e">
        <f>#REF!</f>
        <v>#REF!</v>
      </c>
      <c r="K2810" s="51" t="e">
        <f>IF(OR(#REF!="管理者",#REF!="サービス管理責任者"),0,#REF!)</f>
        <v>#REF!</v>
      </c>
    </row>
    <row r="2811" spans="8:11">
      <c r="H2811" s="55"/>
      <c r="I2811" s="54" t="e">
        <f t="shared" si="139"/>
        <v>#REF!</v>
      </c>
      <c r="J2811" s="54" t="e">
        <f>#REF!</f>
        <v>#REF!</v>
      </c>
      <c r="K2811" s="51" t="e">
        <f>IF(OR(#REF!="管理者",#REF!="サービス管理責任者"),0,#REF!)</f>
        <v>#REF!</v>
      </c>
    </row>
    <row r="2812" spans="8:11">
      <c r="H2812" s="55"/>
      <c r="I2812" s="54" t="e">
        <f t="shared" si="139"/>
        <v>#REF!</v>
      </c>
      <c r="J2812" s="54" t="e">
        <f>#REF!</f>
        <v>#REF!</v>
      </c>
      <c r="K2812" s="51" t="e">
        <f>IF(OR(#REF!="管理者",#REF!="サービス管理責任者"),0,#REF!)</f>
        <v>#REF!</v>
      </c>
    </row>
    <row r="2813" spans="8:11">
      <c r="H2813" s="55"/>
      <c r="I2813" s="54" t="e">
        <f t="shared" si="139"/>
        <v>#REF!</v>
      </c>
      <c r="J2813" s="54" t="e">
        <f>#REF!</f>
        <v>#REF!</v>
      </c>
      <c r="K2813" s="51" t="e">
        <f>IF(OR(#REF!="管理者",#REF!="サービス管理責任者"),0,#REF!)</f>
        <v>#REF!</v>
      </c>
    </row>
    <row r="2814" spans="8:11">
      <c r="H2814" s="55"/>
      <c r="I2814" s="54" t="e">
        <f t="shared" si="139"/>
        <v>#REF!</v>
      </c>
      <c r="J2814" s="54" t="e">
        <f>#REF!</f>
        <v>#REF!</v>
      </c>
      <c r="K2814" s="51" t="e">
        <f>IF(OR(#REF!="管理者",#REF!="サービス管理責任者"),0,#REF!)</f>
        <v>#REF!</v>
      </c>
    </row>
    <row r="2815" spans="8:11">
      <c r="H2815" s="55"/>
      <c r="I2815" s="54" t="e">
        <f t="shared" si="139"/>
        <v>#REF!</v>
      </c>
      <c r="J2815" s="54" t="e">
        <f>#REF!</f>
        <v>#REF!</v>
      </c>
      <c r="K2815" s="51" t="e">
        <f>IF(OR(#REF!="管理者",#REF!="サービス管理責任者"),0,#REF!)</f>
        <v>#REF!</v>
      </c>
    </row>
    <row r="2816" spans="8:11">
      <c r="H2816" s="55"/>
      <c r="I2816" s="54" t="e">
        <f t="shared" si="139"/>
        <v>#REF!</v>
      </c>
      <c r="J2816" s="54" t="e">
        <f>#REF!</f>
        <v>#REF!</v>
      </c>
      <c r="K2816" s="51" t="e">
        <f>IF(OR(#REF!="管理者",#REF!="サービス管理責任者"),0,#REF!)</f>
        <v>#REF!</v>
      </c>
    </row>
    <row r="2817" spans="8:11">
      <c r="H2817" s="55"/>
      <c r="I2817" s="54" t="e">
        <f t="shared" si="139"/>
        <v>#REF!</v>
      </c>
      <c r="J2817" s="54" t="e">
        <f>#REF!</f>
        <v>#REF!</v>
      </c>
      <c r="K2817" s="51" t="e">
        <f>IF(OR(#REF!="管理者",#REF!="サービス管理責任者"),0,#REF!)</f>
        <v>#REF!</v>
      </c>
    </row>
    <row r="2818" spans="8:11">
      <c r="H2818" s="55"/>
      <c r="I2818" s="54" t="e">
        <f t="shared" si="139"/>
        <v>#REF!</v>
      </c>
      <c r="J2818" s="54" t="e">
        <f>#REF!</f>
        <v>#REF!</v>
      </c>
      <c r="K2818" s="51" t="e">
        <f>IF(OR(#REF!="管理者",#REF!="サービス管理責任者"),0,#REF!)</f>
        <v>#REF!</v>
      </c>
    </row>
    <row r="2819" spans="8:11">
      <c r="H2819" s="55"/>
      <c r="I2819" s="54" t="e">
        <f t="shared" si="139"/>
        <v>#REF!</v>
      </c>
      <c r="J2819" s="54" t="e">
        <f>#REF!</f>
        <v>#REF!</v>
      </c>
      <c r="K2819" s="51" t="e">
        <f>IF(OR(#REF!="管理者",#REF!="サービス管理責任者"),0,#REF!)</f>
        <v>#REF!</v>
      </c>
    </row>
    <row r="2820" spans="8:11">
      <c r="H2820" s="55"/>
      <c r="I2820" s="54" t="e">
        <f t="shared" si="139"/>
        <v>#REF!</v>
      </c>
      <c r="J2820" s="54" t="e">
        <f>#REF!</f>
        <v>#REF!</v>
      </c>
      <c r="K2820" s="51" t="e">
        <f>IF(OR(#REF!="管理者",#REF!="サービス管理責任者"),0,#REF!)</f>
        <v>#REF!</v>
      </c>
    </row>
    <row r="2821" spans="8:11">
      <c r="H2821" s="55"/>
      <c r="I2821" s="54" t="e">
        <f t="shared" ref="I2821:I2884" si="140">IF(J2821=0,I2820,I2820+1)</f>
        <v>#REF!</v>
      </c>
      <c r="J2821" s="54" t="e">
        <f>#REF!</f>
        <v>#REF!</v>
      </c>
      <c r="K2821" s="51" t="e">
        <f>IF(OR(#REF!="管理者",#REF!="サービス管理責任者"),0,#REF!)</f>
        <v>#REF!</v>
      </c>
    </row>
    <row r="2822" spans="8:11">
      <c r="H2822" s="55"/>
      <c r="I2822" s="54" t="e">
        <f t="shared" si="140"/>
        <v>#REF!</v>
      </c>
      <c r="J2822" s="54" t="e">
        <f>#REF!</f>
        <v>#REF!</v>
      </c>
      <c r="K2822" s="51" t="e">
        <f>IF(OR(#REF!="管理者",#REF!="サービス管理責任者"),0,#REF!)</f>
        <v>#REF!</v>
      </c>
    </row>
    <row r="2823" spans="8:11">
      <c r="H2823" s="55"/>
      <c r="I2823" s="54" t="e">
        <f t="shared" si="140"/>
        <v>#REF!</v>
      </c>
      <c r="J2823" s="54" t="e">
        <f>#REF!</f>
        <v>#REF!</v>
      </c>
      <c r="K2823" s="51" t="e">
        <f>IF(OR(#REF!="管理者",#REF!="サービス管理責任者"),0,#REF!)</f>
        <v>#REF!</v>
      </c>
    </row>
    <row r="2824" spans="8:11">
      <c r="H2824" s="55"/>
      <c r="I2824" s="54" t="e">
        <f t="shared" si="140"/>
        <v>#REF!</v>
      </c>
      <c r="J2824" s="54" t="e">
        <f>#REF!</f>
        <v>#REF!</v>
      </c>
      <c r="K2824" s="51" t="e">
        <f>IF(OR(#REF!="管理者",#REF!="サービス管理責任者"),0,#REF!)</f>
        <v>#REF!</v>
      </c>
    </row>
    <row r="2825" spans="8:11">
      <c r="H2825" s="55"/>
      <c r="I2825" s="54" t="e">
        <f t="shared" si="140"/>
        <v>#REF!</v>
      </c>
      <c r="J2825" s="54" t="e">
        <f>#REF!</f>
        <v>#REF!</v>
      </c>
      <c r="K2825" s="51" t="e">
        <f>IF(OR(#REF!="管理者",#REF!="サービス管理責任者"),0,#REF!)</f>
        <v>#REF!</v>
      </c>
    </row>
    <row r="2826" spans="8:11">
      <c r="H2826" s="55"/>
      <c r="I2826" s="54" t="e">
        <f t="shared" si="140"/>
        <v>#REF!</v>
      </c>
      <c r="J2826" s="54" t="e">
        <f>#REF!</f>
        <v>#REF!</v>
      </c>
      <c r="K2826" s="51" t="e">
        <f>IF(OR(#REF!="管理者",#REF!="サービス管理責任者"),0,#REF!)</f>
        <v>#REF!</v>
      </c>
    </row>
    <row r="2827" spans="8:11">
      <c r="H2827" s="55"/>
      <c r="I2827" s="54" t="e">
        <f t="shared" si="140"/>
        <v>#REF!</v>
      </c>
      <c r="J2827" s="54" t="e">
        <f>#REF!</f>
        <v>#REF!</v>
      </c>
      <c r="K2827" s="51" t="e">
        <f>IF(OR(#REF!="管理者",#REF!="サービス管理責任者"),0,#REF!)</f>
        <v>#REF!</v>
      </c>
    </row>
    <row r="2828" spans="8:11">
      <c r="H2828" s="55"/>
      <c r="I2828" s="54" t="e">
        <f t="shared" si="140"/>
        <v>#REF!</v>
      </c>
      <c r="J2828" s="54" t="e">
        <f>#REF!</f>
        <v>#REF!</v>
      </c>
      <c r="K2828" s="51" t="e">
        <f>IF(OR(#REF!="管理者",#REF!="サービス管理責任者"),0,#REF!)</f>
        <v>#REF!</v>
      </c>
    </row>
    <row r="2829" spans="8:11">
      <c r="H2829" s="55"/>
      <c r="I2829" s="54" t="e">
        <f t="shared" si="140"/>
        <v>#REF!</v>
      </c>
      <c r="J2829" s="54" t="e">
        <f>#REF!</f>
        <v>#REF!</v>
      </c>
      <c r="K2829" s="51" t="e">
        <f>IF(OR(#REF!="管理者",#REF!="サービス管理責任者"),0,#REF!)</f>
        <v>#REF!</v>
      </c>
    </row>
    <row r="2830" spans="8:11">
      <c r="H2830" s="55"/>
      <c r="I2830" s="54" t="e">
        <f t="shared" si="140"/>
        <v>#REF!</v>
      </c>
      <c r="J2830" s="54" t="e">
        <f>#REF!</f>
        <v>#REF!</v>
      </c>
      <c r="K2830" s="51" t="e">
        <f>IF(OR(#REF!="管理者",#REF!="サービス管理責任者"),0,#REF!)</f>
        <v>#REF!</v>
      </c>
    </row>
    <row r="2831" spans="8:11">
      <c r="H2831" s="55"/>
      <c r="I2831" s="54" t="e">
        <f t="shared" si="140"/>
        <v>#REF!</v>
      </c>
      <c r="J2831" s="54" t="e">
        <f>#REF!</f>
        <v>#REF!</v>
      </c>
      <c r="K2831" s="51" t="e">
        <f>IF(OR(#REF!="管理者",#REF!="サービス管理責任者"),0,#REF!)</f>
        <v>#REF!</v>
      </c>
    </row>
    <row r="2832" spans="8:11">
      <c r="H2832" s="55"/>
      <c r="I2832" s="54" t="e">
        <f t="shared" si="140"/>
        <v>#REF!</v>
      </c>
      <c r="J2832" s="54" t="e">
        <f>#REF!</f>
        <v>#REF!</v>
      </c>
      <c r="K2832" s="51" t="e">
        <f>IF(OR(#REF!="管理者",#REF!="サービス管理責任者"),0,#REF!)</f>
        <v>#REF!</v>
      </c>
    </row>
    <row r="2833" spans="8:11">
      <c r="H2833" s="55"/>
      <c r="I2833" s="54" t="e">
        <f t="shared" si="140"/>
        <v>#REF!</v>
      </c>
      <c r="J2833" s="54" t="e">
        <f>#REF!</f>
        <v>#REF!</v>
      </c>
      <c r="K2833" s="51" t="e">
        <f>IF(OR(#REF!="管理者",#REF!="サービス管理責任者"),0,#REF!)</f>
        <v>#REF!</v>
      </c>
    </row>
    <row r="2834" spans="8:11">
      <c r="H2834" s="55"/>
      <c r="I2834" s="54" t="e">
        <f t="shared" si="140"/>
        <v>#REF!</v>
      </c>
      <c r="J2834" s="54" t="e">
        <f>#REF!</f>
        <v>#REF!</v>
      </c>
      <c r="K2834" s="51" t="e">
        <f>IF(OR(#REF!="管理者",#REF!="サービス管理責任者"),0,#REF!)</f>
        <v>#REF!</v>
      </c>
    </row>
    <row r="2835" spans="8:11">
      <c r="H2835" s="55"/>
      <c r="I2835" s="54" t="e">
        <f t="shared" si="140"/>
        <v>#REF!</v>
      </c>
      <c r="J2835" s="54" t="e">
        <f>#REF!</f>
        <v>#REF!</v>
      </c>
      <c r="K2835" s="51" t="e">
        <f>IF(OR(#REF!="管理者",#REF!="サービス管理責任者"),0,#REF!)</f>
        <v>#REF!</v>
      </c>
    </row>
    <row r="2836" spans="8:11">
      <c r="H2836" s="55"/>
      <c r="I2836" s="54" t="e">
        <f t="shared" si="140"/>
        <v>#REF!</v>
      </c>
      <c r="J2836" s="54" t="e">
        <f>#REF!</f>
        <v>#REF!</v>
      </c>
      <c r="K2836" s="51" t="e">
        <f>IF(OR(#REF!="管理者",#REF!="サービス管理責任者"),0,#REF!)</f>
        <v>#REF!</v>
      </c>
    </row>
    <row r="2837" spans="8:11">
      <c r="H2837" s="55"/>
      <c r="I2837" s="54" t="e">
        <f t="shared" si="140"/>
        <v>#REF!</v>
      </c>
      <c r="J2837" s="54" t="e">
        <f>#REF!</f>
        <v>#REF!</v>
      </c>
      <c r="K2837" s="51" t="e">
        <f>IF(OR(#REF!="管理者",#REF!="サービス管理責任者"),0,#REF!)</f>
        <v>#REF!</v>
      </c>
    </row>
    <row r="2838" spans="8:11">
      <c r="H2838" s="55"/>
      <c r="I2838" s="54" t="e">
        <f t="shared" si="140"/>
        <v>#REF!</v>
      </c>
      <c r="J2838" s="54" t="e">
        <f>#REF!</f>
        <v>#REF!</v>
      </c>
      <c r="K2838" s="51" t="e">
        <f>IF(OR(#REF!="管理者",#REF!="サービス管理責任者"),0,#REF!)</f>
        <v>#REF!</v>
      </c>
    </row>
    <row r="2839" spans="8:11">
      <c r="H2839" s="55"/>
      <c r="I2839" s="54" t="e">
        <f t="shared" si="140"/>
        <v>#REF!</v>
      </c>
      <c r="J2839" s="54" t="e">
        <f>#REF!</f>
        <v>#REF!</v>
      </c>
      <c r="K2839" s="51" t="e">
        <f>IF(OR(#REF!="管理者",#REF!="サービス管理責任者"),0,#REF!)</f>
        <v>#REF!</v>
      </c>
    </row>
    <row r="2840" spans="8:11">
      <c r="H2840" s="55"/>
      <c r="I2840" s="54" t="e">
        <f t="shared" si="140"/>
        <v>#REF!</v>
      </c>
      <c r="J2840" s="54" t="e">
        <f>#REF!</f>
        <v>#REF!</v>
      </c>
      <c r="K2840" s="51" t="e">
        <f>IF(OR(#REF!="管理者",#REF!="サービス管理責任者"),0,#REF!)</f>
        <v>#REF!</v>
      </c>
    </row>
    <row r="2841" spans="8:11">
      <c r="H2841" s="55"/>
      <c r="I2841" s="54" t="e">
        <f t="shared" si="140"/>
        <v>#REF!</v>
      </c>
      <c r="J2841" s="54" t="e">
        <f>#REF!</f>
        <v>#REF!</v>
      </c>
      <c r="K2841" s="51" t="e">
        <f>IF(OR(#REF!="管理者",#REF!="サービス管理責任者"),0,#REF!)</f>
        <v>#REF!</v>
      </c>
    </row>
    <row r="2842" spans="8:11">
      <c r="H2842" s="55"/>
      <c r="I2842" s="54" t="e">
        <f t="shared" si="140"/>
        <v>#REF!</v>
      </c>
      <c r="J2842" s="54" t="e">
        <f>#REF!</f>
        <v>#REF!</v>
      </c>
      <c r="K2842" s="51" t="e">
        <f>IF(OR(#REF!="管理者",#REF!="サービス管理責任者"),0,#REF!)</f>
        <v>#REF!</v>
      </c>
    </row>
    <row r="2843" spans="8:11">
      <c r="H2843" s="55"/>
      <c r="I2843" s="54" t="e">
        <f t="shared" si="140"/>
        <v>#REF!</v>
      </c>
      <c r="J2843" s="54" t="e">
        <f>#REF!</f>
        <v>#REF!</v>
      </c>
      <c r="K2843" s="51" t="e">
        <f>IF(OR(#REF!="管理者",#REF!="サービス管理責任者"),0,#REF!)</f>
        <v>#REF!</v>
      </c>
    </row>
    <row r="2844" spans="8:11">
      <c r="H2844" s="55"/>
      <c r="I2844" s="54" t="e">
        <f t="shared" si="140"/>
        <v>#REF!</v>
      </c>
      <c r="J2844" s="54" t="e">
        <f>#REF!</f>
        <v>#REF!</v>
      </c>
      <c r="K2844" s="51" t="e">
        <f>IF(OR(#REF!="管理者",#REF!="サービス管理責任者"),0,#REF!)</f>
        <v>#REF!</v>
      </c>
    </row>
    <row r="2845" spans="8:11">
      <c r="H2845" s="55"/>
      <c r="I2845" s="54" t="e">
        <f t="shared" si="140"/>
        <v>#REF!</v>
      </c>
      <c r="J2845" s="54" t="e">
        <f>#REF!</f>
        <v>#REF!</v>
      </c>
      <c r="K2845" s="51" t="e">
        <f>IF(OR(#REF!="管理者",#REF!="サービス管理責任者"),0,#REF!)</f>
        <v>#REF!</v>
      </c>
    </row>
    <row r="2846" spans="8:11">
      <c r="H2846" s="55"/>
      <c r="I2846" s="54" t="e">
        <f t="shared" si="140"/>
        <v>#REF!</v>
      </c>
      <c r="J2846" s="54" t="e">
        <f>#REF!</f>
        <v>#REF!</v>
      </c>
      <c r="K2846" s="51" t="e">
        <f>IF(OR(#REF!="管理者",#REF!="サービス管理責任者"),0,#REF!)</f>
        <v>#REF!</v>
      </c>
    </row>
    <row r="2847" spans="8:11">
      <c r="H2847" s="55"/>
      <c r="I2847" s="54" t="e">
        <f t="shared" si="140"/>
        <v>#REF!</v>
      </c>
      <c r="J2847" s="54" t="e">
        <f>#REF!</f>
        <v>#REF!</v>
      </c>
      <c r="K2847" s="51" t="e">
        <f>IF(OR(#REF!="管理者",#REF!="サービス管理責任者"),0,#REF!)</f>
        <v>#REF!</v>
      </c>
    </row>
    <row r="2848" spans="8:11">
      <c r="H2848" s="55"/>
      <c r="I2848" s="54" t="e">
        <f t="shared" si="140"/>
        <v>#REF!</v>
      </c>
      <c r="J2848" s="54" t="e">
        <f>#REF!</f>
        <v>#REF!</v>
      </c>
      <c r="K2848" s="51" t="e">
        <f>IF(OR(#REF!="管理者",#REF!="サービス管理責任者"),0,#REF!)</f>
        <v>#REF!</v>
      </c>
    </row>
    <row r="2849" spans="8:11">
      <c r="H2849" s="55"/>
      <c r="I2849" s="54" t="e">
        <f t="shared" si="140"/>
        <v>#REF!</v>
      </c>
      <c r="J2849" s="54" t="e">
        <f>#REF!</f>
        <v>#REF!</v>
      </c>
      <c r="K2849" s="51" t="e">
        <f>IF(OR(#REF!="管理者",#REF!="サービス管理責任者"),0,#REF!)</f>
        <v>#REF!</v>
      </c>
    </row>
    <row r="2850" spans="8:11">
      <c r="H2850" s="55"/>
      <c r="I2850" s="54" t="e">
        <f t="shared" si="140"/>
        <v>#REF!</v>
      </c>
      <c r="J2850" s="54" t="e">
        <f>#REF!</f>
        <v>#REF!</v>
      </c>
      <c r="K2850" s="51" t="e">
        <f>IF(OR(#REF!="管理者",#REF!="サービス管理責任者"),0,#REF!)</f>
        <v>#REF!</v>
      </c>
    </row>
    <row r="2851" spans="8:11">
      <c r="H2851" s="55"/>
      <c r="I2851" s="54" t="e">
        <f t="shared" si="140"/>
        <v>#REF!</v>
      </c>
      <c r="J2851" s="54" t="e">
        <f>#REF!</f>
        <v>#REF!</v>
      </c>
      <c r="K2851" s="51" t="e">
        <f>IF(OR(#REF!="管理者",#REF!="サービス管理責任者"),0,#REF!)</f>
        <v>#REF!</v>
      </c>
    </row>
    <row r="2852" spans="8:11">
      <c r="H2852" s="55"/>
      <c r="I2852" s="54" t="e">
        <f t="shared" si="140"/>
        <v>#REF!</v>
      </c>
      <c r="J2852" s="54" t="e">
        <f>#REF!</f>
        <v>#REF!</v>
      </c>
      <c r="K2852" s="51" t="e">
        <f>IF(OR(#REF!="管理者",#REF!="サービス管理責任者"),0,#REF!)</f>
        <v>#REF!</v>
      </c>
    </row>
    <row r="2853" spans="8:11">
      <c r="H2853" s="55"/>
      <c r="I2853" s="54" t="e">
        <f t="shared" si="140"/>
        <v>#REF!</v>
      </c>
      <c r="J2853" s="54" t="e">
        <f>#REF!</f>
        <v>#REF!</v>
      </c>
      <c r="K2853" s="51" t="e">
        <f>IF(OR(#REF!="管理者",#REF!="サービス管理責任者"),0,#REF!)</f>
        <v>#REF!</v>
      </c>
    </row>
    <row r="2854" spans="8:11">
      <c r="H2854" s="55"/>
      <c r="I2854" s="54" t="e">
        <f t="shared" si="140"/>
        <v>#REF!</v>
      </c>
      <c r="J2854" s="54" t="e">
        <f>#REF!</f>
        <v>#REF!</v>
      </c>
      <c r="K2854" s="51" t="e">
        <f>IF(OR(#REF!="管理者",#REF!="サービス管理責任者"),0,#REF!)</f>
        <v>#REF!</v>
      </c>
    </row>
    <row r="2855" spans="8:11">
      <c r="H2855" s="55"/>
      <c r="I2855" s="54" t="e">
        <f t="shared" si="140"/>
        <v>#REF!</v>
      </c>
      <c r="J2855" s="54" t="e">
        <f>#REF!</f>
        <v>#REF!</v>
      </c>
      <c r="K2855" s="51" t="e">
        <f>IF(OR(#REF!="管理者",#REF!="サービス管理責任者"),0,#REF!)</f>
        <v>#REF!</v>
      </c>
    </row>
    <row r="2856" spans="8:11">
      <c r="H2856" s="55"/>
      <c r="I2856" s="54" t="e">
        <f t="shared" si="140"/>
        <v>#REF!</v>
      </c>
      <c r="J2856" s="54" t="e">
        <f>#REF!</f>
        <v>#REF!</v>
      </c>
      <c r="K2856" s="51" t="e">
        <f>IF(OR(#REF!="管理者",#REF!="サービス管理責任者"),0,#REF!)</f>
        <v>#REF!</v>
      </c>
    </row>
    <row r="2857" spans="8:11">
      <c r="H2857" s="55"/>
      <c r="I2857" s="54" t="e">
        <f t="shared" si="140"/>
        <v>#REF!</v>
      </c>
      <c r="J2857" s="54" t="e">
        <f>#REF!</f>
        <v>#REF!</v>
      </c>
      <c r="K2857" s="51" t="e">
        <f>IF(OR(#REF!="管理者",#REF!="サービス管理責任者"),0,#REF!)</f>
        <v>#REF!</v>
      </c>
    </row>
    <row r="2858" spans="8:11">
      <c r="H2858" s="55"/>
      <c r="I2858" s="54" t="e">
        <f t="shared" si="140"/>
        <v>#REF!</v>
      </c>
      <c r="J2858" s="54" t="e">
        <f>#REF!</f>
        <v>#REF!</v>
      </c>
      <c r="K2858" s="51" t="e">
        <f>IF(OR(#REF!="管理者",#REF!="サービス管理責任者"),0,#REF!)</f>
        <v>#REF!</v>
      </c>
    </row>
    <row r="2859" spans="8:11">
      <c r="H2859" s="55"/>
      <c r="I2859" s="54" t="e">
        <f t="shared" si="140"/>
        <v>#REF!</v>
      </c>
      <c r="J2859" s="54" t="e">
        <f>#REF!</f>
        <v>#REF!</v>
      </c>
      <c r="K2859" s="51" t="e">
        <f>IF(OR(#REF!="管理者",#REF!="サービス管理責任者"),0,#REF!)</f>
        <v>#REF!</v>
      </c>
    </row>
    <row r="2860" spans="8:11">
      <c r="H2860" s="55"/>
      <c r="I2860" s="54" t="e">
        <f t="shared" si="140"/>
        <v>#REF!</v>
      </c>
      <c r="J2860" s="54" t="e">
        <f>#REF!</f>
        <v>#REF!</v>
      </c>
      <c r="K2860" s="51" t="e">
        <f>IF(OR(#REF!="管理者",#REF!="サービス管理責任者"),0,#REF!)</f>
        <v>#REF!</v>
      </c>
    </row>
    <row r="2861" spans="8:11">
      <c r="H2861" s="55"/>
      <c r="I2861" s="54" t="e">
        <f t="shared" si="140"/>
        <v>#REF!</v>
      </c>
      <c r="J2861" s="54" t="e">
        <f>#REF!</f>
        <v>#REF!</v>
      </c>
      <c r="K2861" s="51" t="e">
        <f>IF(OR(#REF!="管理者",#REF!="サービス管理責任者"),0,#REF!)</f>
        <v>#REF!</v>
      </c>
    </row>
    <row r="2862" spans="8:11">
      <c r="H2862" s="55"/>
      <c r="I2862" s="54" t="e">
        <f t="shared" si="140"/>
        <v>#REF!</v>
      </c>
      <c r="J2862" s="54" t="e">
        <f>#REF!</f>
        <v>#REF!</v>
      </c>
      <c r="K2862" s="51" t="e">
        <f>IF(OR(#REF!="管理者",#REF!="サービス管理責任者"),0,#REF!)</f>
        <v>#REF!</v>
      </c>
    </row>
    <row r="2863" spans="8:11">
      <c r="H2863" s="55"/>
      <c r="I2863" s="54" t="e">
        <f t="shared" si="140"/>
        <v>#REF!</v>
      </c>
      <c r="J2863" s="54" t="e">
        <f>#REF!</f>
        <v>#REF!</v>
      </c>
      <c r="K2863" s="51" t="e">
        <f>IF(OR(#REF!="管理者",#REF!="サービス管理責任者"),0,#REF!)</f>
        <v>#REF!</v>
      </c>
    </row>
    <row r="2864" spans="8:11">
      <c r="H2864" s="55"/>
      <c r="I2864" s="54" t="e">
        <f t="shared" si="140"/>
        <v>#REF!</v>
      </c>
      <c r="J2864" s="54" t="e">
        <f>#REF!</f>
        <v>#REF!</v>
      </c>
      <c r="K2864" s="51" t="e">
        <f>IF(OR(#REF!="管理者",#REF!="サービス管理責任者"),0,#REF!)</f>
        <v>#REF!</v>
      </c>
    </row>
    <row r="2865" spans="8:11">
      <c r="H2865" s="55"/>
      <c r="I2865" s="54" t="e">
        <f t="shared" si="140"/>
        <v>#REF!</v>
      </c>
      <c r="J2865" s="54" t="e">
        <f>#REF!</f>
        <v>#REF!</v>
      </c>
      <c r="K2865" s="51" t="e">
        <f>IF(OR(#REF!="管理者",#REF!="サービス管理責任者"),0,#REF!)</f>
        <v>#REF!</v>
      </c>
    </row>
    <row r="2866" spans="8:11">
      <c r="H2866" s="55"/>
      <c r="I2866" s="54" t="e">
        <f t="shared" si="140"/>
        <v>#REF!</v>
      </c>
      <c r="J2866" s="54" t="e">
        <f>#REF!</f>
        <v>#REF!</v>
      </c>
      <c r="K2866" s="51" t="e">
        <f>IF(OR(#REF!="管理者",#REF!="サービス管理責任者"),0,#REF!)</f>
        <v>#REF!</v>
      </c>
    </row>
    <row r="2867" spans="8:11">
      <c r="H2867" s="55"/>
      <c r="I2867" s="54" t="e">
        <f t="shared" si="140"/>
        <v>#REF!</v>
      </c>
      <c r="J2867" s="54" t="e">
        <f>#REF!</f>
        <v>#REF!</v>
      </c>
      <c r="K2867" s="51" t="e">
        <f>IF(OR(#REF!="管理者",#REF!="サービス管理責任者"),0,#REF!)</f>
        <v>#REF!</v>
      </c>
    </row>
    <row r="2868" spans="8:11">
      <c r="H2868" s="55"/>
      <c r="I2868" s="54" t="e">
        <f t="shared" si="140"/>
        <v>#REF!</v>
      </c>
      <c r="J2868" s="54" t="e">
        <f>#REF!</f>
        <v>#REF!</v>
      </c>
      <c r="K2868" s="51" t="e">
        <f>IF(OR(#REF!="管理者",#REF!="サービス管理責任者"),0,#REF!)</f>
        <v>#REF!</v>
      </c>
    </row>
    <row r="2869" spans="8:11">
      <c r="H2869" s="55"/>
      <c r="I2869" s="54" t="e">
        <f t="shared" si="140"/>
        <v>#REF!</v>
      </c>
      <c r="J2869" s="54" t="e">
        <f>#REF!</f>
        <v>#REF!</v>
      </c>
      <c r="K2869" s="51" t="e">
        <f>IF(OR(#REF!="管理者",#REF!="サービス管理責任者"),0,#REF!)</f>
        <v>#REF!</v>
      </c>
    </row>
    <row r="2870" spans="8:11">
      <c r="H2870" s="55"/>
      <c r="I2870" s="54" t="e">
        <f t="shared" si="140"/>
        <v>#REF!</v>
      </c>
      <c r="J2870" s="54" t="e">
        <f>#REF!</f>
        <v>#REF!</v>
      </c>
      <c r="K2870" s="51" t="e">
        <f>IF(OR(#REF!="管理者",#REF!="サービス管理責任者"),0,#REF!)</f>
        <v>#REF!</v>
      </c>
    </row>
    <row r="2871" spans="8:11">
      <c r="H2871" s="55"/>
      <c r="I2871" s="54" t="e">
        <f t="shared" si="140"/>
        <v>#REF!</v>
      </c>
      <c r="J2871" s="54" t="e">
        <f>#REF!</f>
        <v>#REF!</v>
      </c>
      <c r="K2871" s="51" t="e">
        <f>IF(OR(#REF!="管理者",#REF!="サービス管理責任者"),0,#REF!)</f>
        <v>#REF!</v>
      </c>
    </row>
    <row r="2872" spans="8:11">
      <c r="H2872" s="55"/>
      <c r="I2872" s="54" t="e">
        <f t="shared" si="140"/>
        <v>#REF!</v>
      </c>
      <c r="J2872" s="54" t="e">
        <f>#REF!</f>
        <v>#REF!</v>
      </c>
      <c r="K2872" s="51" t="e">
        <f>IF(OR(#REF!="管理者",#REF!="サービス管理責任者"),0,#REF!)</f>
        <v>#REF!</v>
      </c>
    </row>
    <row r="2873" spans="8:11">
      <c r="H2873" s="55"/>
      <c r="I2873" s="54" t="e">
        <f t="shared" si="140"/>
        <v>#REF!</v>
      </c>
      <c r="J2873" s="54" t="e">
        <f>#REF!</f>
        <v>#REF!</v>
      </c>
      <c r="K2873" s="51" t="e">
        <f>IF(OR(#REF!="管理者",#REF!="サービス管理責任者"),0,#REF!)</f>
        <v>#REF!</v>
      </c>
    </row>
    <row r="2874" spans="8:11">
      <c r="H2874" s="55"/>
      <c r="I2874" s="54" t="e">
        <f t="shared" si="140"/>
        <v>#REF!</v>
      </c>
      <c r="J2874" s="54" t="e">
        <f>#REF!</f>
        <v>#REF!</v>
      </c>
      <c r="K2874" s="51" t="e">
        <f>IF(OR(#REF!="管理者",#REF!="サービス管理責任者"),0,#REF!)</f>
        <v>#REF!</v>
      </c>
    </row>
    <row r="2875" spans="8:11">
      <c r="H2875" s="55"/>
      <c r="I2875" s="54" t="e">
        <f t="shared" si="140"/>
        <v>#REF!</v>
      </c>
      <c r="J2875" s="54" t="e">
        <f>#REF!</f>
        <v>#REF!</v>
      </c>
      <c r="K2875" s="51" t="e">
        <f>IF(OR(#REF!="管理者",#REF!="サービス管理責任者"),0,#REF!)</f>
        <v>#REF!</v>
      </c>
    </row>
    <row r="2876" spans="8:11">
      <c r="H2876" s="55"/>
      <c r="I2876" s="54" t="e">
        <f t="shared" si="140"/>
        <v>#REF!</v>
      </c>
      <c r="J2876" s="54" t="e">
        <f>#REF!</f>
        <v>#REF!</v>
      </c>
      <c r="K2876" s="51" t="e">
        <f>IF(OR(#REF!="管理者",#REF!="サービス管理責任者"),0,#REF!)</f>
        <v>#REF!</v>
      </c>
    </row>
    <row r="2877" spans="8:11">
      <c r="H2877" s="55"/>
      <c r="I2877" s="54" t="e">
        <f t="shared" si="140"/>
        <v>#REF!</v>
      </c>
      <c r="J2877" s="54" t="e">
        <f>#REF!</f>
        <v>#REF!</v>
      </c>
      <c r="K2877" s="51" t="e">
        <f>IF(OR(#REF!="管理者",#REF!="サービス管理責任者"),0,#REF!)</f>
        <v>#REF!</v>
      </c>
    </row>
    <row r="2878" spans="8:11">
      <c r="H2878" s="55"/>
      <c r="I2878" s="54" t="e">
        <f t="shared" si="140"/>
        <v>#REF!</v>
      </c>
      <c r="J2878" s="54" t="e">
        <f>#REF!</f>
        <v>#REF!</v>
      </c>
      <c r="K2878" s="51" t="e">
        <f>IF(OR(#REF!="管理者",#REF!="サービス管理責任者"),0,#REF!)</f>
        <v>#REF!</v>
      </c>
    </row>
    <row r="2879" spans="8:11">
      <c r="H2879" s="55"/>
      <c r="I2879" s="54" t="e">
        <f t="shared" si="140"/>
        <v>#REF!</v>
      </c>
      <c r="J2879" s="54" t="e">
        <f>#REF!</f>
        <v>#REF!</v>
      </c>
      <c r="K2879" s="51" t="e">
        <f>IF(OR(#REF!="管理者",#REF!="サービス管理責任者"),0,#REF!)</f>
        <v>#REF!</v>
      </c>
    </row>
    <row r="2880" spans="8:11">
      <c r="H2880" s="55"/>
      <c r="I2880" s="54" t="e">
        <f t="shared" si="140"/>
        <v>#REF!</v>
      </c>
      <c r="J2880" s="54" t="e">
        <f>#REF!</f>
        <v>#REF!</v>
      </c>
      <c r="K2880" s="51" t="e">
        <f>IF(OR(#REF!="管理者",#REF!="サービス管理責任者"),0,#REF!)</f>
        <v>#REF!</v>
      </c>
    </row>
    <row r="2881" spans="8:11">
      <c r="H2881" s="55"/>
      <c r="I2881" s="54" t="e">
        <f t="shared" si="140"/>
        <v>#REF!</v>
      </c>
      <c r="J2881" s="54" t="e">
        <f>#REF!</f>
        <v>#REF!</v>
      </c>
      <c r="K2881" s="51" t="e">
        <f>IF(OR(#REF!="管理者",#REF!="サービス管理責任者"),0,#REF!)</f>
        <v>#REF!</v>
      </c>
    </row>
    <row r="2882" spans="8:11">
      <c r="H2882" s="55"/>
      <c r="I2882" s="54" t="e">
        <f t="shared" si="140"/>
        <v>#REF!</v>
      </c>
      <c r="J2882" s="54" t="e">
        <f>#REF!</f>
        <v>#REF!</v>
      </c>
      <c r="K2882" s="51" t="e">
        <f>IF(OR(#REF!="管理者",#REF!="サービス管理責任者"),0,#REF!)</f>
        <v>#REF!</v>
      </c>
    </row>
    <row r="2883" spans="8:11">
      <c r="H2883" s="55"/>
      <c r="I2883" s="54" t="e">
        <f t="shared" si="140"/>
        <v>#REF!</v>
      </c>
      <c r="J2883" s="54" t="e">
        <f>#REF!</f>
        <v>#REF!</v>
      </c>
      <c r="K2883" s="51" t="e">
        <f>IF(OR(#REF!="管理者",#REF!="サービス管理責任者"),0,#REF!)</f>
        <v>#REF!</v>
      </c>
    </row>
    <row r="2884" spans="8:11">
      <c r="H2884" s="55"/>
      <c r="I2884" s="54" t="e">
        <f t="shared" si="140"/>
        <v>#REF!</v>
      </c>
      <c r="J2884" s="54" t="e">
        <f>#REF!</f>
        <v>#REF!</v>
      </c>
      <c r="K2884" s="51" t="e">
        <f>IF(OR(#REF!="管理者",#REF!="サービス管理責任者"),0,#REF!)</f>
        <v>#REF!</v>
      </c>
    </row>
    <row r="2885" spans="8:11">
      <c r="H2885" s="55"/>
      <c r="I2885" s="54" t="e">
        <f t="shared" ref="I2885:I2948" si="141">IF(J2885=0,I2884,I2884+1)</f>
        <v>#REF!</v>
      </c>
      <c r="J2885" s="54" t="e">
        <f>#REF!</f>
        <v>#REF!</v>
      </c>
      <c r="K2885" s="51" t="e">
        <f>IF(OR(#REF!="管理者",#REF!="サービス管理責任者"),0,#REF!)</f>
        <v>#REF!</v>
      </c>
    </row>
    <row r="2886" spans="8:11">
      <c r="H2886" s="55"/>
      <c r="I2886" s="54" t="e">
        <f t="shared" si="141"/>
        <v>#REF!</v>
      </c>
      <c r="J2886" s="54" t="e">
        <f>#REF!</f>
        <v>#REF!</v>
      </c>
      <c r="K2886" s="51" t="e">
        <f>IF(OR(#REF!="管理者",#REF!="サービス管理責任者"),0,#REF!)</f>
        <v>#REF!</v>
      </c>
    </row>
    <row r="2887" spans="8:11">
      <c r="H2887" s="55"/>
      <c r="I2887" s="54" t="e">
        <f t="shared" si="141"/>
        <v>#REF!</v>
      </c>
      <c r="J2887" s="54" t="e">
        <f>#REF!</f>
        <v>#REF!</v>
      </c>
      <c r="K2887" s="51" t="e">
        <f>IF(OR(#REF!="管理者",#REF!="サービス管理責任者"),0,#REF!)</f>
        <v>#REF!</v>
      </c>
    </row>
    <row r="2888" spans="8:11">
      <c r="H2888" s="55"/>
      <c r="I2888" s="54" t="e">
        <f t="shared" si="141"/>
        <v>#REF!</v>
      </c>
      <c r="J2888" s="54" t="e">
        <f>#REF!</f>
        <v>#REF!</v>
      </c>
      <c r="K2888" s="51" t="e">
        <f>IF(OR(#REF!="管理者",#REF!="サービス管理責任者"),0,#REF!)</f>
        <v>#REF!</v>
      </c>
    </row>
    <row r="2889" spans="8:11">
      <c r="H2889" s="55"/>
      <c r="I2889" s="54" t="e">
        <f t="shared" si="141"/>
        <v>#REF!</v>
      </c>
      <c r="J2889" s="54" t="e">
        <f>#REF!</f>
        <v>#REF!</v>
      </c>
      <c r="K2889" s="51" t="e">
        <f>IF(OR(#REF!="管理者",#REF!="サービス管理責任者"),0,#REF!)</f>
        <v>#REF!</v>
      </c>
    </row>
    <row r="2890" spans="8:11">
      <c r="H2890" s="55"/>
      <c r="I2890" s="54" t="e">
        <f t="shared" si="141"/>
        <v>#REF!</v>
      </c>
      <c r="J2890" s="54" t="e">
        <f>#REF!</f>
        <v>#REF!</v>
      </c>
      <c r="K2890" s="51" t="e">
        <f>IF(OR(#REF!="管理者",#REF!="サービス管理責任者"),0,#REF!)</f>
        <v>#REF!</v>
      </c>
    </row>
    <row r="2891" spans="8:11">
      <c r="H2891" s="55"/>
      <c r="I2891" s="54" t="e">
        <f t="shared" si="141"/>
        <v>#REF!</v>
      </c>
      <c r="J2891" s="54" t="e">
        <f>#REF!</f>
        <v>#REF!</v>
      </c>
      <c r="K2891" s="51" t="e">
        <f>IF(OR(#REF!="管理者",#REF!="サービス管理責任者"),0,#REF!)</f>
        <v>#REF!</v>
      </c>
    </row>
    <row r="2892" spans="8:11">
      <c r="H2892" s="55"/>
      <c r="I2892" s="54" t="e">
        <f t="shared" si="141"/>
        <v>#REF!</v>
      </c>
      <c r="J2892" s="54" t="e">
        <f>#REF!</f>
        <v>#REF!</v>
      </c>
      <c r="K2892" s="51" t="e">
        <f>IF(OR(#REF!="管理者",#REF!="サービス管理責任者"),0,#REF!)</f>
        <v>#REF!</v>
      </c>
    </row>
    <row r="2893" spans="8:11">
      <c r="H2893" s="55"/>
      <c r="I2893" s="54" t="e">
        <f t="shared" si="141"/>
        <v>#REF!</v>
      </c>
      <c r="J2893" s="54" t="e">
        <f>#REF!</f>
        <v>#REF!</v>
      </c>
      <c r="K2893" s="51" t="e">
        <f>IF(OR(#REF!="管理者",#REF!="サービス管理責任者"),0,#REF!)</f>
        <v>#REF!</v>
      </c>
    </row>
    <row r="2894" spans="8:11">
      <c r="H2894" s="55"/>
      <c r="I2894" s="54" t="e">
        <f t="shared" si="141"/>
        <v>#REF!</v>
      </c>
      <c r="J2894" s="54" t="e">
        <f>#REF!</f>
        <v>#REF!</v>
      </c>
      <c r="K2894" s="51" t="e">
        <f>IF(OR(#REF!="管理者",#REF!="サービス管理責任者"),0,#REF!)</f>
        <v>#REF!</v>
      </c>
    </row>
    <row r="2895" spans="8:11">
      <c r="H2895" s="55"/>
      <c r="I2895" s="54" t="e">
        <f t="shared" si="141"/>
        <v>#REF!</v>
      </c>
      <c r="J2895" s="54" t="e">
        <f>#REF!</f>
        <v>#REF!</v>
      </c>
      <c r="K2895" s="51" t="e">
        <f>IF(OR(#REF!="管理者",#REF!="サービス管理責任者"),0,#REF!)</f>
        <v>#REF!</v>
      </c>
    </row>
    <row r="2896" spans="8:11">
      <c r="H2896" s="55"/>
      <c r="I2896" s="54" t="e">
        <f t="shared" si="141"/>
        <v>#REF!</v>
      </c>
      <c r="J2896" s="54" t="e">
        <f>#REF!</f>
        <v>#REF!</v>
      </c>
      <c r="K2896" s="51" t="e">
        <f>IF(OR(#REF!="管理者",#REF!="サービス管理責任者"),0,#REF!)</f>
        <v>#REF!</v>
      </c>
    </row>
    <row r="2897" spans="8:11">
      <c r="H2897" s="55"/>
      <c r="I2897" s="54" t="e">
        <f t="shared" si="141"/>
        <v>#REF!</v>
      </c>
      <c r="J2897" s="54" t="e">
        <f>#REF!</f>
        <v>#REF!</v>
      </c>
      <c r="K2897" s="51" t="e">
        <f>IF(OR(#REF!="管理者",#REF!="サービス管理責任者"),0,#REF!)</f>
        <v>#REF!</v>
      </c>
    </row>
    <row r="2898" spans="8:11">
      <c r="H2898" s="55"/>
      <c r="I2898" s="54" t="e">
        <f t="shared" si="141"/>
        <v>#REF!</v>
      </c>
      <c r="J2898" s="54" t="e">
        <f>#REF!</f>
        <v>#REF!</v>
      </c>
      <c r="K2898" s="51" t="e">
        <f>IF(OR(#REF!="管理者",#REF!="サービス管理責任者"),0,#REF!)</f>
        <v>#REF!</v>
      </c>
    </row>
    <row r="2899" spans="8:11">
      <c r="H2899" s="55"/>
      <c r="I2899" s="54" t="e">
        <f t="shared" si="141"/>
        <v>#REF!</v>
      </c>
      <c r="J2899" s="54" t="e">
        <f>#REF!</f>
        <v>#REF!</v>
      </c>
      <c r="K2899" s="51" t="e">
        <f>IF(OR(#REF!="管理者",#REF!="サービス管理責任者"),0,#REF!)</f>
        <v>#REF!</v>
      </c>
    </row>
    <row r="2900" spans="8:11">
      <c r="H2900" s="55"/>
      <c r="I2900" s="54" t="e">
        <f t="shared" si="141"/>
        <v>#REF!</v>
      </c>
      <c r="J2900" s="54" t="e">
        <f>#REF!</f>
        <v>#REF!</v>
      </c>
      <c r="K2900" s="51" t="e">
        <f>IF(OR(#REF!="管理者",#REF!="サービス管理責任者"),0,#REF!)</f>
        <v>#REF!</v>
      </c>
    </row>
    <row r="2901" spans="8:11">
      <c r="H2901" s="55"/>
      <c r="I2901" s="54" t="e">
        <f t="shared" si="141"/>
        <v>#REF!</v>
      </c>
      <c r="J2901" s="54" t="e">
        <f>#REF!</f>
        <v>#REF!</v>
      </c>
      <c r="K2901" s="51" t="e">
        <f>IF(OR(#REF!="管理者",#REF!="サービス管理責任者"),0,#REF!)</f>
        <v>#REF!</v>
      </c>
    </row>
    <row r="2902" spans="8:11">
      <c r="H2902" s="55"/>
      <c r="I2902" s="54" t="e">
        <f t="shared" si="141"/>
        <v>#REF!</v>
      </c>
      <c r="J2902" s="54" t="e">
        <f>#REF!</f>
        <v>#REF!</v>
      </c>
      <c r="K2902" s="51" t="e">
        <f>IF(OR(#REF!="管理者",#REF!="サービス管理責任者"),0,#REF!)</f>
        <v>#REF!</v>
      </c>
    </row>
    <row r="2903" spans="8:11">
      <c r="H2903" s="55"/>
      <c r="I2903" s="54" t="e">
        <f t="shared" si="141"/>
        <v>#REF!</v>
      </c>
      <c r="J2903" s="54" t="e">
        <f>#REF!</f>
        <v>#REF!</v>
      </c>
      <c r="K2903" s="51" t="e">
        <f>IF(OR(#REF!="管理者",#REF!="サービス管理責任者"),0,#REF!)</f>
        <v>#REF!</v>
      </c>
    </row>
    <row r="2904" spans="8:11">
      <c r="H2904" s="55"/>
      <c r="I2904" s="54" t="e">
        <f t="shared" si="141"/>
        <v>#REF!</v>
      </c>
      <c r="J2904" s="54" t="e">
        <f>#REF!</f>
        <v>#REF!</v>
      </c>
      <c r="K2904" s="51" t="e">
        <f>IF(OR(#REF!="管理者",#REF!="サービス管理責任者"),0,#REF!)</f>
        <v>#REF!</v>
      </c>
    </row>
    <row r="2905" spans="8:11">
      <c r="H2905" s="55"/>
      <c r="I2905" s="54" t="e">
        <f t="shared" si="141"/>
        <v>#REF!</v>
      </c>
      <c r="J2905" s="54" t="e">
        <f>#REF!</f>
        <v>#REF!</v>
      </c>
      <c r="K2905" s="51" t="e">
        <f>IF(OR(#REF!="管理者",#REF!="サービス管理責任者"),0,#REF!)</f>
        <v>#REF!</v>
      </c>
    </row>
    <row r="2906" spans="8:11">
      <c r="H2906" s="55"/>
      <c r="I2906" s="54" t="e">
        <f t="shared" si="141"/>
        <v>#REF!</v>
      </c>
      <c r="J2906" s="54" t="e">
        <f>#REF!</f>
        <v>#REF!</v>
      </c>
      <c r="K2906" s="51" t="e">
        <f>IF(OR(#REF!="管理者",#REF!="サービス管理責任者"),0,#REF!)</f>
        <v>#REF!</v>
      </c>
    </row>
    <row r="2907" spans="8:11">
      <c r="H2907" s="55"/>
      <c r="I2907" s="54" t="e">
        <f t="shared" si="141"/>
        <v>#REF!</v>
      </c>
      <c r="J2907" s="54" t="e">
        <f>#REF!</f>
        <v>#REF!</v>
      </c>
      <c r="K2907" s="51" t="e">
        <f>IF(OR(#REF!="管理者",#REF!="サービス管理責任者"),0,#REF!)</f>
        <v>#REF!</v>
      </c>
    </row>
    <row r="2908" spans="8:11">
      <c r="H2908" s="55"/>
      <c r="I2908" s="54" t="e">
        <f t="shared" si="141"/>
        <v>#REF!</v>
      </c>
      <c r="J2908" s="54" t="e">
        <f>#REF!</f>
        <v>#REF!</v>
      </c>
      <c r="K2908" s="51" t="e">
        <f>IF(OR(#REF!="管理者",#REF!="サービス管理責任者"),0,#REF!)</f>
        <v>#REF!</v>
      </c>
    </row>
    <row r="2909" spans="8:11">
      <c r="H2909" s="55"/>
      <c r="I2909" s="54" t="e">
        <f t="shared" si="141"/>
        <v>#REF!</v>
      </c>
      <c r="J2909" s="54" t="e">
        <f>#REF!</f>
        <v>#REF!</v>
      </c>
      <c r="K2909" s="51" t="e">
        <f>IF(OR(#REF!="管理者",#REF!="サービス管理責任者"),0,#REF!)</f>
        <v>#REF!</v>
      </c>
    </row>
    <row r="2910" spans="8:11">
      <c r="H2910" s="55"/>
      <c r="I2910" s="54" t="e">
        <f t="shared" si="141"/>
        <v>#REF!</v>
      </c>
      <c r="J2910" s="54" t="e">
        <f>#REF!</f>
        <v>#REF!</v>
      </c>
      <c r="K2910" s="51" t="e">
        <f>IF(OR(#REF!="管理者",#REF!="サービス管理責任者"),0,#REF!)</f>
        <v>#REF!</v>
      </c>
    </row>
    <row r="2911" spans="8:11">
      <c r="H2911" s="55"/>
      <c r="I2911" s="54" t="e">
        <f t="shared" si="141"/>
        <v>#REF!</v>
      </c>
      <c r="J2911" s="54" t="e">
        <f>#REF!</f>
        <v>#REF!</v>
      </c>
      <c r="K2911" s="51" t="e">
        <f>IF(OR(#REF!="管理者",#REF!="サービス管理責任者"),0,#REF!)</f>
        <v>#REF!</v>
      </c>
    </row>
    <row r="2912" spans="8:11">
      <c r="H2912" s="55"/>
      <c r="I2912" s="54" t="e">
        <f t="shared" si="141"/>
        <v>#REF!</v>
      </c>
      <c r="J2912" s="54" t="e">
        <f>#REF!</f>
        <v>#REF!</v>
      </c>
      <c r="K2912" s="51" t="e">
        <f>IF(OR(#REF!="管理者",#REF!="サービス管理責任者"),0,#REF!)</f>
        <v>#REF!</v>
      </c>
    </row>
    <row r="2913" spans="8:11">
      <c r="H2913" s="55"/>
      <c r="I2913" s="54" t="e">
        <f t="shared" si="141"/>
        <v>#REF!</v>
      </c>
      <c r="J2913" s="54" t="e">
        <f>#REF!</f>
        <v>#REF!</v>
      </c>
      <c r="K2913" s="51" t="e">
        <f>IF(OR(#REF!="管理者",#REF!="サービス管理責任者"),0,#REF!)</f>
        <v>#REF!</v>
      </c>
    </row>
    <row r="2914" spans="8:11">
      <c r="H2914" s="55"/>
      <c r="I2914" s="54" t="e">
        <f t="shared" si="141"/>
        <v>#REF!</v>
      </c>
      <c r="J2914" s="54" t="e">
        <f>#REF!</f>
        <v>#REF!</v>
      </c>
      <c r="K2914" s="51" t="e">
        <f>IF(OR(#REF!="管理者",#REF!="サービス管理責任者"),0,#REF!)</f>
        <v>#REF!</v>
      </c>
    </row>
    <row r="2915" spans="8:11">
      <c r="H2915" s="55"/>
      <c r="I2915" s="54" t="e">
        <f t="shared" si="141"/>
        <v>#REF!</v>
      </c>
      <c r="J2915" s="54" t="e">
        <f>#REF!</f>
        <v>#REF!</v>
      </c>
      <c r="K2915" s="51" t="e">
        <f>IF(OR(#REF!="管理者",#REF!="サービス管理責任者"),0,#REF!)</f>
        <v>#REF!</v>
      </c>
    </row>
    <row r="2916" spans="8:11">
      <c r="H2916" s="55"/>
      <c r="I2916" s="54" t="e">
        <f t="shared" si="141"/>
        <v>#REF!</v>
      </c>
      <c r="J2916" s="54" t="e">
        <f>#REF!</f>
        <v>#REF!</v>
      </c>
      <c r="K2916" s="51" t="e">
        <f>IF(OR(#REF!="管理者",#REF!="サービス管理責任者"),0,#REF!)</f>
        <v>#REF!</v>
      </c>
    </row>
    <row r="2917" spans="8:11">
      <c r="H2917" s="55"/>
      <c r="I2917" s="54" t="e">
        <f t="shared" si="141"/>
        <v>#REF!</v>
      </c>
      <c r="J2917" s="54" t="e">
        <f>#REF!</f>
        <v>#REF!</v>
      </c>
      <c r="K2917" s="51" t="e">
        <f>IF(OR(#REF!="管理者",#REF!="サービス管理責任者"),0,#REF!)</f>
        <v>#REF!</v>
      </c>
    </row>
    <row r="2918" spans="8:11">
      <c r="H2918" s="55"/>
      <c r="I2918" s="54" t="e">
        <f t="shared" si="141"/>
        <v>#REF!</v>
      </c>
      <c r="J2918" s="54" t="e">
        <f>#REF!</f>
        <v>#REF!</v>
      </c>
      <c r="K2918" s="51" t="e">
        <f>IF(OR(#REF!="管理者",#REF!="サービス管理責任者"),0,#REF!)</f>
        <v>#REF!</v>
      </c>
    </row>
    <row r="2919" spans="8:11">
      <c r="H2919" s="55"/>
      <c r="I2919" s="54" t="e">
        <f t="shared" si="141"/>
        <v>#REF!</v>
      </c>
      <c r="J2919" s="54" t="e">
        <f>#REF!</f>
        <v>#REF!</v>
      </c>
      <c r="K2919" s="51" t="e">
        <f>IF(OR(#REF!="管理者",#REF!="サービス管理責任者"),0,#REF!)</f>
        <v>#REF!</v>
      </c>
    </row>
    <row r="2920" spans="8:11">
      <c r="H2920" s="55"/>
      <c r="I2920" s="54" t="e">
        <f t="shared" si="141"/>
        <v>#REF!</v>
      </c>
      <c r="J2920" s="54" t="e">
        <f>#REF!</f>
        <v>#REF!</v>
      </c>
      <c r="K2920" s="51" t="e">
        <f>IF(OR(#REF!="管理者",#REF!="サービス管理責任者"),0,#REF!)</f>
        <v>#REF!</v>
      </c>
    </row>
    <row r="2921" spans="8:11">
      <c r="H2921" s="55"/>
      <c r="I2921" s="54" t="e">
        <f t="shared" si="141"/>
        <v>#REF!</v>
      </c>
      <c r="J2921" s="54" t="e">
        <f>#REF!</f>
        <v>#REF!</v>
      </c>
      <c r="K2921" s="51" t="e">
        <f>IF(OR(#REF!="管理者",#REF!="サービス管理責任者"),0,#REF!)</f>
        <v>#REF!</v>
      </c>
    </row>
    <row r="2922" spans="8:11">
      <c r="H2922" s="55"/>
      <c r="I2922" s="54" t="e">
        <f t="shared" si="141"/>
        <v>#REF!</v>
      </c>
      <c r="J2922" s="54" t="e">
        <f>#REF!</f>
        <v>#REF!</v>
      </c>
      <c r="K2922" s="51" t="e">
        <f>IF(OR(#REF!="管理者",#REF!="サービス管理責任者"),0,#REF!)</f>
        <v>#REF!</v>
      </c>
    </row>
    <row r="2923" spans="8:11">
      <c r="H2923" s="55"/>
      <c r="I2923" s="54" t="e">
        <f t="shared" si="141"/>
        <v>#REF!</v>
      </c>
      <c r="J2923" s="54" t="e">
        <f>#REF!</f>
        <v>#REF!</v>
      </c>
      <c r="K2923" s="51" t="e">
        <f>IF(OR(#REF!="管理者",#REF!="サービス管理責任者"),0,#REF!)</f>
        <v>#REF!</v>
      </c>
    </row>
    <row r="2924" spans="8:11">
      <c r="H2924" s="55"/>
      <c r="I2924" s="54" t="e">
        <f t="shared" si="141"/>
        <v>#REF!</v>
      </c>
      <c r="J2924" s="54" t="e">
        <f>#REF!</f>
        <v>#REF!</v>
      </c>
      <c r="K2924" s="51" t="e">
        <f>IF(OR(#REF!="管理者",#REF!="サービス管理責任者"),0,#REF!)</f>
        <v>#REF!</v>
      </c>
    </row>
    <row r="2925" spans="8:11">
      <c r="H2925" s="55"/>
      <c r="I2925" s="54" t="e">
        <f t="shared" si="141"/>
        <v>#REF!</v>
      </c>
      <c r="J2925" s="54" t="e">
        <f>#REF!</f>
        <v>#REF!</v>
      </c>
      <c r="K2925" s="51" t="e">
        <f>IF(OR(#REF!="管理者",#REF!="サービス管理責任者"),0,#REF!)</f>
        <v>#REF!</v>
      </c>
    </row>
    <row r="2926" spans="8:11">
      <c r="H2926" s="55"/>
      <c r="I2926" s="54" t="e">
        <f t="shared" si="141"/>
        <v>#REF!</v>
      </c>
      <c r="J2926" s="54" t="e">
        <f>#REF!</f>
        <v>#REF!</v>
      </c>
      <c r="K2926" s="51" t="e">
        <f>IF(OR(#REF!="管理者",#REF!="サービス管理責任者"),0,#REF!)</f>
        <v>#REF!</v>
      </c>
    </row>
    <row r="2927" spans="8:11">
      <c r="H2927" s="55"/>
      <c r="I2927" s="54" t="e">
        <f t="shared" si="141"/>
        <v>#REF!</v>
      </c>
      <c r="J2927" s="54" t="e">
        <f>#REF!</f>
        <v>#REF!</v>
      </c>
      <c r="K2927" s="51" t="e">
        <f>IF(OR(#REF!="管理者",#REF!="サービス管理責任者"),0,#REF!)</f>
        <v>#REF!</v>
      </c>
    </row>
    <row r="2928" spans="8:11">
      <c r="H2928" s="55"/>
      <c r="I2928" s="54" t="e">
        <f t="shared" si="141"/>
        <v>#REF!</v>
      </c>
      <c r="J2928" s="54" t="e">
        <f>#REF!</f>
        <v>#REF!</v>
      </c>
      <c r="K2928" s="51" t="e">
        <f>IF(OR(#REF!="管理者",#REF!="サービス管理責任者"),0,#REF!)</f>
        <v>#REF!</v>
      </c>
    </row>
    <row r="2929" spans="8:11">
      <c r="H2929" s="55"/>
      <c r="I2929" s="54" t="e">
        <f t="shared" si="141"/>
        <v>#REF!</v>
      </c>
      <c r="J2929" s="54" t="e">
        <f>#REF!</f>
        <v>#REF!</v>
      </c>
      <c r="K2929" s="51" t="e">
        <f>IF(OR(#REF!="管理者",#REF!="サービス管理責任者"),0,#REF!)</f>
        <v>#REF!</v>
      </c>
    </row>
    <row r="2930" spans="8:11">
      <c r="H2930" s="55"/>
      <c r="I2930" s="54" t="e">
        <f t="shared" si="141"/>
        <v>#REF!</v>
      </c>
      <c r="J2930" s="54" t="e">
        <f>#REF!</f>
        <v>#REF!</v>
      </c>
      <c r="K2930" s="51" t="e">
        <f>IF(OR(#REF!="管理者",#REF!="サービス管理責任者"),0,#REF!)</f>
        <v>#REF!</v>
      </c>
    </row>
    <row r="2931" spans="8:11">
      <c r="H2931" s="55"/>
      <c r="I2931" s="54" t="e">
        <f t="shared" si="141"/>
        <v>#REF!</v>
      </c>
      <c r="J2931" s="54" t="e">
        <f>#REF!</f>
        <v>#REF!</v>
      </c>
      <c r="K2931" s="51" t="e">
        <f>IF(OR(#REF!="管理者",#REF!="サービス管理責任者"),0,#REF!)</f>
        <v>#REF!</v>
      </c>
    </row>
    <row r="2932" spans="8:11">
      <c r="H2932" s="55"/>
      <c r="I2932" s="54" t="e">
        <f t="shared" si="141"/>
        <v>#REF!</v>
      </c>
      <c r="J2932" s="54" t="e">
        <f>#REF!</f>
        <v>#REF!</v>
      </c>
      <c r="K2932" s="51" t="e">
        <f>IF(OR(#REF!="管理者",#REF!="サービス管理責任者"),0,#REF!)</f>
        <v>#REF!</v>
      </c>
    </row>
    <row r="2933" spans="8:11">
      <c r="H2933" s="55"/>
      <c r="I2933" s="54" t="e">
        <f t="shared" si="141"/>
        <v>#REF!</v>
      </c>
      <c r="J2933" s="54" t="e">
        <f>#REF!</f>
        <v>#REF!</v>
      </c>
      <c r="K2933" s="51" t="e">
        <f>IF(OR(#REF!="管理者",#REF!="サービス管理責任者"),0,#REF!)</f>
        <v>#REF!</v>
      </c>
    </row>
    <row r="2934" spans="8:11">
      <c r="H2934" s="55"/>
      <c r="I2934" s="54" t="e">
        <f t="shared" si="141"/>
        <v>#REF!</v>
      </c>
      <c r="J2934" s="54" t="e">
        <f>#REF!</f>
        <v>#REF!</v>
      </c>
      <c r="K2934" s="51" t="e">
        <f>IF(OR(#REF!="管理者",#REF!="サービス管理責任者"),0,#REF!)</f>
        <v>#REF!</v>
      </c>
    </row>
    <row r="2935" spans="8:11">
      <c r="H2935" s="55"/>
      <c r="I2935" s="54" t="e">
        <f t="shared" si="141"/>
        <v>#REF!</v>
      </c>
      <c r="J2935" s="54" t="e">
        <f>#REF!</f>
        <v>#REF!</v>
      </c>
      <c r="K2935" s="51" t="e">
        <f>IF(OR(#REF!="管理者",#REF!="サービス管理責任者"),0,#REF!)</f>
        <v>#REF!</v>
      </c>
    </row>
    <row r="2936" spans="8:11">
      <c r="H2936" s="55"/>
      <c r="I2936" s="54" t="e">
        <f t="shared" si="141"/>
        <v>#REF!</v>
      </c>
      <c r="J2936" s="54" t="e">
        <f>#REF!</f>
        <v>#REF!</v>
      </c>
      <c r="K2936" s="51" t="e">
        <f>IF(OR(#REF!="管理者",#REF!="サービス管理責任者"),0,#REF!)</f>
        <v>#REF!</v>
      </c>
    </row>
    <row r="2937" spans="8:11">
      <c r="H2937" s="55"/>
      <c r="I2937" s="54" t="e">
        <f t="shared" si="141"/>
        <v>#REF!</v>
      </c>
      <c r="J2937" s="54" t="e">
        <f>#REF!</f>
        <v>#REF!</v>
      </c>
      <c r="K2937" s="51" t="e">
        <f>IF(OR(#REF!="管理者",#REF!="サービス管理責任者"),0,#REF!)</f>
        <v>#REF!</v>
      </c>
    </row>
    <row r="2938" spans="8:11">
      <c r="H2938" s="55"/>
      <c r="I2938" s="54" t="e">
        <f t="shared" si="141"/>
        <v>#REF!</v>
      </c>
      <c r="J2938" s="54" t="e">
        <f>#REF!</f>
        <v>#REF!</v>
      </c>
      <c r="K2938" s="51" t="e">
        <f>IF(OR(#REF!="管理者",#REF!="サービス管理責任者"),0,#REF!)</f>
        <v>#REF!</v>
      </c>
    </row>
    <row r="2939" spans="8:11">
      <c r="H2939" s="55"/>
      <c r="I2939" s="54" t="e">
        <f t="shared" si="141"/>
        <v>#REF!</v>
      </c>
      <c r="J2939" s="54" t="e">
        <f>#REF!</f>
        <v>#REF!</v>
      </c>
      <c r="K2939" s="51" t="e">
        <f>IF(OR(#REF!="管理者",#REF!="サービス管理責任者"),0,#REF!)</f>
        <v>#REF!</v>
      </c>
    </row>
    <row r="2940" spans="8:11">
      <c r="H2940" s="55"/>
      <c r="I2940" s="54" t="e">
        <f t="shared" si="141"/>
        <v>#REF!</v>
      </c>
      <c r="J2940" s="54" t="e">
        <f>#REF!</f>
        <v>#REF!</v>
      </c>
      <c r="K2940" s="51" t="e">
        <f>IF(OR(#REF!="管理者",#REF!="サービス管理責任者"),0,#REF!)</f>
        <v>#REF!</v>
      </c>
    </row>
    <row r="2941" spans="8:11">
      <c r="H2941" s="55"/>
      <c r="I2941" s="54" t="e">
        <f t="shared" si="141"/>
        <v>#REF!</v>
      </c>
      <c r="J2941" s="54" t="e">
        <f>#REF!</f>
        <v>#REF!</v>
      </c>
      <c r="K2941" s="51" t="e">
        <f>IF(OR(#REF!="管理者",#REF!="サービス管理責任者"),0,#REF!)</f>
        <v>#REF!</v>
      </c>
    </row>
    <row r="2942" spans="8:11">
      <c r="H2942" s="55"/>
      <c r="I2942" s="54" t="e">
        <f t="shared" si="141"/>
        <v>#REF!</v>
      </c>
      <c r="J2942" s="54" t="e">
        <f>#REF!</f>
        <v>#REF!</v>
      </c>
      <c r="K2942" s="51" t="e">
        <f>IF(OR(#REF!="管理者",#REF!="サービス管理責任者"),0,#REF!)</f>
        <v>#REF!</v>
      </c>
    </row>
    <row r="2943" spans="8:11">
      <c r="H2943" s="55"/>
      <c r="I2943" s="54" t="e">
        <f t="shared" si="141"/>
        <v>#REF!</v>
      </c>
      <c r="J2943" s="54" t="e">
        <f>#REF!</f>
        <v>#REF!</v>
      </c>
      <c r="K2943" s="51" t="e">
        <f>IF(OR(#REF!="管理者",#REF!="サービス管理責任者"),0,#REF!)</f>
        <v>#REF!</v>
      </c>
    </row>
    <row r="2944" spans="8:11">
      <c r="H2944" s="55"/>
      <c r="I2944" s="54" t="e">
        <f t="shared" si="141"/>
        <v>#REF!</v>
      </c>
      <c r="J2944" s="54" t="e">
        <f>#REF!</f>
        <v>#REF!</v>
      </c>
      <c r="K2944" s="51" t="e">
        <f>IF(OR(#REF!="管理者",#REF!="サービス管理責任者"),0,#REF!)</f>
        <v>#REF!</v>
      </c>
    </row>
    <row r="2945" spans="8:11">
      <c r="H2945" s="55"/>
      <c r="I2945" s="54" t="e">
        <f t="shared" si="141"/>
        <v>#REF!</v>
      </c>
      <c r="J2945" s="54" t="e">
        <f>#REF!</f>
        <v>#REF!</v>
      </c>
      <c r="K2945" s="51" t="e">
        <f>IF(OR(#REF!="管理者",#REF!="サービス管理責任者"),0,#REF!)</f>
        <v>#REF!</v>
      </c>
    </row>
    <row r="2946" spans="8:11">
      <c r="H2946" s="55"/>
      <c r="I2946" s="54" t="e">
        <f t="shared" si="141"/>
        <v>#REF!</v>
      </c>
      <c r="J2946" s="54" t="e">
        <f>#REF!</f>
        <v>#REF!</v>
      </c>
      <c r="K2946" s="51" t="e">
        <f>IF(OR(#REF!="管理者",#REF!="サービス管理責任者"),0,#REF!)</f>
        <v>#REF!</v>
      </c>
    </row>
    <row r="2947" spans="8:11">
      <c r="H2947" s="55"/>
      <c r="I2947" s="54" t="e">
        <f t="shared" si="141"/>
        <v>#REF!</v>
      </c>
      <c r="J2947" s="54" t="e">
        <f>#REF!</f>
        <v>#REF!</v>
      </c>
      <c r="K2947" s="51" t="e">
        <f>IF(OR(#REF!="管理者",#REF!="サービス管理責任者"),0,#REF!)</f>
        <v>#REF!</v>
      </c>
    </row>
    <row r="2948" spans="8:11">
      <c r="H2948" s="55"/>
      <c r="I2948" s="54" t="e">
        <f t="shared" si="141"/>
        <v>#REF!</v>
      </c>
      <c r="J2948" s="54" t="e">
        <f>#REF!</f>
        <v>#REF!</v>
      </c>
      <c r="K2948" s="51" t="e">
        <f>IF(OR(#REF!="管理者",#REF!="サービス管理責任者"),0,#REF!)</f>
        <v>#REF!</v>
      </c>
    </row>
    <row r="2949" spans="8:11">
      <c r="H2949" s="55"/>
      <c r="I2949" s="54" t="e">
        <f t="shared" ref="I2949:I3004" si="142">IF(J2949=0,I2948,I2948+1)</f>
        <v>#REF!</v>
      </c>
      <c r="J2949" s="54" t="e">
        <f>#REF!</f>
        <v>#REF!</v>
      </c>
      <c r="K2949" s="51" t="e">
        <f>IF(OR(#REF!="管理者",#REF!="サービス管理責任者"),0,#REF!)</f>
        <v>#REF!</v>
      </c>
    </row>
    <row r="2950" spans="8:11">
      <c r="H2950" s="55"/>
      <c r="I2950" s="54" t="e">
        <f t="shared" si="142"/>
        <v>#REF!</v>
      </c>
      <c r="J2950" s="54" t="e">
        <f>#REF!</f>
        <v>#REF!</v>
      </c>
      <c r="K2950" s="51" t="e">
        <f>IF(OR(#REF!="管理者",#REF!="サービス管理責任者"),0,#REF!)</f>
        <v>#REF!</v>
      </c>
    </row>
    <row r="2951" spans="8:11">
      <c r="H2951" s="55"/>
      <c r="I2951" s="54" t="e">
        <f t="shared" si="142"/>
        <v>#REF!</v>
      </c>
      <c r="J2951" s="54" t="e">
        <f>#REF!</f>
        <v>#REF!</v>
      </c>
      <c r="K2951" s="51" t="e">
        <f>IF(OR(#REF!="管理者",#REF!="サービス管理責任者"),0,#REF!)</f>
        <v>#REF!</v>
      </c>
    </row>
    <row r="2952" spans="8:11">
      <c r="H2952" s="55"/>
      <c r="I2952" s="54" t="e">
        <f t="shared" si="142"/>
        <v>#REF!</v>
      </c>
      <c r="J2952" s="54" t="e">
        <f>#REF!</f>
        <v>#REF!</v>
      </c>
      <c r="K2952" s="51" t="e">
        <f>IF(OR(#REF!="管理者",#REF!="サービス管理責任者"),0,#REF!)</f>
        <v>#REF!</v>
      </c>
    </row>
    <row r="2953" spans="8:11">
      <c r="H2953" s="55"/>
      <c r="I2953" s="54" t="e">
        <f t="shared" si="142"/>
        <v>#REF!</v>
      </c>
      <c r="J2953" s="54" t="e">
        <f>#REF!</f>
        <v>#REF!</v>
      </c>
      <c r="K2953" s="51" t="e">
        <f>IF(OR(#REF!="管理者",#REF!="サービス管理責任者"),0,#REF!)</f>
        <v>#REF!</v>
      </c>
    </row>
    <row r="2954" spans="8:11">
      <c r="H2954" s="55"/>
      <c r="I2954" s="54" t="e">
        <f t="shared" si="142"/>
        <v>#REF!</v>
      </c>
      <c r="J2954" s="54" t="e">
        <f>#REF!</f>
        <v>#REF!</v>
      </c>
      <c r="K2954" s="51" t="e">
        <f>IF(OR(#REF!="管理者",#REF!="サービス管理責任者"),0,#REF!)</f>
        <v>#REF!</v>
      </c>
    </row>
    <row r="2955" spans="8:11">
      <c r="H2955" s="55"/>
      <c r="I2955" s="54" t="e">
        <f t="shared" si="142"/>
        <v>#REF!</v>
      </c>
      <c r="J2955" s="54" t="e">
        <f>#REF!</f>
        <v>#REF!</v>
      </c>
      <c r="K2955" s="51" t="e">
        <f>IF(OR(#REF!="管理者",#REF!="サービス管理責任者"),0,#REF!)</f>
        <v>#REF!</v>
      </c>
    </row>
    <row r="2956" spans="8:11">
      <c r="H2956" s="55"/>
      <c r="I2956" s="54" t="e">
        <f t="shared" si="142"/>
        <v>#REF!</v>
      </c>
      <c r="J2956" s="54" t="e">
        <f>#REF!</f>
        <v>#REF!</v>
      </c>
      <c r="K2956" s="51" t="e">
        <f>IF(OR(#REF!="管理者",#REF!="サービス管理責任者"),0,#REF!)</f>
        <v>#REF!</v>
      </c>
    </row>
    <row r="2957" spans="8:11">
      <c r="H2957" s="55"/>
      <c r="I2957" s="54" t="e">
        <f t="shared" si="142"/>
        <v>#REF!</v>
      </c>
      <c r="J2957" s="54" t="e">
        <f>#REF!</f>
        <v>#REF!</v>
      </c>
      <c r="K2957" s="51" t="e">
        <f>IF(OR(#REF!="管理者",#REF!="サービス管理責任者"),0,#REF!)</f>
        <v>#REF!</v>
      </c>
    </row>
    <row r="2958" spans="8:11">
      <c r="H2958" s="55"/>
      <c r="I2958" s="54" t="e">
        <f t="shared" si="142"/>
        <v>#REF!</v>
      </c>
      <c r="J2958" s="54" t="e">
        <f>#REF!</f>
        <v>#REF!</v>
      </c>
      <c r="K2958" s="51" t="e">
        <f>IF(OR(#REF!="管理者",#REF!="サービス管理責任者"),0,#REF!)</f>
        <v>#REF!</v>
      </c>
    </row>
    <row r="2959" spans="8:11">
      <c r="H2959" s="55"/>
      <c r="I2959" s="54" t="e">
        <f t="shared" si="142"/>
        <v>#REF!</v>
      </c>
      <c r="J2959" s="54" t="e">
        <f>#REF!</f>
        <v>#REF!</v>
      </c>
      <c r="K2959" s="51" t="e">
        <f>IF(OR(#REF!="管理者",#REF!="サービス管理責任者"),0,#REF!)</f>
        <v>#REF!</v>
      </c>
    </row>
    <row r="2960" spans="8:11">
      <c r="H2960" s="55"/>
      <c r="I2960" s="54" t="e">
        <f t="shared" si="142"/>
        <v>#REF!</v>
      </c>
      <c r="J2960" s="54" t="e">
        <f>#REF!</f>
        <v>#REF!</v>
      </c>
      <c r="K2960" s="51" t="e">
        <f>IF(OR(#REF!="管理者",#REF!="サービス管理責任者"),0,#REF!)</f>
        <v>#REF!</v>
      </c>
    </row>
    <row r="2961" spans="8:11">
      <c r="H2961" s="55"/>
      <c r="I2961" s="54" t="e">
        <f t="shared" si="142"/>
        <v>#REF!</v>
      </c>
      <c r="J2961" s="54" t="e">
        <f>#REF!</f>
        <v>#REF!</v>
      </c>
      <c r="K2961" s="51" t="e">
        <f>IF(OR(#REF!="管理者",#REF!="サービス管理責任者"),0,#REF!)</f>
        <v>#REF!</v>
      </c>
    </row>
    <row r="2962" spans="8:11">
      <c r="H2962" s="55"/>
      <c r="I2962" s="54" t="e">
        <f t="shared" si="142"/>
        <v>#REF!</v>
      </c>
      <c r="J2962" s="54" t="e">
        <f>#REF!</f>
        <v>#REF!</v>
      </c>
      <c r="K2962" s="51" t="e">
        <f>IF(OR(#REF!="管理者",#REF!="サービス管理責任者"),0,#REF!)</f>
        <v>#REF!</v>
      </c>
    </row>
    <row r="2963" spans="8:11">
      <c r="H2963" s="55"/>
      <c r="I2963" s="54" t="e">
        <f t="shared" si="142"/>
        <v>#REF!</v>
      </c>
      <c r="J2963" s="54" t="e">
        <f>#REF!</f>
        <v>#REF!</v>
      </c>
      <c r="K2963" s="51" t="e">
        <f>IF(OR(#REF!="管理者",#REF!="サービス管理責任者"),0,#REF!)</f>
        <v>#REF!</v>
      </c>
    </row>
    <row r="2964" spans="8:11">
      <c r="H2964" s="55"/>
      <c r="I2964" s="54" t="e">
        <f t="shared" si="142"/>
        <v>#REF!</v>
      </c>
      <c r="J2964" s="54" t="e">
        <f>#REF!</f>
        <v>#REF!</v>
      </c>
      <c r="K2964" s="51" t="e">
        <f>IF(OR(#REF!="管理者",#REF!="サービス管理責任者"),0,#REF!)</f>
        <v>#REF!</v>
      </c>
    </row>
    <row r="2965" spans="8:11">
      <c r="H2965" s="55"/>
      <c r="I2965" s="54" t="e">
        <f t="shared" si="142"/>
        <v>#REF!</v>
      </c>
      <c r="J2965" s="54" t="e">
        <f>#REF!</f>
        <v>#REF!</v>
      </c>
      <c r="K2965" s="51" t="e">
        <f>IF(OR(#REF!="管理者",#REF!="サービス管理責任者"),0,#REF!)</f>
        <v>#REF!</v>
      </c>
    </row>
    <row r="2966" spans="8:11">
      <c r="H2966" s="55"/>
      <c r="I2966" s="54" t="e">
        <f t="shared" si="142"/>
        <v>#REF!</v>
      </c>
      <c r="J2966" s="54" t="e">
        <f>#REF!</f>
        <v>#REF!</v>
      </c>
      <c r="K2966" s="51" t="e">
        <f>IF(OR(#REF!="管理者",#REF!="サービス管理責任者"),0,#REF!)</f>
        <v>#REF!</v>
      </c>
    </row>
    <row r="2967" spans="8:11">
      <c r="H2967" s="55"/>
      <c r="I2967" s="54" t="e">
        <f t="shared" si="142"/>
        <v>#REF!</v>
      </c>
      <c r="J2967" s="54" t="e">
        <f>#REF!</f>
        <v>#REF!</v>
      </c>
      <c r="K2967" s="51" t="e">
        <f>IF(OR(#REF!="管理者",#REF!="サービス管理責任者"),0,#REF!)</f>
        <v>#REF!</v>
      </c>
    </row>
    <row r="2968" spans="8:11">
      <c r="H2968" s="55"/>
      <c r="I2968" s="54" t="e">
        <f t="shared" si="142"/>
        <v>#REF!</v>
      </c>
      <c r="J2968" s="54" t="e">
        <f>#REF!</f>
        <v>#REF!</v>
      </c>
      <c r="K2968" s="51" t="e">
        <f>IF(OR(#REF!="管理者",#REF!="サービス管理責任者"),0,#REF!)</f>
        <v>#REF!</v>
      </c>
    </row>
    <row r="2969" spans="8:11">
      <c r="H2969" s="55"/>
      <c r="I2969" s="54" t="e">
        <f t="shared" si="142"/>
        <v>#REF!</v>
      </c>
      <c r="J2969" s="54" t="e">
        <f>#REF!</f>
        <v>#REF!</v>
      </c>
      <c r="K2969" s="51" t="e">
        <f>IF(OR(#REF!="管理者",#REF!="サービス管理責任者"),0,#REF!)</f>
        <v>#REF!</v>
      </c>
    </row>
    <row r="2970" spans="8:11">
      <c r="H2970" s="55"/>
      <c r="I2970" s="54" t="e">
        <f t="shared" si="142"/>
        <v>#REF!</v>
      </c>
      <c r="J2970" s="54" t="e">
        <f>#REF!</f>
        <v>#REF!</v>
      </c>
      <c r="K2970" s="51" t="e">
        <f>IF(OR(#REF!="管理者",#REF!="サービス管理責任者"),0,#REF!)</f>
        <v>#REF!</v>
      </c>
    </row>
    <row r="2971" spans="8:11">
      <c r="H2971" s="55"/>
      <c r="I2971" s="54" t="e">
        <f t="shared" si="142"/>
        <v>#REF!</v>
      </c>
      <c r="J2971" s="54" t="e">
        <f>#REF!</f>
        <v>#REF!</v>
      </c>
      <c r="K2971" s="51" t="e">
        <f>IF(OR(#REF!="管理者",#REF!="サービス管理責任者"),0,#REF!)</f>
        <v>#REF!</v>
      </c>
    </row>
    <row r="2972" spans="8:11">
      <c r="H2972" s="55"/>
      <c r="I2972" s="54" t="e">
        <f t="shared" si="142"/>
        <v>#REF!</v>
      </c>
      <c r="J2972" s="54" t="e">
        <f>#REF!</f>
        <v>#REF!</v>
      </c>
      <c r="K2972" s="51" t="e">
        <f>IF(OR(#REF!="管理者",#REF!="サービス管理責任者"),0,#REF!)</f>
        <v>#REF!</v>
      </c>
    </row>
    <row r="2973" spans="8:11">
      <c r="H2973" s="55"/>
      <c r="I2973" s="54" t="e">
        <f t="shared" si="142"/>
        <v>#REF!</v>
      </c>
      <c r="J2973" s="54" t="e">
        <f>#REF!</f>
        <v>#REF!</v>
      </c>
      <c r="K2973" s="51" t="e">
        <f>IF(OR(#REF!="管理者",#REF!="サービス管理責任者"),0,#REF!)</f>
        <v>#REF!</v>
      </c>
    </row>
    <row r="2974" spans="8:11">
      <c r="H2974" s="55"/>
      <c r="I2974" s="54" t="e">
        <f t="shared" si="142"/>
        <v>#REF!</v>
      </c>
      <c r="J2974" s="54" t="e">
        <f>#REF!</f>
        <v>#REF!</v>
      </c>
      <c r="K2974" s="51" t="e">
        <f>IF(OR(#REF!="管理者",#REF!="サービス管理責任者"),0,#REF!)</f>
        <v>#REF!</v>
      </c>
    </row>
    <row r="2975" spans="8:11">
      <c r="H2975" s="55"/>
      <c r="I2975" s="54" t="e">
        <f t="shared" si="142"/>
        <v>#REF!</v>
      </c>
      <c r="J2975" s="54" t="e">
        <f>#REF!</f>
        <v>#REF!</v>
      </c>
      <c r="K2975" s="51" t="e">
        <f>IF(OR(#REF!="管理者",#REF!="サービス管理責任者"),0,#REF!)</f>
        <v>#REF!</v>
      </c>
    </row>
    <row r="2976" spans="8:11">
      <c r="H2976" s="55"/>
      <c r="I2976" s="54" t="e">
        <f t="shared" si="142"/>
        <v>#REF!</v>
      </c>
      <c r="J2976" s="54" t="e">
        <f>#REF!</f>
        <v>#REF!</v>
      </c>
      <c r="K2976" s="51" t="e">
        <f>IF(OR(#REF!="管理者",#REF!="サービス管理責任者"),0,#REF!)</f>
        <v>#REF!</v>
      </c>
    </row>
    <row r="2977" spans="8:11">
      <c r="H2977" s="55"/>
      <c r="I2977" s="54" t="e">
        <f t="shared" si="142"/>
        <v>#REF!</v>
      </c>
      <c r="J2977" s="54" t="e">
        <f>#REF!</f>
        <v>#REF!</v>
      </c>
      <c r="K2977" s="51" t="e">
        <f>IF(OR(#REF!="管理者",#REF!="サービス管理責任者"),0,#REF!)</f>
        <v>#REF!</v>
      </c>
    </row>
    <row r="2978" spans="8:11">
      <c r="H2978" s="55"/>
      <c r="I2978" s="54" t="e">
        <f t="shared" si="142"/>
        <v>#REF!</v>
      </c>
      <c r="J2978" s="54" t="e">
        <f>#REF!</f>
        <v>#REF!</v>
      </c>
      <c r="K2978" s="51" t="e">
        <f>IF(OR(#REF!="管理者",#REF!="サービス管理責任者"),0,#REF!)</f>
        <v>#REF!</v>
      </c>
    </row>
    <row r="2979" spans="8:11">
      <c r="H2979" s="55"/>
      <c r="I2979" s="54" t="e">
        <f t="shared" si="142"/>
        <v>#REF!</v>
      </c>
      <c r="J2979" s="54" t="e">
        <f>#REF!</f>
        <v>#REF!</v>
      </c>
      <c r="K2979" s="51" t="e">
        <f>IF(OR(#REF!="管理者",#REF!="サービス管理責任者"),0,#REF!)</f>
        <v>#REF!</v>
      </c>
    </row>
    <row r="2980" spans="8:11">
      <c r="H2980" s="55"/>
      <c r="I2980" s="54" t="e">
        <f t="shared" si="142"/>
        <v>#REF!</v>
      </c>
      <c r="J2980" s="54" t="e">
        <f>#REF!</f>
        <v>#REF!</v>
      </c>
      <c r="K2980" s="51" t="e">
        <f>IF(OR(#REF!="管理者",#REF!="サービス管理責任者"),0,#REF!)</f>
        <v>#REF!</v>
      </c>
    </row>
    <row r="2981" spans="8:11">
      <c r="H2981" s="55"/>
      <c r="I2981" s="54" t="e">
        <f t="shared" si="142"/>
        <v>#REF!</v>
      </c>
      <c r="J2981" s="54" t="e">
        <f>#REF!</f>
        <v>#REF!</v>
      </c>
      <c r="K2981" s="51" t="e">
        <f>IF(OR(#REF!="管理者",#REF!="サービス管理責任者"),0,#REF!)</f>
        <v>#REF!</v>
      </c>
    </row>
    <row r="2982" spans="8:11">
      <c r="H2982" s="55"/>
      <c r="I2982" s="54" t="e">
        <f t="shared" si="142"/>
        <v>#REF!</v>
      </c>
      <c r="J2982" s="54" t="e">
        <f>#REF!</f>
        <v>#REF!</v>
      </c>
      <c r="K2982" s="51" t="e">
        <f>IF(OR(#REF!="管理者",#REF!="サービス管理責任者"),0,#REF!)</f>
        <v>#REF!</v>
      </c>
    </row>
    <row r="2983" spans="8:11">
      <c r="H2983" s="55"/>
      <c r="I2983" s="54" t="e">
        <f t="shared" si="142"/>
        <v>#REF!</v>
      </c>
      <c r="J2983" s="54" t="e">
        <f>#REF!</f>
        <v>#REF!</v>
      </c>
      <c r="K2983" s="51" t="e">
        <f>IF(OR(#REF!="管理者",#REF!="サービス管理責任者"),0,#REF!)</f>
        <v>#REF!</v>
      </c>
    </row>
    <row r="2984" spans="8:11">
      <c r="H2984" s="55"/>
      <c r="I2984" s="54" t="e">
        <f t="shared" si="142"/>
        <v>#REF!</v>
      </c>
      <c r="J2984" s="54" t="e">
        <f>#REF!</f>
        <v>#REF!</v>
      </c>
      <c r="K2984" s="51" t="e">
        <f>IF(OR(#REF!="管理者",#REF!="サービス管理責任者"),0,#REF!)</f>
        <v>#REF!</v>
      </c>
    </row>
    <row r="2985" spans="8:11">
      <c r="H2985" s="55"/>
      <c r="I2985" s="54" t="e">
        <f t="shared" si="142"/>
        <v>#REF!</v>
      </c>
      <c r="J2985" s="54" t="e">
        <f>#REF!</f>
        <v>#REF!</v>
      </c>
      <c r="K2985" s="51" t="e">
        <f>IF(OR(#REF!="管理者",#REF!="サービス管理責任者"),0,#REF!)</f>
        <v>#REF!</v>
      </c>
    </row>
    <row r="2986" spans="8:11">
      <c r="H2986" s="55"/>
      <c r="I2986" s="54" t="e">
        <f t="shared" si="142"/>
        <v>#REF!</v>
      </c>
      <c r="J2986" s="54" t="e">
        <f>#REF!</f>
        <v>#REF!</v>
      </c>
      <c r="K2986" s="51" t="e">
        <f>IF(OR(#REF!="管理者",#REF!="サービス管理責任者"),0,#REF!)</f>
        <v>#REF!</v>
      </c>
    </row>
    <row r="2987" spans="8:11">
      <c r="H2987" s="55"/>
      <c r="I2987" s="54" t="e">
        <f t="shared" si="142"/>
        <v>#REF!</v>
      </c>
      <c r="J2987" s="54" t="e">
        <f>#REF!</f>
        <v>#REF!</v>
      </c>
      <c r="K2987" s="51" t="e">
        <f>IF(OR(#REF!="管理者",#REF!="サービス管理責任者"),0,#REF!)</f>
        <v>#REF!</v>
      </c>
    </row>
    <row r="2988" spans="8:11">
      <c r="H2988" s="55"/>
      <c r="I2988" s="54" t="e">
        <f t="shared" si="142"/>
        <v>#REF!</v>
      </c>
      <c r="J2988" s="54" t="e">
        <f>#REF!</f>
        <v>#REF!</v>
      </c>
      <c r="K2988" s="51" t="e">
        <f>IF(OR(#REF!="管理者",#REF!="サービス管理責任者"),0,#REF!)</f>
        <v>#REF!</v>
      </c>
    </row>
    <row r="2989" spans="8:11">
      <c r="H2989" s="55"/>
      <c r="I2989" s="54" t="e">
        <f t="shared" si="142"/>
        <v>#REF!</v>
      </c>
      <c r="J2989" s="54" t="e">
        <f>#REF!</f>
        <v>#REF!</v>
      </c>
      <c r="K2989" s="51" t="e">
        <f>IF(OR(#REF!="管理者",#REF!="サービス管理責任者"),0,#REF!)</f>
        <v>#REF!</v>
      </c>
    </row>
    <row r="2990" spans="8:11">
      <c r="H2990" s="55"/>
      <c r="I2990" s="54" t="e">
        <f t="shared" si="142"/>
        <v>#REF!</v>
      </c>
      <c r="J2990" s="54" t="e">
        <f>#REF!</f>
        <v>#REF!</v>
      </c>
      <c r="K2990" s="51" t="e">
        <f>IF(OR(#REF!="管理者",#REF!="サービス管理責任者"),0,#REF!)</f>
        <v>#REF!</v>
      </c>
    </row>
    <row r="2991" spans="8:11">
      <c r="H2991" s="55"/>
      <c r="I2991" s="54" t="e">
        <f t="shared" si="142"/>
        <v>#REF!</v>
      </c>
      <c r="J2991" s="54" t="e">
        <f>#REF!</f>
        <v>#REF!</v>
      </c>
      <c r="K2991" s="51" t="e">
        <f>IF(OR(#REF!="管理者",#REF!="サービス管理責任者"),0,#REF!)</f>
        <v>#REF!</v>
      </c>
    </row>
    <row r="2992" spans="8:11">
      <c r="H2992" s="55"/>
      <c r="I2992" s="54" t="e">
        <f t="shared" si="142"/>
        <v>#REF!</v>
      </c>
      <c r="J2992" s="54" t="e">
        <f>#REF!</f>
        <v>#REF!</v>
      </c>
      <c r="K2992" s="51" t="e">
        <f>IF(OR(#REF!="管理者",#REF!="サービス管理責任者"),0,#REF!)</f>
        <v>#REF!</v>
      </c>
    </row>
    <row r="2993" spans="8:11">
      <c r="H2993" s="55"/>
      <c r="I2993" s="54" t="e">
        <f t="shared" si="142"/>
        <v>#REF!</v>
      </c>
      <c r="J2993" s="54" t="e">
        <f>#REF!</f>
        <v>#REF!</v>
      </c>
      <c r="K2993" s="51" t="e">
        <f>IF(OR(#REF!="管理者",#REF!="サービス管理責任者"),0,#REF!)</f>
        <v>#REF!</v>
      </c>
    </row>
    <row r="2994" spans="8:11">
      <c r="H2994" s="55"/>
      <c r="I2994" s="54" t="e">
        <f t="shared" si="142"/>
        <v>#REF!</v>
      </c>
      <c r="J2994" s="54" t="e">
        <f>#REF!</f>
        <v>#REF!</v>
      </c>
      <c r="K2994" s="51" t="e">
        <f>IF(OR(#REF!="管理者",#REF!="サービス管理責任者"),0,#REF!)</f>
        <v>#REF!</v>
      </c>
    </row>
    <row r="2995" spans="8:11">
      <c r="H2995" s="55"/>
      <c r="I2995" s="54" t="e">
        <f t="shared" si="142"/>
        <v>#REF!</v>
      </c>
      <c r="J2995" s="54" t="e">
        <f>#REF!</f>
        <v>#REF!</v>
      </c>
      <c r="K2995" s="51" t="e">
        <f>IF(OR(#REF!="管理者",#REF!="サービス管理責任者"),0,#REF!)</f>
        <v>#REF!</v>
      </c>
    </row>
    <row r="2996" spans="8:11">
      <c r="H2996" s="55"/>
      <c r="I2996" s="54" t="e">
        <f t="shared" si="142"/>
        <v>#REF!</v>
      </c>
      <c r="J2996" s="54" t="e">
        <f>#REF!</f>
        <v>#REF!</v>
      </c>
      <c r="K2996" s="51" t="e">
        <f>IF(OR(#REF!="管理者",#REF!="サービス管理責任者"),0,#REF!)</f>
        <v>#REF!</v>
      </c>
    </row>
    <row r="2997" spans="8:11">
      <c r="H2997" s="55"/>
      <c r="I2997" s="54" t="e">
        <f t="shared" si="142"/>
        <v>#REF!</v>
      </c>
      <c r="J2997" s="54" t="e">
        <f>#REF!</f>
        <v>#REF!</v>
      </c>
      <c r="K2997" s="51" t="e">
        <f>IF(OR(#REF!="管理者",#REF!="サービス管理責任者"),0,#REF!)</f>
        <v>#REF!</v>
      </c>
    </row>
    <row r="2998" spans="8:11">
      <c r="H2998" s="55"/>
      <c r="I2998" s="54" t="e">
        <f t="shared" si="142"/>
        <v>#REF!</v>
      </c>
      <c r="J2998" s="54" t="e">
        <f>#REF!</f>
        <v>#REF!</v>
      </c>
      <c r="K2998" s="51" t="e">
        <f>IF(OR(#REF!="管理者",#REF!="サービス管理責任者"),0,#REF!)</f>
        <v>#REF!</v>
      </c>
    </row>
    <row r="2999" spans="8:11">
      <c r="H2999" s="55"/>
      <c r="I2999" s="54" t="e">
        <f t="shared" si="142"/>
        <v>#REF!</v>
      </c>
      <c r="J2999" s="54" t="e">
        <f>#REF!</f>
        <v>#REF!</v>
      </c>
      <c r="K2999" s="51" t="e">
        <f>IF(OR(#REF!="管理者",#REF!="サービス管理責任者"),0,#REF!)</f>
        <v>#REF!</v>
      </c>
    </row>
    <row r="3000" spans="8:11">
      <c r="H3000" s="55"/>
      <c r="I3000" s="54" t="e">
        <f t="shared" si="142"/>
        <v>#REF!</v>
      </c>
      <c r="J3000" s="54" t="e">
        <f>#REF!</f>
        <v>#REF!</v>
      </c>
      <c r="K3000" s="51" t="e">
        <f>IF(OR(#REF!="管理者",#REF!="サービス管理責任者"),0,#REF!)</f>
        <v>#REF!</v>
      </c>
    </row>
    <row r="3001" spans="8:11">
      <c r="H3001" s="55"/>
      <c r="I3001" s="54" t="e">
        <f t="shared" si="142"/>
        <v>#REF!</v>
      </c>
      <c r="J3001" s="54" t="e">
        <f>#REF!</f>
        <v>#REF!</v>
      </c>
      <c r="K3001" s="51" t="e">
        <f>IF(OR(#REF!="管理者",#REF!="サービス管理責任者"),0,#REF!)</f>
        <v>#REF!</v>
      </c>
    </row>
    <row r="3002" spans="8:11">
      <c r="H3002" s="55"/>
      <c r="I3002" s="54" t="e">
        <f t="shared" si="142"/>
        <v>#REF!</v>
      </c>
      <c r="J3002" s="54" t="e">
        <f>#REF!</f>
        <v>#REF!</v>
      </c>
      <c r="K3002" s="51" t="e">
        <f>IF(OR(#REF!="管理者",#REF!="サービス管理責任者"),0,#REF!)</f>
        <v>#REF!</v>
      </c>
    </row>
    <row r="3003" spans="8:11">
      <c r="H3003" s="55"/>
      <c r="I3003" s="54" t="e">
        <f t="shared" si="142"/>
        <v>#REF!</v>
      </c>
      <c r="J3003" s="54" t="e">
        <f>#REF!</f>
        <v>#REF!</v>
      </c>
      <c r="K3003" s="51" t="e">
        <f>IF(OR(#REF!="管理者",#REF!="サービス管理責任者"),0,#REF!)</f>
        <v>#REF!</v>
      </c>
    </row>
    <row r="3004" spans="8:11">
      <c r="H3004" s="58" t="s">
        <v>122</v>
      </c>
      <c r="I3004" s="58" t="e">
        <f t="shared" si="142"/>
        <v>#REF!</v>
      </c>
      <c r="J3004" s="58" t="e">
        <f>#REF!</f>
        <v>#REF!</v>
      </c>
      <c r="K3004" s="51" t="e">
        <f>IF(OR(#REF!="管理者",#REF!="サービス管理責任者"),0,#REF!)</f>
        <v>#REF!</v>
      </c>
    </row>
    <row r="3005" spans="8:11">
      <c r="H3005" s="59"/>
      <c r="I3005" s="58" t="e">
        <f t="shared" ref="I3005:I3068" si="143">IF(J3005=0,I3004,I3004+1)</f>
        <v>#REF!</v>
      </c>
      <c r="J3005" s="58" t="e">
        <f>#REF!</f>
        <v>#REF!</v>
      </c>
      <c r="K3005" s="51" t="e">
        <f>IF(OR(#REF!="管理者",#REF!="サービス管理責任者"),0,#REF!)</f>
        <v>#REF!</v>
      </c>
    </row>
    <row r="3006" spans="8:11">
      <c r="H3006" s="59"/>
      <c r="I3006" s="58" t="e">
        <f t="shared" si="143"/>
        <v>#REF!</v>
      </c>
      <c r="J3006" s="58" t="e">
        <f>#REF!</f>
        <v>#REF!</v>
      </c>
      <c r="K3006" s="51" t="e">
        <f>IF(OR(#REF!="管理者",#REF!="サービス管理責任者"),0,#REF!)</f>
        <v>#REF!</v>
      </c>
    </row>
    <row r="3007" spans="8:11">
      <c r="H3007" s="59"/>
      <c r="I3007" s="58" t="e">
        <f t="shared" si="143"/>
        <v>#REF!</v>
      </c>
      <c r="J3007" s="58" t="e">
        <f>#REF!</f>
        <v>#REF!</v>
      </c>
      <c r="K3007" s="51" t="e">
        <f>IF(OR(#REF!="管理者",#REF!="サービス管理責任者"),0,#REF!)</f>
        <v>#REF!</v>
      </c>
    </row>
    <row r="3008" spans="8:11">
      <c r="H3008" s="59"/>
      <c r="I3008" s="58" t="e">
        <f t="shared" si="143"/>
        <v>#REF!</v>
      </c>
      <c r="J3008" s="58" t="e">
        <f>#REF!</f>
        <v>#REF!</v>
      </c>
      <c r="K3008" s="51" t="e">
        <f>IF(OR(#REF!="管理者",#REF!="サービス管理責任者"),0,#REF!)</f>
        <v>#REF!</v>
      </c>
    </row>
    <row r="3009" spans="8:12">
      <c r="H3009" s="59"/>
      <c r="I3009" s="58" t="e">
        <f t="shared" si="143"/>
        <v>#REF!</v>
      </c>
      <c r="J3009" s="58" t="e">
        <f>#REF!</f>
        <v>#REF!</v>
      </c>
      <c r="K3009" s="51" t="e">
        <f>IF(OR(#REF!="管理者",#REF!="サービス管理責任者"),0,#REF!)</f>
        <v>#REF!</v>
      </c>
    </row>
    <row r="3010" spans="8:12">
      <c r="H3010" s="59"/>
      <c r="I3010" s="58" t="e">
        <f t="shared" si="143"/>
        <v>#REF!</v>
      </c>
      <c r="J3010" s="58" t="e">
        <f>#REF!</f>
        <v>#REF!</v>
      </c>
      <c r="K3010" s="51" t="e">
        <f>IF(OR(#REF!="管理者",#REF!="サービス管理責任者"),0,#REF!)</f>
        <v>#REF!</v>
      </c>
    </row>
    <row r="3011" spans="8:12">
      <c r="H3011" s="59"/>
      <c r="I3011" s="58" t="e">
        <f t="shared" si="143"/>
        <v>#REF!</v>
      </c>
      <c r="J3011" s="58" t="e">
        <f>#REF!</f>
        <v>#REF!</v>
      </c>
      <c r="K3011" s="51" t="e">
        <f>IF(OR(#REF!="管理者",#REF!="サービス管理責任者"),0,#REF!)</f>
        <v>#REF!</v>
      </c>
    </row>
    <row r="3012" spans="8:12">
      <c r="H3012" s="59"/>
      <c r="I3012" s="58" t="e">
        <f t="shared" si="143"/>
        <v>#REF!</v>
      </c>
      <c r="J3012" s="58" t="e">
        <f>#REF!</f>
        <v>#REF!</v>
      </c>
      <c r="K3012" s="51" t="e">
        <f>IF(OR(#REF!="管理者",#REF!="サービス管理責任者"),0,#REF!)</f>
        <v>#REF!</v>
      </c>
      <c r="L3012" s="49"/>
    </row>
    <row r="3013" spans="8:12">
      <c r="H3013" s="59"/>
      <c r="I3013" s="58" t="e">
        <f t="shared" si="143"/>
        <v>#REF!</v>
      </c>
      <c r="J3013" s="58" t="e">
        <f>#REF!</f>
        <v>#REF!</v>
      </c>
      <c r="K3013" s="51" t="e">
        <f>IF(OR(#REF!="管理者",#REF!="サービス管理責任者"),0,#REF!)</f>
        <v>#REF!</v>
      </c>
    </row>
    <row r="3014" spans="8:12">
      <c r="H3014" s="59"/>
      <c r="I3014" s="58" t="e">
        <f t="shared" si="143"/>
        <v>#REF!</v>
      </c>
      <c r="J3014" s="58" t="e">
        <f>#REF!</f>
        <v>#REF!</v>
      </c>
      <c r="K3014" s="51" t="e">
        <f>IF(OR(#REF!="管理者",#REF!="サービス管理責任者"),0,#REF!)</f>
        <v>#REF!</v>
      </c>
    </row>
    <row r="3015" spans="8:12">
      <c r="H3015" s="59"/>
      <c r="I3015" s="58" t="e">
        <f t="shared" si="143"/>
        <v>#REF!</v>
      </c>
      <c r="J3015" s="58" t="e">
        <f>#REF!</f>
        <v>#REF!</v>
      </c>
      <c r="K3015" s="51" t="e">
        <f>IF(OR(#REF!="管理者",#REF!="サービス管理責任者"),0,#REF!)</f>
        <v>#REF!</v>
      </c>
    </row>
    <row r="3016" spans="8:12">
      <c r="H3016" s="59"/>
      <c r="I3016" s="58" t="e">
        <f t="shared" si="143"/>
        <v>#REF!</v>
      </c>
      <c r="J3016" s="58" t="e">
        <f>#REF!</f>
        <v>#REF!</v>
      </c>
      <c r="K3016" s="51" t="e">
        <f>IF(OR(#REF!="管理者",#REF!="サービス管理責任者"),0,#REF!)</f>
        <v>#REF!</v>
      </c>
    </row>
    <row r="3017" spans="8:12">
      <c r="H3017" s="59"/>
      <c r="I3017" s="58" t="e">
        <f t="shared" si="143"/>
        <v>#REF!</v>
      </c>
      <c r="J3017" s="58" t="e">
        <f>#REF!</f>
        <v>#REF!</v>
      </c>
      <c r="K3017" s="51" t="e">
        <f>IF(OR(#REF!="管理者",#REF!="サービス管理責任者"),0,#REF!)</f>
        <v>#REF!</v>
      </c>
    </row>
    <row r="3018" spans="8:12">
      <c r="H3018" s="59"/>
      <c r="I3018" s="58" t="e">
        <f t="shared" si="143"/>
        <v>#REF!</v>
      </c>
      <c r="J3018" s="58" t="e">
        <f>#REF!</f>
        <v>#REF!</v>
      </c>
      <c r="K3018" s="51" t="e">
        <f>IF(OR(#REF!="管理者",#REF!="サービス管理責任者"),0,#REF!)</f>
        <v>#REF!</v>
      </c>
    </row>
    <row r="3019" spans="8:12">
      <c r="H3019" s="59"/>
      <c r="I3019" s="58" t="e">
        <f t="shared" si="143"/>
        <v>#REF!</v>
      </c>
      <c r="J3019" s="58" t="e">
        <f>#REF!</f>
        <v>#REF!</v>
      </c>
      <c r="K3019" s="51" t="e">
        <f>IF(OR(#REF!="管理者",#REF!="サービス管理責任者"),0,#REF!)</f>
        <v>#REF!</v>
      </c>
    </row>
    <row r="3020" spans="8:12">
      <c r="H3020" s="59"/>
      <c r="I3020" s="58" t="e">
        <f t="shared" si="143"/>
        <v>#REF!</v>
      </c>
      <c r="J3020" s="58" t="e">
        <f>#REF!</f>
        <v>#REF!</v>
      </c>
      <c r="K3020" s="51" t="e">
        <f>IF(OR(#REF!="管理者",#REF!="サービス管理責任者"),0,#REF!)</f>
        <v>#REF!</v>
      </c>
    </row>
    <row r="3021" spans="8:12">
      <c r="H3021" s="59"/>
      <c r="I3021" s="58" t="e">
        <f t="shared" si="143"/>
        <v>#REF!</v>
      </c>
      <c r="J3021" s="58" t="e">
        <f>#REF!</f>
        <v>#REF!</v>
      </c>
      <c r="K3021" s="51" t="e">
        <f>IF(OR(#REF!="管理者",#REF!="サービス管理責任者"),0,#REF!)</f>
        <v>#REF!</v>
      </c>
    </row>
    <row r="3022" spans="8:12">
      <c r="H3022" s="59"/>
      <c r="I3022" s="58" t="e">
        <f t="shared" si="143"/>
        <v>#REF!</v>
      </c>
      <c r="J3022" s="58" t="e">
        <f>#REF!</f>
        <v>#REF!</v>
      </c>
      <c r="K3022" s="51" t="e">
        <f>IF(OR(#REF!="管理者",#REF!="サービス管理責任者"),0,#REF!)</f>
        <v>#REF!</v>
      </c>
    </row>
    <row r="3023" spans="8:12">
      <c r="H3023" s="59"/>
      <c r="I3023" s="58" t="e">
        <f t="shared" si="143"/>
        <v>#REF!</v>
      </c>
      <c r="J3023" s="58" t="e">
        <f>#REF!</f>
        <v>#REF!</v>
      </c>
      <c r="K3023" s="51" t="e">
        <f>IF(OR(#REF!="管理者",#REF!="サービス管理責任者"),0,#REF!)</f>
        <v>#REF!</v>
      </c>
    </row>
    <row r="3024" spans="8:12">
      <c r="H3024" s="59"/>
      <c r="I3024" s="58" t="e">
        <f t="shared" si="143"/>
        <v>#REF!</v>
      </c>
      <c r="J3024" s="58" t="e">
        <f>#REF!</f>
        <v>#REF!</v>
      </c>
      <c r="K3024" s="51" t="e">
        <f>IF(OR(#REF!="管理者",#REF!="サービス管理責任者"),0,#REF!)</f>
        <v>#REF!</v>
      </c>
    </row>
    <row r="3025" spans="8:11">
      <c r="H3025" s="59"/>
      <c r="I3025" s="58" t="e">
        <f t="shared" si="143"/>
        <v>#REF!</v>
      </c>
      <c r="J3025" s="58" t="e">
        <f>#REF!</f>
        <v>#REF!</v>
      </c>
      <c r="K3025" s="51" t="e">
        <f>IF(OR(#REF!="管理者",#REF!="サービス管理責任者"),0,#REF!)</f>
        <v>#REF!</v>
      </c>
    </row>
    <row r="3026" spans="8:11">
      <c r="H3026" s="59"/>
      <c r="I3026" s="58" t="e">
        <f t="shared" si="143"/>
        <v>#REF!</v>
      </c>
      <c r="J3026" s="58" t="e">
        <f>#REF!</f>
        <v>#REF!</v>
      </c>
      <c r="K3026" s="51" t="e">
        <f>IF(OR(#REF!="管理者",#REF!="サービス管理責任者"),0,#REF!)</f>
        <v>#REF!</v>
      </c>
    </row>
    <row r="3027" spans="8:11">
      <c r="H3027" s="59"/>
      <c r="I3027" s="58" t="e">
        <f t="shared" si="143"/>
        <v>#REF!</v>
      </c>
      <c r="J3027" s="58" t="e">
        <f>#REF!</f>
        <v>#REF!</v>
      </c>
      <c r="K3027" s="51" t="e">
        <f>IF(OR(#REF!="管理者",#REF!="サービス管理責任者"),0,#REF!)</f>
        <v>#REF!</v>
      </c>
    </row>
    <row r="3028" spans="8:11">
      <c r="H3028" s="59"/>
      <c r="I3028" s="58" t="e">
        <f t="shared" si="143"/>
        <v>#REF!</v>
      </c>
      <c r="J3028" s="58" t="e">
        <f>#REF!</f>
        <v>#REF!</v>
      </c>
      <c r="K3028" s="51" t="e">
        <f>IF(OR(#REF!="管理者",#REF!="サービス管理責任者"),0,#REF!)</f>
        <v>#REF!</v>
      </c>
    </row>
    <row r="3029" spans="8:11">
      <c r="H3029" s="59"/>
      <c r="I3029" s="58" t="e">
        <f t="shared" si="143"/>
        <v>#REF!</v>
      </c>
      <c r="J3029" s="58" t="e">
        <f>#REF!</f>
        <v>#REF!</v>
      </c>
      <c r="K3029" s="51" t="e">
        <f>IF(OR(#REF!="管理者",#REF!="サービス管理責任者"),0,#REF!)</f>
        <v>#REF!</v>
      </c>
    </row>
    <row r="3030" spans="8:11">
      <c r="H3030" s="59"/>
      <c r="I3030" s="58" t="e">
        <f t="shared" si="143"/>
        <v>#REF!</v>
      </c>
      <c r="J3030" s="58" t="e">
        <f>#REF!</f>
        <v>#REF!</v>
      </c>
      <c r="K3030" s="51" t="e">
        <f>IF(OR(#REF!="管理者",#REF!="サービス管理責任者"),0,#REF!)</f>
        <v>#REF!</v>
      </c>
    </row>
    <row r="3031" spans="8:11">
      <c r="H3031" s="59"/>
      <c r="I3031" s="58" t="e">
        <f t="shared" si="143"/>
        <v>#REF!</v>
      </c>
      <c r="J3031" s="58" t="e">
        <f>#REF!</f>
        <v>#REF!</v>
      </c>
      <c r="K3031" s="51" t="e">
        <f>IF(OR(#REF!="管理者",#REF!="サービス管理責任者"),0,#REF!)</f>
        <v>#REF!</v>
      </c>
    </row>
    <row r="3032" spans="8:11">
      <c r="H3032" s="59"/>
      <c r="I3032" s="58" t="e">
        <f t="shared" si="143"/>
        <v>#REF!</v>
      </c>
      <c r="J3032" s="58" t="e">
        <f>#REF!</f>
        <v>#REF!</v>
      </c>
      <c r="K3032" s="51" t="e">
        <f>IF(OR(#REF!="管理者",#REF!="サービス管理責任者"),0,#REF!)</f>
        <v>#REF!</v>
      </c>
    </row>
    <row r="3033" spans="8:11">
      <c r="H3033" s="59"/>
      <c r="I3033" s="58" t="e">
        <f t="shared" si="143"/>
        <v>#REF!</v>
      </c>
      <c r="J3033" s="58" t="e">
        <f>#REF!</f>
        <v>#REF!</v>
      </c>
      <c r="K3033" s="51" t="e">
        <f>IF(OR(#REF!="管理者",#REF!="サービス管理責任者"),0,#REF!)</f>
        <v>#REF!</v>
      </c>
    </row>
    <row r="3034" spans="8:11">
      <c r="H3034" s="59"/>
      <c r="I3034" s="58" t="e">
        <f t="shared" si="143"/>
        <v>#REF!</v>
      </c>
      <c r="J3034" s="58" t="e">
        <f>#REF!</f>
        <v>#REF!</v>
      </c>
      <c r="K3034" s="51" t="e">
        <f>IF(OR(#REF!="管理者",#REF!="サービス管理責任者"),0,#REF!)</f>
        <v>#REF!</v>
      </c>
    </row>
    <row r="3035" spans="8:11">
      <c r="H3035" s="59"/>
      <c r="I3035" s="58" t="e">
        <f t="shared" si="143"/>
        <v>#REF!</v>
      </c>
      <c r="J3035" s="58" t="e">
        <f>#REF!</f>
        <v>#REF!</v>
      </c>
      <c r="K3035" s="51" t="e">
        <f>IF(OR(#REF!="管理者",#REF!="サービス管理責任者"),0,#REF!)</f>
        <v>#REF!</v>
      </c>
    </row>
    <row r="3036" spans="8:11">
      <c r="H3036" s="59"/>
      <c r="I3036" s="58" t="e">
        <f t="shared" si="143"/>
        <v>#REF!</v>
      </c>
      <c r="J3036" s="58" t="e">
        <f>#REF!</f>
        <v>#REF!</v>
      </c>
      <c r="K3036" s="51" t="e">
        <f>IF(OR(#REF!="管理者",#REF!="サービス管理責任者"),0,#REF!)</f>
        <v>#REF!</v>
      </c>
    </row>
    <row r="3037" spans="8:11">
      <c r="H3037" s="59"/>
      <c r="I3037" s="58" t="e">
        <f t="shared" si="143"/>
        <v>#REF!</v>
      </c>
      <c r="J3037" s="58" t="e">
        <f>#REF!</f>
        <v>#REF!</v>
      </c>
      <c r="K3037" s="51" t="e">
        <f>IF(OR(#REF!="管理者",#REF!="サービス管理責任者"),0,#REF!)</f>
        <v>#REF!</v>
      </c>
    </row>
    <row r="3038" spans="8:11">
      <c r="H3038" s="59"/>
      <c r="I3038" s="58" t="e">
        <f t="shared" si="143"/>
        <v>#REF!</v>
      </c>
      <c r="J3038" s="58" t="e">
        <f>#REF!</f>
        <v>#REF!</v>
      </c>
      <c r="K3038" s="51" t="e">
        <f>IF(OR(#REF!="管理者",#REF!="サービス管理責任者"),0,#REF!)</f>
        <v>#REF!</v>
      </c>
    </row>
    <row r="3039" spans="8:11">
      <c r="H3039" s="59"/>
      <c r="I3039" s="58" t="e">
        <f t="shared" si="143"/>
        <v>#REF!</v>
      </c>
      <c r="J3039" s="58" t="e">
        <f>#REF!</f>
        <v>#REF!</v>
      </c>
      <c r="K3039" s="51" t="e">
        <f>IF(OR(#REF!="管理者",#REF!="サービス管理責任者"),0,#REF!)</f>
        <v>#REF!</v>
      </c>
    </row>
    <row r="3040" spans="8:11">
      <c r="H3040" s="59"/>
      <c r="I3040" s="58" t="e">
        <f t="shared" si="143"/>
        <v>#REF!</v>
      </c>
      <c r="J3040" s="58" t="e">
        <f>#REF!</f>
        <v>#REF!</v>
      </c>
      <c r="K3040" s="51" t="e">
        <f>IF(OR(#REF!="管理者",#REF!="サービス管理責任者"),0,#REF!)</f>
        <v>#REF!</v>
      </c>
    </row>
    <row r="3041" spans="8:11">
      <c r="H3041" s="59"/>
      <c r="I3041" s="58" t="e">
        <f t="shared" si="143"/>
        <v>#REF!</v>
      </c>
      <c r="J3041" s="58" t="e">
        <f>#REF!</f>
        <v>#REF!</v>
      </c>
      <c r="K3041" s="51" t="e">
        <f>IF(OR(#REF!="管理者",#REF!="サービス管理責任者"),0,#REF!)</f>
        <v>#REF!</v>
      </c>
    </row>
    <row r="3042" spans="8:11">
      <c r="H3042" s="59"/>
      <c r="I3042" s="58" t="e">
        <f t="shared" si="143"/>
        <v>#REF!</v>
      </c>
      <c r="J3042" s="58" t="e">
        <f>#REF!</f>
        <v>#REF!</v>
      </c>
      <c r="K3042" s="51" t="e">
        <f>IF(OR(#REF!="管理者",#REF!="サービス管理責任者"),0,#REF!)</f>
        <v>#REF!</v>
      </c>
    </row>
    <row r="3043" spans="8:11">
      <c r="H3043" s="59"/>
      <c r="I3043" s="58" t="e">
        <f t="shared" si="143"/>
        <v>#REF!</v>
      </c>
      <c r="J3043" s="58" t="e">
        <f>#REF!</f>
        <v>#REF!</v>
      </c>
      <c r="K3043" s="51" t="e">
        <f>IF(OR(#REF!="管理者",#REF!="サービス管理責任者"),0,#REF!)</f>
        <v>#REF!</v>
      </c>
    </row>
    <row r="3044" spans="8:11">
      <c r="H3044" s="59"/>
      <c r="I3044" s="58" t="e">
        <f t="shared" si="143"/>
        <v>#REF!</v>
      </c>
      <c r="J3044" s="58" t="e">
        <f>#REF!</f>
        <v>#REF!</v>
      </c>
      <c r="K3044" s="51" t="e">
        <f>IF(OR(#REF!="管理者",#REF!="サービス管理責任者"),0,#REF!)</f>
        <v>#REF!</v>
      </c>
    </row>
    <row r="3045" spans="8:11">
      <c r="H3045" s="59"/>
      <c r="I3045" s="58" t="e">
        <f t="shared" si="143"/>
        <v>#REF!</v>
      </c>
      <c r="J3045" s="58" t="e">
        <f>#REF!</f>
        <v>#REF!</v>
      </c>
      <c r="K3045" s="51" t="e">
        <f>IF(OR(#REF!="管理者",#REF!="サービス管理責任者"),0,#REF!)</f>
        <v>#REF!</v>
      </c>
    </row>
    <row r="3046" spans="8:11">
      <c r="H3046" s="59"/>
      <c r="I3046" s="58" t="e">
        <f t="shared" si="143"/>
        <v>#REF!</v>
      </c>
      <c r="J3046" s="58" t="e">
        <f>#REF!</f>
        <v>#REF!</v>
      </c>
      <c r="K3046" s="51" t="e">
        <f>IF(OR(#REF!="管理者",#REF!="サービス管理責任者"),0,#REF!)</f>
        <v>#REF!</v>
      </c>
    </row>
    <row r="3047" spans="8:11">
      <c r="H3047" s="59"/>
      <c r="I3047" s="58" t="e">
        <f t="shared" si="143"/>
        <v>#REF!</v>
      </c>
      <c r="J3047" s="58" t="e">
        <f>#REF!</f>
        <v>#REF!</v>
      </c>
      <c r="K3047" s="51" t="e">
        <f>IF(OR(#REF!="管理者",#REF!="サービス管理責任者"),0,#REF!)</f>
        <v>#REF!</v>
      </c>
    </row>
    <row r="3048" spans="8:11">
      <c r="H3048" s="59"/>
      <c r="I3048" s="58" t="e">
        <f t="shared" si="143"/>
        <v>#REF!</v>
      </c>
      <c r="J3048" s="58" t="e">
        <f>#REF!</f>
        <v>#REF!</v>
      </c>
      <c r="K3048" s="51" t="e">
        <f>IF(OR(#REF!="管理者",#REF!="サービス管理責任者"),0,#REF!)</f>
        <v>#REF!</v>
      </c>
    </row>
    <row r="3049" spans="8:11">
      <c r="H3049" s="59"/>
      <c r="I3049" s="58" t="e">
        <f t="shared" si="143"/>
        <v>#REF!</v>
      </c>
      <c r="J3049" s="58" t="e">
        <f>#REF!</f>
        <v>#REF!</v>
      </c>
      <c r="K3049" s="51" t="e">
        <f>IF(OR(#REF!="管理者",#REF!="サービス管理責任者"),0,#REF!)</f>
        <v>#REF!</v>
      </c>
    </row>
    <row r="3050" spans="8:11">
      <c r="H3050" s="59"/>
      <c r="I3050" s="58" t="e">
        <f t="shared" si="143"/>
        <v>#REF!</v>
      </c>
      <c r="J3050" s="58" t="e">
        <f>#REF!</f>
        <v>#REF!</v>
      </c>
      <c r="K3050" s="51" t="e">
        <f>IF(OR(#REF!="管理者",#REF!="サービス管理責任者"),0,#REF!)</f>
        <v>#REF!</v>
      </c>
    </row>
    <row r="3051" spans="8:11">
      <c r="H3051" s="59"/>
      <c r="I3051" s="58" t="e">
        <f t="shared" si="143"/>
        <v>#REF!</v>
      </c>
      <c r="J3051" s="58" t="e">
        <f>#REF!</f>
        <v>#REF!</v>
      </c>
      <c r="K3051" s="51" t="e">
        <f>IF(OR(#REF!="管理者",#REF!="サービス管理責任者"),0,#REF!)</f>
        <v>#REF!</v>
      </c>
    </row>
    <row r="3052" spans="8:11">
      <c r="H3052" s="59"/>
      <c r="I3052" s="58" t="e">
        <f t="shared" si="143"/>
        <v>#REF!</v>
      </c>
      <c r="J3052" s="58" t="e">
        <f>#REF!</f>
        <v>#REF!</v>
      </c>
      <c r="K3052" s="51" t="e">
        <f>IF(OR(#REF!="管理者",#REF!="サービス管理責任者"),0,#REF!)</f>
        <v>#REF!</v>
      </c>
    </row>
    <row r="3053" spans="8:11">
      <c r="H3053" s="59"/>
      <c r="I3053" s="58" t="e">
        <f t="shared" si="143"/>
        <v>#REF!</v>
      </c>
      <c r="J3053" s="58" t="e">
        <f>#REF!</f>
        <v>#REF!</v>
      </c>
      <c r="K3053" s="51" t="e">
        <f>IF(OR(#REF!="管理者",#REF!="サービス管理責任者"),0,#REF!)</f>
        <v>#REF!</v>
      </c>
    </row>
    <row r="3054" spans="8:11">
      <c r="H3054" s="59"/>
      <c r="I3054" s="58" t="e">
        <f t="shared" si="143"/>
        <v>#REF!</v>
      </c>
      <c r="J3054" s="58" t="e">
        <f>#REF!</f>
        <v>#REF!</v>
      </c>
      <c r="K3054" s="51" t="e">
        <f>IF(OR(#REF!="管理者",#REF!="サービス管理責任者"),0,#REF!)</f>
        <v>#REF!</v>
      </c>
    </row>
    <row r="3055" spans="8:11">
      <c r="H3055" s="59"/>
      <c r="I3055" s="58" t="e">
        <f t="shared" si="143"/>
        <v>#REF!</v>
      </c>
      <c r="J3055" s="58" t="e">
        <f>#REF!</f>
        <v>#REF!</v>
      </c>
      <c r="K3055" s="51" t="e">
        <f>IF(OR(#REF!="管理者",#REF!="サービス管理責任者"),0,#REF!)</f>
        <v>#REF!</v>
      </c>
    </row>
    <row r="3056" spans="8:11">
      <c r="H3056" s="59"/>
      <c r="I3056" s="58" t="e">
        <f t="shared" si="143"/>
        <v>#REF!</v>
      </c>
      <c r="J3056" s="58" t="e">
        <f>#REF!</f>
        <v>#REF!</v>
      </c>
      <c r="K3056" s="51" t="e">
        <f>IF(OR(#REF!="管理者",#REF!="サービス管理責任者"),0,#REF!)</f>
        <v>#REF!</v>
      </c>
    </row>
    <row r="3057" spans="8:11">
      <c r="H3057" s="59"/>
      <c r="I3057" s="58" t="e">
        <f t="shared" si="143"/>
        <v>#REF!</v>
      </c>
      <c r="J3057" s="58" t="e">
        <f>#REF!</f>
        <v>#REF!</v>
      </c>
      <c r="K3057" s="51" t="e">
        <f>IF(OR(#REF!="管理者",#REF!="サービス管理責任者"),0,#REF!)</f>
        <v>#REF!</v>
      </c>
    </row>
    <row r="3058" spans="8:11">
      <c r="H3058" s="59"/>
      <c r="I3058" s="58" t="e">
        <f t="shared" si="143"/>
        <v>#REF!</v>
      </c>
      <c r="J3058" s="58" t="e">
        <f>#REF!</f>
        <v>#REF!</v>
      </c>
      <c r="K3058" s="51" t="e">
        <f>IF(OR(#REF!="管理者",#REF!="サービス管理責任者"),0,#REF!)</f>
        <v>#REF!</v>
      </c>
    </row>
    <row r="3059" spans="8:11">
      <c r="H3059" s="59"/>
      <c r="I3059" s="58" t="e">
        <f t="shared" si="143"/>
        <v>#REF!</v>
      </c>
      <c r="J3059" s="58" t="e">
        <f>#REF!</f>
        <v>#REF!</v>
      </c>
      <c r="K3059" s="51" t="e">
        <f>IF(OR(#REF!="管理者",#REF!="サービス管理責任者"),0,#REF!)</f>
        <v>#REF!</v>
      </c>
    </row>
    <row r="3060" spans="8:11">
      <c r="H3060" s="59"/>
      <c r="I3060" s="58" t="e">
        <f t="shared" si="143"/>
        <v>#REF!</v>
      </c>
      <c r="J3060" s="58" t="e">
        <f>#REF!</f>
        <v>#REF!</v>
      </c>
      <c r="K3060" s="51" t="e">
        <f>IF(OR(#REF!="管理者",#REF!="サービス管理責任者"),0,#REF!)</f>
        <v>#REF!</v>
      </c>
    </row>
    <row r="3061" spans="8:11">
      <c r="H3061" s="59"/>
      <c r="I3061" s="58" t="e">
        <f t="shared" si="143"/>
        <v>#REF!</v>
      </c>
      <c r="J3061" s="58" t="e">
        <f>#REF!</f>
        <v>#REF!</v>
      </c>
      <c r="K3061" s="51" t="e">
        <f>IF(OR(#REF!="管理者",#REF!="サービス管理責任者"),0,#REF!)</f>
        <v>#REF!</v>
      </c>
    </row>
    <row r="3062" spans="8:11">
      <c r="H3062" s="59"/>
      <c r="I3062" s="58" t="e">
        <f t="shared" si="143"/>
        <v>#REF!</v>
      </c>
      <c r="J3062" s="58" t="e">
        <f>#REF!</f>
        <v>#REF!</v>
      </c>
      <c r="K3062" s="51" t="e">
        <f>IF(OR(#REF!="管理者",#REF!="サービス管理責任者"),0,#REF!)</f>
        <v>#REF!</v>
      </c>
    </row>
    <row r="3063" spans="8:11">
      <c r="H3063" s="59"/>
      <c r="I3063" s="58" t="e">
        <f t="shared" si="143"/>
        <v>#REF!</v>
      </c>
      <c r="J3063" s="58" t="e">
        <f>#REF!</f>
        <v>#REF!</v>
      </c>
      <c r="K3063" s="51" t="e">
        <f>IF(OR(#REF!="管理者",#REF!="サービス管理責任者"),0,#REF!)</f>
        <v>#REF!</v>
      </c>
    </row>
    <row r="3064" spans="8:11">
      <c r="H3064" s="59"/>
      <c r="I3064" s="58" t="e">
        <f t="shared" si="143"/>
        <v>#REF!</v>
      </c>
      <c r="J3064" s="58" t="e">
        <f>#REF!</f>
        <v>#REF!</v>
      </c>
      <c r="K3064" s="51" t="e">
        <f>IF(OR(#REF!="管理者",#REF!="サービス管理責任者"),0,#REF!)</f>
        <v>#REF!</v>
      </c>
    </row>
    <row r="3065" spans="8:11">
      <c r="H3065" s="59"/>
      <c r="I3065" s="58" t="e">
        <f t="shared" si="143"/>
        <v>#REF!</v>
      </c>
      <c r="J3065" s="58" t="e">
        <f>#REF!</f>
        <v>#REF!</v>
      </c>
      <c r="K3065" s="51" t="e">
        <f>IF(OR(#REF!="管理者",#REF!="サービス管理責任者"),0,#REF!)</f>
        <v>#REF!</v>
      </c>
    </row>
    <row r="3066" spans="8:11">
      <c r="H3066" s="59"/>
      <c r="I3066" s="58" t="e">
        <f t="shared" si="143"/>
        <v>#REF!</v>
      </c>
      <c r="J3066" s="58" t="e">
        <f>#REF!</f>
        <v>#REF!</v>
      </c>
      <c r="K3066" s="51" t="e">
        <f>IF(OR(#REF!="管理者",#REF!="サービス管理責任者"),0,#REF!)</f>
        <v>#REF!</v>
      </c>
    </row>
    <row r="3067" spans="8:11">
      <c r="H3067" s="59"/>
      <c r="I3067" s="58" t="e">
        <f t="shared" si="143"/>
        <v>#REF!</v>
      </c>
      <c r="J3067" s="58" t="e">
        <f>#REF!</f>
        <v>#REF!</v>
      </c>
      <c r="K3067" s="51" t="e">
        <f>IF(OR(#REF!="管理者",#REF!="サービス管理責任者"),0,#REF!)</f>
        <v>#REF!</v>
      </c>
    </row>
    <row r="3068" spans="8:11">
      <c r="H3068" s="59"/>
      <c r="I3068" s="58" t="e">
        <f t="shared" si="143"/>
        <v>#REF!</v>
      </c>
      <c r="J3068" s="58" t="e">
        <f>#REF!</f>
        <v>#REF!</v>
      </c>
      <c r="K3068" s="51" t="e">
        <f>IF(OR(#REF!="管理者",#REF!="サービス管理責任者"),0,#REF!)</f>
        <v>#REF!</v>
      </c>
    </row>
    <row r="3069" spans="8:11">
      <c r="H3069" s="59"/>
      <c r="I3069" s="58" t="e">
        <f t="shared" ref="I3069:I3132" si="144">IF(J3069=0,I3068,I3068+1)</f>
        <v>#REF!</v>
      </c>
      <c r="J3069" s="58" t="e">
        <f>#REF!</f>
        <v>#REF!</v>
      </c>
      <c r="K3069" s="51" t="e">
        <f>IF(OR(#REF!="管理者",#REF!="サービス管理責任者"),0,#REF!)</f>
        <v>#REF!</v>
      </c>
    </row>
    <row r="3070" spans="8:11">
      <c r="H3070" s="59"/>
      <c r="I3070" s="58" t="e">
        <f t="shared" si="144"/>
        <v>#REF!</v>
      </c>
      <c r="J3070" s="58" t="e">
        <f>#REF!</f>
        <v>#REF!</v>
      </c>
      <c r="K3070" s="51" t="e">
        <f>IF(OR(#REF!="管理者",#REF!="サービス管理責任者"),0,#REF!)</f>
        <v>#REF!</v>
      </c>
    </row>
    <row r="3071" spans="8:11">
      <c r="H3071" s="59"/>
      <c r="I3071" s="58" t="e">
        <f t="shared" si="144"/>
        <v>#REF!</v>
      </c>
      <c r="J3071" s="58" t="e">
        <f>#REF!</f>
        <v>#REF!</v>
      </c>
      <c r="K3071" s="51" t="e">
        <f>IF(OR(#REF!="管理者",#REF!="サービス管理責任者"),0,#REF!)</f>
        <v>#REF!</v>
      </c>
    </row>
    <row r="3072" spans="8:11">
      <c r="H3072" s="59"/>
      <c r="I3072" s="58" t="e">
        <f t="shared" si="144"/>
        <v>#REF!</v>
      </c>
      <c r="J3072" s="58" t="e">
        <f>#REF!</f>
        <v>#REF!</v>
      </c>
      <c r="K3072" s="51" t="e">
        <f>IF(OR(#REF!="管理者",#REF!="サービス管理責任者"),0,#REF!)</f>
        <v>#REF!</v>
      </c>
    </row>
    <row r="3073" spans="8:11">
      <c r="H3073" s="59"/>
      <c r="I3073" s="58" t="e">
        <f t="shared" si="144"/>
        <v>#REF!</v>
      </c>
      <c r="J3073" s="58" t="e">
        <f>#REF!</f>
        <v>#REF!</v>
      </c>
      <c r="K3073" s="51" t="e">
        <f>IF(OR(#REF!="管理者",#REF!="サービス管理責任者"),0,#REF!)</f>
        <v>#REF!</v>
      </c>
    </row>
    <row r="3074" spans="8:11">
      <c r="H3074" s="59"/>
      <c r="I3074" s="58" t="e">
        <f t="shared" si="144"/>
        <v>#REF!</v>
      </c>
      <c r="J3074" s="58" t="e">
        <f>#REF!</f>
        <v>#REF!</v>
      </c>
      <c r="K3074" s="51" t="e">
        <f>IF(OR(#REF!="管理者",#REF!="サービス管理責任者"),0,#REF!)</f>
        <v>#REF!</v>
      </c>
    </row>
    <row r="3075" spans="8:11">
      <c r="H3075" s="59"/>
      <c r="I3075" s="58" t="e">
        <f t="shared" si="144"/>
        <v>#REF!</v>
      </c>
      <c r="J3075" s="58" t="e">
        <f>#REF!</f>
        <v>#REF!</v>
      </c>
      <c r="K3075" s="51" t="e">
        <f>IF(OR(#REF!="管理者",#REF!="サービス管理責任者"),0,#REF!)</f>
        <v>#REF!</v>
      </c>
    </row>
    <row r="3076" spans="8:11">
      <c r="H3076" s="59"/>
      <c r="I3076" s="58" t="e">
        <f t="shared" si="144"/>
        <v>#REF!</v>
      </c>
      <c r="J3076" s="58" t="e">
        <f>#REF!</f>
        <v>#REF!</v>
      </c>
      <c r="K3076" s="51" t="e">
        <f>IF(OR(#REF!="管理者",#REF!="サービス管理責任者"),0,#REF!)</f>
        <v>#REF!</v>
      </c>
    </row>
    <row r="3077" spans="8:11">
      <c r="H3077" s="59"/>
      <c r="I3077" s="58" t="e">
        <f t="shared" si="144"/>
        <v>#REF!</v>
      </c>
      <c r="J3077" s="58" t="e">
        <f>#REF!</f>
        <v>#REF!</v>
      </c>
      <c r="K3077" s="51" t="e">
        <f>IF(OR(#REF!="管理者",#REF!="サービス管理責任者"),0,#REF!)</f>
        <v>#REF!</v>
      </c>
    </row>
    <row r="3078" spans="8:11">
      <c r="H3078" s="59"/>
      <c r="I3078" s="58" t="e">
        <f t="shared" si="144"/>
        <v>#REF!</v>
      </c>
      <c r="J3078" s="58" t="e">
        <f>#REF!</f>
        <v>#REF!</v>
      </c>
      <c r="K3078" s="51" t="e">
        <f>IF(OR(#REF!="管理者",#REF!="サービス管理責任者"),0,#REF!)</f>
        <v>#REF!</v>
      </c>
    </row>
    <row r="3079" spans="8:11">
      <c r="H3079" s="59"/>
      <c r="I3079" s="58" t="e">
        <f t="shared" si="144"/>
        <v>#REF!</v>
      </c>
      <c r="J3079" s="58" t="e">
        <f>#REF!</f>
        <v>#REF!</v>
      </c>
      <c r="K3079" s="51" t="e">
        <f>IF(OR(#REF!="管理者",#REF!="サービス管理責任者"),0,#REF!)</f>
        <v>#REF!</v>
      </c>
    </row>
    <row r="3080" spans="8:11">
      <c r="H3080" s="59"/>
      <c r="I3080" s="58" t="e">
        <f t="shared" si="144"/>
        <v>#REF!</v>
      </c>
      <c r="J3080" s="58" t="e">
        <f>#REF!</f>
        <v>#REF!</v>
      </c>
      <c r="K3080" s="51" t="e">
        <f>IF(OR(#REF!="管理者",#REF!="サービス管理責任者"),0,#REF!)</f>
        <v>#REF!</v>
      </c>
    </row>
    <row r="3081" spans="8:11">
      <c r="H3081" s="59"/>
      <c r="I3081" s="58" t="e">
        <f t="shared" si="144"/>
        <v>#REF!</v>
      </c>
      <c r="J3081" s="58" t="e">
        <f>#REF!</f>
        <v>#REF!</v>
      </c>
      <c r="K3081" s="51" t="e">
        <f>IF(OR(#REF!="管理者",#REF!="サービス管理責任者"),0,#REF!)</f>
        <v>#REF!</v>
      </c>
    </row>
    <row r="3082" spans="8:11">
      <c r="H3082" s="59"/>
      <c r="I3082" s="58" t="e">
        <f t="shared" si="144"/>
        <v>#REF!</v>
      </c>
      <c r="J3082" s="58" t="e">
        <f>#REF!</f>
        <v>#REF!</v>
      </c>
      <c r="K3082" s="51" t="e">
        <f>IF(OR(#REF!="管理者",#REF!="サービス管理責任者"),0,#REF!)</f>
        <v>#REF!</v>
      </c>
    </row>
    <row r="3083" spans="8:11">
      <c r="H3083" s="59"/>
      <c r="I3083" s="58" t="e">
        <f t="shared" si="144"/>
        <v>#REF!</v>
      </c>
      <c r="J3083" s="58" t="e">
        <f>#REF!</f>
        <v>#REF!</v>
      </c>
      <c r="K3083" s="51" t="e">
        <f>IF(OR(#REF!="管理者",#REF!="サービス管理責任者"),0,#REF!)</f>
        <v>#REF!</v>
      </c>
    </row>
    <row r="3084" spans="8:11">
      <c r="H3084" s="59"/>
      <c r="I3084" s="58" t="e">
        <f t="shared" si="144"/>
        <v>#REF!</v>
      </c>
      <c r="J3084" s="58" t="e">
        <f>#REF!</f>
        <v>#REF!</v>
      </c>
      <c r="K3084" s="51" t="e">
        <f>IF(OR(#REF!="管理者",#REF!="サービス管理責任者"),0,#REF!)</f>
        <v>#REF!</v>
      </c>
    </row>
    <row r="3085" spans="8:11">
      <c r="H3085" s="59"/>
      <c r="I3085" s="58" t="e">
        <f t="shared" si="144"/>
        <v>#REF!</v>
      </c>
      <c r="J3085" s="58" t="e">
        <f>#REF!</f>
        <v>#REF!</v>
      </c>
      <c r="K3085" s="51" t="e">
        <f>IF(OR(#REF!="管理者",#REF!="サービス管理責任者"),0,#REF!)</f>
        <v>#REF!</v>
      </c>
    </row>
    <row r="3086" spans="8:11">
      <c r="H3086" s="59"/>
      <c r="I3086" s="58" t="e">
        <f t="shared" si="144"/>
        <v>#REF!</v>
      </c>
      <c r="J3086" s="58" t="e">
        <f>#REF!</f>
        <v>#REF!</v>
      </c>
      <c r="K3086" s="51" t="e">
        <f>IF(OR(#REF!="管理者",#REF!="サービス管理責任者"),0,#REF!)</f>
        <v>#REF!</v>
      </c>
    </row>
    <row r="3087" spans="8:11">
      <c r="H3087" s="59"/>
      <c r="I3087" s="58" t="e">
        <f t="shared" si="144"/>
        <v>#REF!</v>
      </c>
      <c r="J3087" s="58" t="e">
        <f>#REF!</f>
        <v>#REF!</v>
      </c>
      <c r="K3087" s="51" t="e">
        <f>IF(OR(#REF!="管理者",#REF!="サービス管理責任者"),0,#REF!)</f>
        <v>#REF!</v>
      </c>
    </row>
    <row r="3088" spans="8:11">
      <c r="H3088" s="59"/>
      <c r="I3088" s="58" t="e">
        <f t="shared" si="144"/>
        <v>#REF!</v>
      </c>
      <c r="J3088" s="58" t="e">
        <f>#REF!</f>
        <v>#REF!</v>
      </c>
      <c r="K3088" s="51" t="e">
        <f>IF(OR(#REF!="管理者",#REF!="サービス管理責任者"),0,#REF!)</f>
        <v>#REF!</v>
      </c>
    </row>
    <row r="3089" spans="8:11">
      <c r="H3089" s="59"/>
      <c r="I3089" s="58" t="e">
        <f t="shared" si="144"/>
        <v>#REF!</v>
      </c>
      <c r="J3089" s="58" t="e">
        <f>#REF!</f>
        <v>#REF!</v>
      </c>
      <c r="K3089" s="51" t="e">
        <f>IF(OR(#REF!="管理者",#REF!="サービス管理責任者"),0,#REF!)</f>
        <v>#REF!</v>
      </c>
    </row>
    <row r="3090" spans="8:11">
      <c r="H3090" s="59"/>
      <c r="I3090" s="58" t="e">
        <f t="shared" si="144"/>
        <v>#REF!</v>
      </c>
      <c r="J3090" s="58" t="e">
        <f>#REF!</f>
        <v>#REF!</v>
      </c>
      <c r="K3090" s="51" t="e">
        <f>IF(OR(#REF!="管理者",#REF!="サービス管理責任者"),0,#REF!)</f>
        <v>#REF!</v>
      </c>
    </row>
    <row r="3091" spans="8:11">
      <c r="H3091" s="59"/>
      <c r="I3091" s="58" t="e">
        <f t="shared" si="144"/>
        <v>#REF!</v>
      </c>
      <c r="J3091" s="58" t="e">
        <f>#REF!</f>
        <v>#REF!</v>
      </c>
      <c r="K3091" s="51" t="e">
        <f>IF(OR(#REF!="管理者",#REF!="サービス管理責任者"),0,#REF!)</f>
        <v>#REF!</v>
      </c>
    </row>
    <row r="3092" spans="8:11">
      <c r="H3092" s="59"/>
      <c r="I3092" s="58" t="e">
        <f t="shared" si="144"/>
        <v>#REF!</v>
      </c>
      <c r="J3092" s="58" t="e">
        <f>#REF!</f>
        <v>#REF!</v>
      </c>
      <c r="K3092" s="51" t="e">
        <f>IF(OR(#REF!="管理者",#REF!="サービス管理責任者"),0,#REF!)</f>
        <v>#REF!</v>
      </c>
    </row>
    <row r="3093" spans="8:11">
      <c r="H3093" s="59"/>
      <c r="I3093" s="58" t="e">
        <f t="shared" si="144"/>
        <v>#REF!</v>
      </c>
      <c r="J3093" s="58" t="e">
        <f>#REF!</f>
        <v>#REF!</v>
      </c>
      <c r="K3093" s="51" t="e">
        <f>IF(OR(#REF!="管理者",#REF!="サービス管理責任者"),0,#REF!)</f>
        <v>#REF!</v>
      </c>
    </row>
    <row r="3094" spans="8:11">
      <c r="H3094" s="59"/>
      <c r="I3094" s="58" t="e">
        <f t="shared" si="144"/>
        <v>#REF!</v>
      </c>
      <c r="J3094" s="58" t="e">
        <f>#REF!</f>
        <v>#REF!</v>
      </c>
      <c r="K3094" s="51" t="e">
        <f>IF(OR(#REF!="管理者",#REF!="サービス管理責任者"),0,#REF!)</f>
        <v>#REF!</v>
      </c>
    </row>
    <row r="3095" spans="8:11">
      <c r="H3095" s="59"/>
      <c r="I3095" s="58" t="e">
        <f t="shared" si="144"/>
        <v>#REF!</v>
      </c>
      <c r="J3095" s="58" t="e">
        <f>#REF!</f>
        <v>#REF!</v>
      </c>
      <c r="K3095" s="51" t="e">
        <f>IF(OR(#REF!="管理者",#REF!="サービス管理責任者"),0,#REF!)</f>
        <v>#REF!</v>
      </c>
    </row>
    <row r="3096" spans="8:11">
      <c r="H3096" s="59"/>
      <c r="I3096" s="58" t="e">
        <f t="shared" si="144"/>
        <v>#REF!</v>
      </c>
      <c r="J3096" s="58" t="e">
        <f>#REF!</f>
        <v>#REF!</v>
      </c>
      <c r="K3096" s="51" t="e">
        <f>IF(OR(#REF!="管理者",#REF!="サービス管理責任者"),0,#REF!)</f>
        <v>#REF!</v>
      </c>
    </row>
    <row r="3097" spans="8:11">
      <c r="H3097" s="59"/>
      <c r="I3097" s="58" t="e">
        <f t="shared" si="144"/>
        <v>#REF!</v>
      </c>
      <c r="J3097" s="58" t="e">
        <f>#REF!</f>
        <v>#REF!</v>
      </c>
      <c r="K3097" s="51" t="e">
        <f>IF(OR(#REF!="管理者",#REF!="サービス管理責任者"),0,#REF!)</f>
        <v>#REF!</v>
      </c>
    </row>
    <row r="3098" spans="8:11">
      <c r="H3098" s="59"/>
      <c r="I3098" s="58" t="e">
        <f t="shared" si="144"/>
        <v>#REF!</v>
      </c>
      <c r="J3098" s="58" t="e">
        <f>#REF!</f>
        <v>#REF!</v>
      </c>
      <c r="K3098" s="51" t="e">
        <f>IF(OR(#REF!="管理者",#REF!="サービス管理責任者"),0,#REF!)</f>
        <v>#REF!</v>
      </c>
    </row>
    <row r="3099" spans="8:11">
      <c r="H3099" s="59"/>
      <c r="I3099" s="58" t="e">
        <f t="shared" si="144"/>
        <v>#REF!</v>
      </c>
      <c r="J3099" s="58" t="e">
        <f>#REF!</f>
        <v>#REF!</v>
      </c>
      <c r="K3099" s="51" t="e">
        <f>IF(OR(#REF!="管理者",#REF!="サービス管理責任者"),0,#REF!)</f>
        <v>#REF!</v>
      </c>
    </row>
    <row r="3100" spans="8:11">
      <c r="H3100" s="59"/>
      <c r="I3100" s="58" t="e">
        <f t="shared" si="144"/>
        <v>#REF!</v>
      </c>
      <c r="J3100" s="58" t="e">
        <f>#REF!</f>
        <v>#REF!</v>
      </c>
      <c r="K3100" s="51" t="e">
        <f>IF(OR(#REF!="管理者",#REF!="サービス管理責任者"),0,#REF!)</f>
        <v>#REF!</v>
      </c>
    </row>
    <row r="3101" spans="8:11">
      <c r="H3101" s="59"/>
      <c r="I3101" s="58" t="e">
        <f t="shared" si="144"/>
        <v>#REF!</v>
      </c>
      <c r="J3101" s="58" t="e">
        <f>#REF!</f>
        <v>#REF!</v>
      </c>
      <c r="K3101" s="51" t="e">
        <f>IF(OR(#REF!="管理者",#REF!="サービス管理責任者"),0,#REF!)</f>
        <v>#REF!</v>
      </c>
    </row>
    <row r="3102" spans="8:11">
      <c r="H3102" s="59"/>
      <c r="I3102" s="58" t="e">
        <f t="shared" si="144"/>
        <v>#REF!</v>
      </c>
      <c r="J3102" s="58" t="e">
        <f>#REF!</f>
        <v>#REF!</v>
      </c>
      <c r="K3102" s="51" t="e">
        <f>IF(OR(#REF!="管理者",#REF!="サービス管理責任者"),0,#REF!)</f>
        <v>#REF!</v>
      </c>
    </row>
    <row r="3103" spans="8:11">
      <c r="H3103" s="59"/>
      <c r="I3103" s="58" t="e">
        <f t="shared" si="144"/>
        <v>#REF!</v>
      </c>
      <c r="J3103" s="58" t="e">
        <f>#REF!</f>
        <v>#REF!</v>
      </c>
      <c r="K3103" s="51" t="e">
        <f>IF(OR(#REF!="管理者",#REF!="サービス管理責任者"),0,#REF!)</f>
        <v>#REF!</v>
      </c>
    </row>
    <row r="3104" spans="8:11">
      <c r="H3104" s="59"/>
      <c r="I3104" s="58" t="e">
        <f t="shared" si="144"/>
        <v>#REF!</v>
      </c>
      <c r="J3104" s="58" t="e">
        <f>#REF!</f>
        <v>#REF!</v>
      </c>
      <c r="K3104" s="51" t="e">
        <f>IF(OR(#REF!="管理者",#REF!="サービス管理責任者"),0,#REF!)</f>
        <v>#REF!</v>
      </c>
    </row>
    <row r="3105" spans="8:11">
      <c r="H3105" s="59"/>
      <c r="I3105" s="58" t="e">
        <f t="shared" si="144"/>
        <v>#REF!</v>
      </c>
      <c r="J3105" s="58" t="e">
        <f>#REF!</f>
        <v>#REF!</v>
      </c>
      <c r="K3105" s="51" t="e">
        <f>IF(OR(#REF!="管理者",#REF!="サービス管理責任者"),0,#REF!)</f>
        <v>#REF!</v>
      </c>
    </row>
    <row r="3106" spans="8:11">
      <c r="H3106" s="59"/>
      <c r="I3106" s="58" t="e">
        <f t="shared" si="144"/>
        <v>#REF!</v>
      </c>
      <c r="J3106" s="58" t="e">
        <f>#REF!</f>
        <v>#REF!</v>
      </c>
      <c r="K3106" s="51" t="e">
        <f>IF(OR(#REF!="管理者",#REF!="サービス管理責任者"),0,#REF!)</f>
        <v>#REF!</v>
      </c>
    </row>
    <row r="3107" spans="8:11">
      <c r="H3107" s="59"/>
      <c r="I3107" s="58" t="e">
        <f t="shared" si="144"/>
        <v>#REF!</v>
      </c>
      <c r="J3107" s="58" t="e">
        <f>#REF!</f>
        <v>#REF!</v>
      </c>
      <c r="K3107" s="51" t="e">
        <f>IF(OR(#REF!="管理者",#REF!="サービス管理責任者"),0,#REF!)</f>
        <v>#REF!</v>
      </c>
    </row>
    <row r="3108" spans="8:11">
      <c r="H3108" s="59"/>
      <c r="I3108" s="58" t="e">
        <f t="shared" si="144"/>
        <v>#REF!</v>
      </c>
      <c r="J3108" s="58" t="e">
        <f>#REF!</f>
        <v>#REF!</v>
      </c>
      <c r="K3108" s="51" t="e">
        <f>IF(OR(#REF!="管理者",#REF!="サービス管理責任者"),0,#REF!)</f>
        <v>#REF!</v>
      </c>
    </row>
    <row r="3109" spans="8:11">
      <c r="H3109" s="59"/>
      <c r="I3109" s="58" t="e">
        <f t="shared" si="144"/>
        <v>#REF!</v>
      </c>
      <c r="J3109" s="58" t="e">
        <f>#REF!</f>
        <v>#REF!</v>
      </c>
      <c r="K3109" s="51" t="e">
        <f>IF(OR(#REF!="管理者",#REF!="サービス管理責任者"),0,#REF!)</f>
        <v>#REF!</v>
      </c>
    </row>
    <row r="3110" spans="8:11">
      <c r="H3110" s="59"/>
      <c r="I3110" s="58" t="e">
        <f t="shared" si="144"/>
        <v>#REF!</v>
      </c>
      <c r="J3110" s="58" t="e">
        <f>#REF!</f>
        <v>#REF!</v>
      </c>
      <c r="K3110" s="51" t="e">
        <f>IF(OR(#REF!="管理者",#REF!="サービス管理責任者"),0,#REF!)</f>
        <v>#REF!</v>
      </c>
    </row>
    <row r="3111" spans="8:11">
      <c r="H3111" s="59"/>
      <c r="I3111" s="58" t="e">
        <f t="shared" si="144"/>
        <v>#REF!</v>
      </c>
      <c r="J3111" s="58" t="e">
        <f>#REF!</f>
        <v>#REF!</v>
      </c>
      <c r="K3111" s="51" t="e">
        <f>IF(OR(#REF!="管理者",#REF!="サービス管理責任者"),0,#REF!)</f>
        <v>#REF!</v>
      </c>
    </row>
    <row r="3112" spans="8:11">
      <c r="H3112" s="59"/>
      <c r="I3112" s="58" t="e">
        <f t="shared" si="144"/>
        <v>#REF!</v>
      </c>
      <c r="J3112" s="58" t="e">
        <f>#REF!</f>
        <v>#REF!</v>
      </c>
      <c r="K3112" s="51" t="e">
        <f>IF(OR(#REF!="管理者",#REF!="サービス管理責任者"),0,#REF!)</f>
        <v>#REF!</v>
      </c>
    </row>
    <row r="3113" spans="8:11">
      <c r="H3113" s="59"/>
      <c r="I3113" s="58" t="e">
        <f t="shared" si="144"/>
        <v>#REF!</v>
      </c>
      <c r="J3113" s="58" t="e">
        <f>#REF!</f>
        <v>#REF!</v>
      </c>
      <c r="K3113" s="51" t="e">
        <f>IF(OR(#REF!="管理者",#REF!="サービス管理責任者"),0,#REF!)</f>
        <v>#REF!</v>
      </c>
    </row>
    <row r="3114" spans="8:11">
      <c r="H3114" s="59"/>
      <c r="I3114" s="58" t="e">
        <f t="shared" si="144"/>
        <v>#REF!</v>
      </c>
      <c r="J3114" s="58" t="e">
        <f>#REF!</f>
        <v>#REF!</v>
      </c>
      <c r="K3114" s="51" t="e">
        <f>IF(OR(#REF!="管理者",#REF!="サービス管理責任者"),0,#REF!)</f>
        <v>#REF!</v>
      </c>
    </row>
    <row r="3115" spans="8:11">
      <c r="H3115" s="59"/>
      <c r="I3115" s="58" t="e">
        <f t="shared" si="144"/>
        <v>#REF!</v>
      </c>
      <c r="J3115" s="58" t="e">
        <f>#REF!</f>
        <v>#REF!</v>
      </c>
      <c r="K3115" s="51" t="e">
        <f>IF(OR(#REF!="管理者",#REF!="サービス管理責任者"),0,#REF!)</f>
        <v>#REF!</v>
      </c>
    </row>
    <row r="3116" spans="8:11">
      <c r="H3116" s="59"/>
      <c r="I3116" s="58" t="e">
        <f t="shared" si="144"/>
        <v>#REF!</v>
      </c>
      <c r="J3116" s="58" t="e">
        <f>#REF!</f>
        <v>#REF!</v>
      </c>
      <c r="K3116" s="51" t="e">
        <f>IF(OR(#REF!="管理者",#REF!="サービス管理責任者"),0,#REF!)</f>
        <v>#REF!</v>
      </c>
    </row>
    <row r="3117" spans="8:11">
      <c r="H3117" s="59"/>
      <c r="I3117" s="58" t="e">
        <f t="shared" si="144"/>
        <v>#REF!</v>
      </c>
      <c r="J3117" s="58" t="e">
        <f>#REF!</f>
        <v>#REF!</v>
      </c>
      <c r="K3117" s="51" t="e">
        <f>IF(OR(#REF!="管理者",#REF!="サービス管理責任者"),0,#REF!)</f>
        <v>#REF!</v>
      </c>
    </row>
    <row r="3118" spans="8:11">
      <c r="H3118" s="59"/>
      <c r="I3118" s="58" t="e">
        <f t="shared" si="144"/>
        <v>#REF!</v>
      </c>
      <c r="J3118" s="58" t="e">
        <f>#REF!</f>
        <v>#REF!</v>
      </c>
      <c r="K3118" s="51" t="e">
        <f>IF(OR(#REF!="管理者",#REF!="サービス管理責任者"),0,#REF!)</f>
        <v>#REF!</v>
      </c>
    </row>
    <row r="3119" spans="8:11">
      <c r="H3119" s="59"/>
      <c r="I3119" s="58" t="e">
        <f t="shared" si="144"/>
        <v>#REF!</v>
      </c>
      <c r="J3119" s="58" t="e">
        <f>#REF!</f>
        <v>#REF!</v>
      </c>
      <c r="K3119" s="51" t="e">
        <f>IF(OR(#REF!="管理者",#REF!="サービス管理責任者"),0,#REF!)</f>
        <v>#REF!</v>
      </c>
    </row>
    <row r="3120" spans="8:11">
      <c r="H3120" s="59"/>
      <c r="I3120" s="58" t="e">
        <f t="shared" si="144"/>
        <v>#REF!</v>
      </c>
      <c r="J3120" s="58" t="e">
        <f>#REF!</f>
        <v>#REF!</v>
      </c>
      <c r="K3120" s="51" t="e">
        <f>IF(OR(#REF!="管理者",#REF!="サービス管理責任者"),0,#REF!)</f>
        <v>#REF!</v>
      </c>
    </row>
    <row r="3121" spans="8:11">
      <c r="H3121" s="59"/>
      <c r="I3121" s="58" t="e">
        <f t="shared" si="144"/>
        <v>#REF!</v>
      </c>
      <c r="J3121" s="58" t="e">
        <f>#REF!</f>
        <v>#REF!</v>
      </c>
      <c r="K3121" s="51" t="e">
        <f>IF(OR(#REF!="管理者",#REF!="サービス管理責任者"),0,#REF!)</f>
        <v>#REF!</v>
      </c>
    </row>
    <row r="3122" spans="8:11">
      <c r="H3122" s="59"/>
      <c r="I3122" s="58" t="e">
        <f t="shared" si="144"/>
        <v>#REF!</v>
      </c>
      <c r="J3122" s="58" t="e">
        <f>#REF!</f>
        <v>#REF!</v>
      </c>
      <c r="K3122" s="51" t="e">
        <f>IF(OR(#REF!="管理者",#REF!="サービス管理責任者"),0,#REF!)</f>
        <v>#REF!</v>
      </c>
    </row>
    <row r="3123" spans="8:11">
      <c r="H3123" s="59"/>
      <c r="I3123" s="58" t="e">
        <f t="shared" si="144"/>
        <v>#REF!</v>
      </c>
      <c r="J3123" s="58" t="e">
        <f>#REF!</f>
        <v>#REF!</v>
      </c>
      <c r="K3123" s="51" t="e">
        <f>IF(OR(#REF!="管理者",#REF!="サービス管理責任者"),0,#REF!)</f>
        <v>#REF!</v>
      </c>
    </row>
    <row r="3124" spans="8:11">
      <c r="H3124" s="59"/>
      <c r="I3124" s="58" t="e">
        <f t="shared" si="144"/>
        <v>#REF!</v>
      </c>
      <c r="J3124" s="58" t="e">
        <f>#REF!</f>
        <v>#REF!</v>
      </c>
      <c r="K3124" s="51" t="e">
        <f>IF(OR(#REF!="管理者",#REF!="サービス管理責任者"),0,#REF!)</f>
        <v>#REF!</v>
      </c>
    </row>
    <row r="3125" spans="8:11">
      <c r="H3125" s="59"/>
      <c r="I3125" s="58" t="e">
        <f t="shared" si="144"/>
        <v>#REF!</v>
      </c>
      <c r="J3125" s="58" t="e">
        <f>#REF!</f>
        <v>#REF!</v>
      </c>
      <c r="K3125" s="51" t="e">
        <f>IF(OR(#REF!="管理者",#REF!="サービス管理責任者"),0,#REF!)</f>
        <v>#REF!</v>
      </c>
    </row>
    <row r="3126" spans="8:11">
      <c r="H3126" s="59"/>
      <c r="I3126" s="58" t="e">
        <f t="shared" si="144"/>
        <v>#REF!</v>
      </c>
      <c r="J3126" s="58" t="e">
        <f>#REF!</f>
        <v>#REF!</v>
      </c>
      <c r="K3126" s="51" t="e">
        <f>IF(OR(#REF!="管理者",#REF!="サービス管理責任者"),0,#REF!)</f>
        <v>#REF!</v>
      </c>
    </row>
    <row r="3127" spans="8:11">
      <c r="H3127" s="59"/>
      <c r="I3127" s="58" t="e">
        <f t="shared" si="144"/>
        <v>#REF!</v>
      </c>
      <c r="J3127" s="58" t="e">
        <f>#REF!</f>
        <v>#REF!</v>
      </c>
      <c r="K3127" s="51" t="e">
        <f>IF(OR(#REF!="管理者",#REF!="サービス管理責任者"),0,#REF!)</f>
        <v>#REF!</v>
      </c>
    </row>
    <row r="3128" spans="8:11">
      <c r="H3128" s="59"/>
      <c r="I3128" s="58" t="e">
        <f t="shared" si="144"/>
        <v>#REF!</v>
      </c>
      <c r="J3128" s="58" t="e">
        <f>#REF!</f>
        <v>#REF!</v>
      </c>
      <c r="K3128" s="51" t="e">
        <f>IF(OR(#REF!="管理者",#REF!="サービス管理責任者"),0,#REF!)</f>
        <v>#REF!</v>
      </c>
    </row>
    <row r="3129" spans="8:11">
      <c r="H3129" s="59"/>
      <c r="I3129" s="58" t="e">
        <f t="shared" si="144"/>
        <v>#REF!</v>
      </c>
      <c r="J3129" s="58" t="e">
        <f>#REF!</f>
        <v>#REF!</v>
      </c>
      <c r="K3129" s="51" t="e">
        <f>IF(OR(#REF!="管理者",#REF!="サービス管理責任者"),0,#REF!)</f>
        <v>#REF!</v>
      </c>
    </row>
    <row r="3130" spans="8:11">
      <c r="H3130" s="59"/>
      <c r="I3130" s="58" t="e">
        <f t="shared" si="144"/>
        <v>#REF!</v>
      </c>
      <c r="J3130" s="58" t="e">
        <f>#REF!</f>
        <v>#REF!</v>
      </c>
      <c r="K3130" s="51" t="e">
        <f>IF(OR(#REF!="管理者",#REF!="サービス管理責任者"),0,#REF!)</f>
        <v>#REF!</v>
      </c>
    </row>
    <row r="3131" spans="8:11">
      <c r="H3131" s="59"/>
      <c r="I3131" s="58" t="e">
        <f t="shared" si="144"/>
        <v>#REF!</v>
      </c>
      <c r="J3131" s="58" t="e">
        <f>#REF!</f>
        <v>#REF!</v>
      </c>
      <c r="K3131" s="51" t="e">
        <f>IF(OR(#REF!="管理者",#REF!="サービス管理責任者"),0,#REF!)</f>
        <v>#REF!</v>
      </c>
    </row>
    <row r="3132" spans="8:11">
      <c r="H3132" s="59"/>
      <c r="I3132" s="58" t="e">
        <f t="shared" si="144"/>
        <v>#REF!</v>
      </c>
      <c r="J3132" s="58" t="e">
        <f>#REF!</f>
        <v>#REF!</v>
      </c>
      <c r="K3132" s="51" t="e">
        <f>IF(OR(#REF!="管理者",#REF!="サービス管理責任者"),0,#REF!)</f>
        <v>#REF!</v>
      </c>
    </row>
    <row r="3133" spans="8:11">
      <c r="H3133" s="59"/>
      <c r="I3133" s="58" t="e">
        <f t="shared" ref="I3133:I3196" si="145">IF(J3133=0,I3132,I3132+1)</f>
        <v>#REF!</v>
      </c>
      <c r="J3133" s="58" t="e">
        <f>#REF!</f>
        <v>#REF!</v>
      </c>
      <c r="K3133" s="51" t="e">
        <f>IF(OR(#REF!="管理者",#REF!="サービス管理責任者"),0,#REF!)</f>
        <v>#REF!</v>
      </c>
    </row>
    <row r="3134" spans="8:11">
      <c r="H3134" s="59"/>
      <c r="I3134" s="58" t="e">
        <f t="shared" si="145"/>
        <v>#REF!</v>
      </c>
      <c r="J3134" s="58" t="e">
        <f>#REF!</f>
        <v>#REF!</v>
      </c>
      <c r="K3134" s="51" t="e">
        <f>IF(OR(#REF!="管理者",#REF!="サービス管理責任者"),0,#REF!)</f>
        <v>#REF!</v>
      </c>
    </row>
    <row r="3135" spans="8:11">
      <c r="H3135" s="59"/>
      <c r="I3135" s="58" t="e">
        <f t="shared" si="145"/>
        <v>#REF!</v>
      </c>
      <c r="J3135" s="58" t="e">
        <f>#REF!</f>
        <v>#REF!</v>
      </c>
      <c r="K3135" s="51" t="e">
        <f>IF(OR(#REF!="管理者",#REF!="サービス管理責任者"),0,#REF!)</f>
        <v>#REF!</v>
      </c>
    </row>
    <row r="3136" spans="8:11">
      <c r="H3136" s="59"/>
      <c r="I3136" s="58" t="e">
        <f t="shared" si="145"/>
        <v>#REF!</v>
      </c>
      <c r="J3136" s="58" t="e">
        <f>#REF!</f>
        <v>#REF!</v>
      </c>
      <c r="K3136" s="51" t="e">
        <f>IF(OR(#REF!="管理者",#REF!="サービス管理責任者"),0,#REF!)</f>
        <v>#REF!</v>
      </c>
    </row>
    <row r="3137" spans="8:11">
      <c r="H3137" s="59"/>
      <c r="I3137" s="58" t="e">
        <f t="shared" si="145"/>
        <v>#REF!</v>
      </c>
      <c r="J3137" s="58" t="e">
        <f>#REF!</f>
        <v>#REF!</v>
      </c>
      <c r="K3137" s="51" t="e">
        <f>IF(OR(#REF!="管理者",#REF!="サービス管理責任者"),0,#REF!)</f>
        <v>#REF!</v>
      </c>
    </row>
    <row r="3138" spans="8:11">
      <c r="H3138" s="59"/>
      <c r="I3138" s="58" t="e">
        <f t="shared" si="145"/>
        <v>#REF!</v>
      </c>
      <c r="J3138" s="58" t="e">
        <f>#REF!</f>
        <v>#REF!</v>
      </c>
      <c r="K3138" s="51" t="e">
        <f>IF(OR(#REF!="管理者",#REF!="サービス管理責任者"),0,#REF!)</f>
        <v>#REF!</v>
      </c>
    </row>
    <row r="3139" spans="8:11">
      <c r="H3139" s="59"/>
      <c r="I3139" s="58" t="e">
        <f t="shared" si="145"/>
        <v>#REF!</v>
      </c>
      <c r="J3139" s="58" t="e">
        <f>#REF!</f>
        <v>#REF!</v>
      </c>
      <c r="K3139" s="51" t="e">
        <f>IF(OR(#REF!="管理者",#REF!="サービス管理責任者"),0,#REF!)</f>
        <v>#REF!</v>
      </c>
    </row>
    <row r="3140" spans="8:11">
      <c r="H3140" s="59"/>
      <c r="I3140" s="58" t="e">
        <f t="shared" si="145"/>
        <v>#REF!</v>
      </c>
      <c r="J3140" s="58" t="e">
        <f>#REF!</f>
        <v>#REF!</v>
      </c>
      <c r="K3140" s="51" t="e">
        <f>IF(OR(#REF!="管理者",#REF!="サービス管理責任者"),0,#REF!)</f>
        <v>#REF!</v>
      </c>
    </row>
    <row r="3141" spans="8:11">
      <c r="H3141" s="59"/>
      <c r="I3141" s="58" t="e">
        <f t="shared" si="145"/>
        <v>#REF!</v>
      </c>
      <c r="J3141" s="58" t="e">
        <f>#REF!</f>
        <v>#REF!</v>
      </c>
      <c r="K3141" s="51" t="e">
        <f>IF(OR(#REF!="管理者",#REF!="サービス管理責任者"),0,#REF!)</f>
        <v>#REF!</v>
      </c>
    </row>
    <row r="3142" spans="8:11">
      <c r="H3142" s="59"/>
      <c r="I3142" s="58" t="e">
        <f t="shared" si="145"/>
        <v>#REF!</v>
      </c>
      <c r="J3142" s="58" t="e">
        <f>#REF!</f>
        <v>#REF!</v>
      </c>
      <c r="K3142" s="51" t="e">
        <f>IF(OR(#REF!="管理者",#REF!="サービス管理責任者"),0,#REF!)</f>
        <v>#REF!</v>
      </c>
    </row>
    <row r="3143" spans="8:11">
      <c r="H3143" s="59"/>
      <c r="I3143" s="58" t="e">
        <f t="shared" si="145"/>
        <v>#REF!</v>
      </c>
      <c r="J3143" s="58" t="e">
        <f>#REF!</f>
        <v>#REF!</v>
      </c>
      <c r="K3143" s="51" t="e">
        <f>IF(OR(#REF!="管理者",#REF!="サービス管理責任者"),0,#REF!)</f>
        <v>#REF!</v>
      </c>
    </row>
    <row r="3144" spans="8:11">
      <c r="H3144" s="59"/>
      <c r="I3144" s="58" t="e">
        <f t="shared" si="145"/>
        <v>#REF!</v>
      </c>
      <c r="J3144" s="58" t="e">
        <f>#REF!</f>
        <v>#REF!</v>
      </c>
      <c r="K3144" s="51" t="e">
        <f>IF(OR(#REF!="管理者",#REF!="サービス管理責任者"),0,#REF!)</f>
        <v>#REF!</v>
      </c>
    </row>
    <row r="3145" spans="8:11">
      <c r="H3145" s="59"/>
      <c r="I3145" s="58" t="e">
        <f t="shared" si="145"/>
        <v>#REF!</v>
      </c>
      <c r="J3145" s="58" t="e">
        <f>#REF!</f>
        <v>#REF!</v>
      </c>
      <c r="K3145" s="51" t="e">
        <f>IF(OR(#REF!="管理者",#REF!="サービス管理責任者"),0,#REF!)</f>
        <v>#REF!</v>
      </c>
    </row>
    <row r="3146" spans="8:11">
      <c r="H3146" s="59"/>
      <c r="I3146" s="58" t="e">
        <f t="shared" si="145"/>
        <v>#REF!</v>
      </c>
      <c r="J3146" s="58" t="e">
        <f>#REF!</f>
        <v>#REF!</v>
      </c>
      <c r="K3146" s="51" t="e">
        <f>IF(OR(#REF!="管理者",#REF!="サービス管理責任者"),0,#REF!)</f>
        <v>#REF!</v>
      </c>
    </row>
    <row r="3147" spans="8:11">
      <c r="H3147" s="59"/>
      <c r="I3147" s="58" t="e">
        <f t="shared" si="145"/>
        <v>#REF!</v>
      </c>
      <c r="J3147" s="58" t="e">
        <f>#REF!</f>
        <v>#REF!</v>
      </c>
      <c r="K3147" s="51" t="e">
        <f>IF(OR(#REF!="管理者",#REF!="サービス管理責任者"),0,#REF!)</f>
        <v>#REF!</v>
      </c>
    </row>
    <row r="3148" spans="8:11">
      <c r="H3148" s="59"/>
      <c r="I3148" s="58" t="e">
        <f t="shared" si="145"/>
        <v>#REF!</v>
      </c>
      <c r="J3148" s="58" t="e">
        <f>#REF!</f>
        <v>#REF!</v>
      </c>
      <c r="K3148" s="51" t="e">
        <f>IF(OR(#REF!="管理者",#REF!="サービス管理責任者"),0,#REF!)</f>
        <v>#REF!</v>
      </c>
    </row>
    <row r="3149" spans="8:11">
      <c r="H3149" s="59"/>
      <c r="I3149" s="58" t="e">
        <f t="shared" si="145"/>
        <v>#REF!</v>
      </c>
      <c r="J3149" s="58" t="e">
        <f>#REF!</f>
        <v>#REF!</v>
      </c>
      <c r="K3149" s="51" t="e">
        <f>IF(OR(#REF!="管理者",#REF!="サービス管理責任者"),0,#REF!)</f>
        <v>#REF!</v>
      </c>
    </row>
    <row r="3150" spans="8:11">
      <c r="H3150" s="59"/>
      <c r="I3150" s="58" t="e">
        <f t="shared" si="145"/>
        <v>#REF!</v>
      </c>
      <c r="J3150" s="58" t="e">
        <f>#REF!</f>
        <v>#REF!</v>
      </c>
      <c r="K3150" s="51" t="e">
        <f>IF(OR(#REF!="管理者",#REF!="サービス管理責任者"),0,#REF!)</f>
        <v>#REF!</v>
      </c>
    </row>
    <row r="3151" spans="8:11">
      <c r="H3151" s="59"/>
      <c r="I3151" s="58" t="e">
        <f t="shared" si="145"/>
        <v>#REF!</v>
      </c>
      <c r="J3151" s="58" t="e">
        <f>#REF!</f>
        <v>#REF!</v>
      </c>
      <c r="K3151" s="51" t="e">
        <f>IF(OR(#REF!="管理者",#REF!="サービス管理責任者"),0,#REF!)</f>
        <v>#REF!</v>
      </c>
    </row>
    <row r="3152" spans="8:11">
      <c r="H3152" s="59"/>
      <c r="I3152" s="58" t="e">
        <f t="shared" si="145"/>
        <v>#REF!</v>
      </c>
      <c r="J3152" s="58" t="e">
        <f>#REF!</f>
        <v>#REF!</v>
      </c>
      <c r="K3152" s="51" t="e">
        <f>IF(OR(#REF!="管理者",#REF!="サービス管理責任者"),0,#REF!)</f>
        <v>#REF!</v>
      </c>
    </row>
    <row r="3153" spans="8:11">
      <c r="H3153" s="59"/>
      <c r="I3153" s="58" t="e">
        <f t="shared" si="145"/>
        <v>#REF!</v>
      </c>
      <c r="J3153" s="58" t="e">
        <f>#REF!</f>
        <v>#REF!</v>
      </c>
      <c r="K3153" s="51" t="e">
        <f>IF(OR(#REF!="管理者",#REF!="サービス管理責任者"),0,#REF!)</f>
        <v>#REF!</v>
      </c>
    </row>
    <row r="3154" spans="8:11">
      <c r="H3154" s="59"/>
      <c r="I3154" s="58" t="e">
        <f t="shared" si="145"/>
        <v>#REF!</v>
      </c>
      <c r="J3154" s="58" t="e">
        <f>#REF!</f>
        <v>#REF!</v>
      </c>
      <c r="K3154" s="51" t="e">
        <f>IF(OR(#REF!="管理者",#REF!="サービス管理責任者"),0,#REF!)</f>
        <v>#REF!</v>
      </c>
    </row>
    <row r="3155" spans="8:11">
      <c r="H3155" s="59"/>
      <c r="I3155" s="58" t="e">
        <f t="shared" si="145"/>
        <v>#REF!</v>
      </c>
      <c r="J3155" s="58" t="e">
        <f>#REF!</f>
        <v>#REF!</v>
      </c>
      <c r="K3155" s="51" t="e">
        <f>IF(OR(#REF!="管理者",#REF!="サービス管理責任者"),0,#REF!)</f>
        <v>#REF!</v>
      </c>
    </row>
    <row r="3156" spans="8:11">
      <c r="H3156" s="59"/>
      <c r="I3156" s="58" t="e">
        <f t="shared" si="145"/>
        <v>#REF!</v>
      </c>
      <c r="J3156" s="58" t="e">
        <f>#REF!</f>
        <v>#REF!</v>
      </c>
      <c r="K3156" s="51" t="e">
        <f>IF(OR(#REF!="管理者",#REF!="サービス管理責任者"),0,#REF!)</f>
        <v>#REF!</v>
      </c>
    </row>
    <row r="3157" spans="8:11">
      <c r="H3157" s="59"/>
      <c r="I3157" s="58" t="e">
        <f t="shared" si="145"/>
        <v>#REF!</v>
      </c>
      <c r="J3157" s="58" t="e">
        <f>#REF!</f>
        <v>#REF!</v>
      </c>
      <c r="K3157" s="51" t="e">
        <f>IF(OR(#REF!="管理者",#REF!="サービス管理責任者"),0,#REF!)</f>
        <v>#REF!</v>
      </c>
    </row>
    <row r="3158" spans="8:11">
      <c r="H3158" s="59"/>
      <c r="I3158" s="58" t="e">
        <f t="shared" si="145"/>
        <v>#REF!</v>
      </c>
      <c r="J3158" s="58" t="e">
        <f>#REF!</f>
        <v>#REF!</v>
      </c>
      <c r="K3158" s="51" t="e">
        <f>IF(OR(#REF!="管理者",#REF!="サービス管理責任者"),0,#REF!)</f>
        <v>#REF!</v>
      </c>
    </row>
    <row r="3159" spans="8:11">
      <c r="H3159" s="59"/>
      <c r="I3159" s="58" t="e">
        <f t="shared" si="145"/>
        <v>#REF!</v>
      </c>
      <c r="J3159" s="58" t="e">
        <f>#REF!</f>
        <v>#REF!</v>
      </c>
      <c r="K3159" s="51" t="e">
        <f>IF(OR(#REF!="管理者",#REF!="サービス管理責任者"),0,#REF!)</f>
        <v>#REF!</v>
      </c>
    </row>
    <row r="3160" spans="8:11">
      <c r="H3160" s="59"/>
      <c r="I3160" s="58" t="e">
        <f t="shared" si="145"/>
        <v>#REF!</v>
      </c>
      <c r="J3160" s="58" t="e">
        <f>#REF!</f>
        <v>#REF!</v>
      </c>
      <c r="K3160" s="51" t="e">
        <f>IF(OR(#REF!="管理者",#REF!="サービス管理責任者"),0,#REF!)</f>
        <v>#REF!</v>
      </c>
    </row>
    <row r="3161" spans="8:11">
      <c r="H3161" s="59"/>
      <c r="I3161" s="58" t="e">
        <f t="shared" si="145"/>
        <v>#REF!</v>
      </c>
      <c r="J3161" s="58" t="e">
        <f>#REF!</f>
        <v>#REF!</v>
      </c>
      <c r="K3161" s="51" t="e">
        <f>IF(OR(#REF!="管理者",#REF!="サービス管理責任者"),0,#REF!)</f>
        <v>#REF!</v>
      </c>
    </row>
    <row r="3162" spans="8:11">
      <c r="H3162" s="59"/>
      <c r="I3162" s="58" t="e">
        <f t="shared" si="145"/>
        <v>#REF!</v>
      </c>
      <c r="J3162" s="58" t="e">
        <f>#REF!</f>
        <v>#REF!</v>
      </c>
      <c r="K3162" s="51" t="e">
        <f>IF(OR(#REF!="管理者",#REF!="サービス管理責任者"),0,#REF!)</f>
        <v>#REF!</v>
      </c>
    </row>
    <row r="3163" spans="8:11">
      <c r="H3163" s="59"/>
      <c r="I3163" s="58" t="e">
        <f t="shared" si="145"/>
        <v>#REF!</v>
      </c>
      <c r="J3163" s="58" t="e">
        <f>#REF!</f>
        <v>#REF!</v>
      </c>
      <c r="K3163" s="51" t="e">
        <f>IF(OR(#REF!="管理者",#REF!="サービス管理責任者"),0,#REF!)</f>
        <v>#REF!</v>
      </c>
    </row>
    <row r="3164" spans="8:11">
      <c r="H3164" s="59"/>
      <c r="I3164" s="58" t="e">
        <f t="shared" si="145"/>
        <v>#REF!</v>
      </c>
      <c r="J3164" s="58" t="e">
        <f>#REF!</f>
        <v>#REF!</v>
      </c>
      <c r="K3164" s="51" t="e">
        <f>IF(OR(#REF!="管理者",#REF!="サービス管理責任者"),0,#REF!)</f>
        <v>#REF!</v>
      </c>
    </row>
    <row r="3165" spans="8:11">
      <c r="H3165" s="59"/>
      <c r="I3165" s="58" t="e">
        <f t="shared" si="145"/>
        <v>#REF!</v>
      </c>
      <c r="J3165" s="58" t="e">
        <f>#REF!</f>
        <v>#REF!</v>
      </c>
      <c r="K3165" s="51" t="e">
        <f>IF(OR(#REF!="管理者",#REF!="サービス管理責任者"),0,#REF!)</f>
        <v>#REF!</v>
      </c>
    </row>
    <row r="3166" spans="8:11">
      <c r="H3166" s="59"/>
      <c r="I3166" s="58" t="e">
        <f t="shared" si="145"/>
        <v>#REF!</v>
      </c>
      <c r="J3166" s="58" t="e">
        <f>#REF!</f>
        <v>#REF!</v>
      </c>
      <c r="K3166" s="51" t="e">
        <f>IF(OR(#REF!="管理者",#REF!="サービス管理責任者"),0,#REF!)</f>
        <v>#REF!</v>
      </c>
    </row>
    <row r="3167" spans="8:11">
      <c r="H3167" s="59"/>
      <c r="I3167" s="58" t="e">
        <f t="shared" si="145"/>
        <v>#REF!</v>
      </c>
      <c r="J3167" s="58" t="e">
        <f>#REF!</f>
        <v>#REF!</v>
      </c>
      <c r="K3167" s="51" t="e">
        <f>IF(OR(#REF!="管理者",#REF!="サービス管理責任者"),0,#REF!)</f>
        <v>#REF!</v>
      </c>
    </row>
    <row r="3168" spans="8:11">
      <c r="H3168" s="59"/>
      <c r="I3168" s="58" t="e">
        <f t="shared" si="145"/>
        <v>#REF!</v>
      </c>
      <c r="J3168" s="58" t="e">
        <f>#REF!</f>
        <v>#REF!</v>
      </c>
      <c r="K3168" s="51" t="e">
        <f>IF(OR(#REF!="管理者",#REF!="サービス管理責任者"),0,#REF!)</f>
        <v>#REF!</v>
      </c>
    </row>
    <row r="3169" spans="8:11">
      <c r="H3169" s="59"/>
      <c r="I3169" s="58" t="e">
        <f t="shared" si="145"/>
        <v>#REF!</v>
      </c>
      <c r="J3169" s="58" t="e">
        <f>#REF!</f>
        <v>#REF!</v>
      </c>
      <c r="K3169" s="51" t="e">
        <f>IF(OR(#REF!="管理者",#REF!="サービス管理責任者"),0,#REF!)</f>
        <v>#REF!</v>
      </c>
    </row>
    <row r="3170" spans="8:11">
      <c r="H3170" s="59"/>
      <c r="I3170" s="58" t="e">
        <f t="shared" si="145"/>
        <v>#REF!</v>
      </c>
      <c r="J3170" s="58" t="e">
        <f>#REF!</f>
        <v>#REF!</v>
      </c>
      <c r="K3170" s="51" t="e">
        <f>IF(OR(#REF!="管理者",#REF!="サービス管理責任者"),0,#REF!)</f>
        <v>#REF!</v>
      </c>
    </row>
    <row r="3171" spans="8:11">
      <c r="H3171" s="59"/>
      <c r="I3171" s="58" t="e">
        <f t="shared" si="145"/>
        <v>#REF!</v>
      </c>
      <c r="J3171" s="58" t="e">
        <f>#REF!</f>
        <v>#REF!</v>
      </c>
      <c r="K3171" s="51" t="e">
        <f>IF(OR(#REF!="管理者",#REF!="サービス管理責任者"),0,#REF!)</f>
        <v>#REF!</v>
      </c>
    </row>
    <row r="3172" spans="8:11">
      <c r="H3172" s="59"/>
      <c r="I3172" s="58" t="e">
        <f t="shared" si="145"/>
        <v>#REF!</v>
      </c>
      <c r="J3172" s="58" t="e">
        <f>#REF!</f>
        <v>#REF!</v>
      </c>
      <c r="K3172" s="51" t="e">
        <f>IF(OR(#REF!="管理者",#REF!="サービス管理責任者"),0,#REF!)</f>
        <v>#REF!</v>
      </c>
    </row>
    <row r="3173" spans="8:11">
      <c r="H3173" s="59"/>
      <c r="I3173" s="58" t="e">
        <f t="shared" si="145"/>
        <v>#REF!</v>
      </c>
      <c r="J3173" s="58" t="e">
        <f>#REF!</f>
        <v>#REF!</v>
      </c>
      <c r="K3173" s="51" t="e">
        <f>IF(OR(#REF!="管理者",#REF!="サービス管理責任者"),0,#REF!)</f>
        <v>#REF!</v>
      </c>
    </row>
    <row r="3174" spans="8:11">
      <c r="H3174" s="59"/>
      <c r="I3174" s="58" t="e">
        <f t="shared" si="145"/>
        <v>#REF!</v>
      </c>
      <c r="J3174" s="58" t="e">
        <f>#REF!</f>
        <v>#REF!</v>
      </c>
      <c r="K3174" s="51" t="e">
        <f>IF(OR(#REF!="管理者",#REF!="サービス管理責任者"),0,#REF!)</f>
        <v>#REF!</v>
      </c>
    </row>
    <row r="3175" spans="8:11">
      <c r="H3175" s="59"/>
      <c r="I3175" s="58" t="e">
        <f t="shared" si="145"/>
        <v>#REF!</v>
      </c>
      <c r="J3175" s="58" t="e">
        <f>#REF!</f>
        <v>#REF!</v>
      </c>
      <c r="K3175" s="51" t="e">
        <f>IF(OR(#REF!="管理者",#REF!="サービス管理責任者"),0,#REF!)</f>
        <v>#REF!</v>
      </c>
    </row>
    <row r="3176" spans="8:11">
      <c r="H3176" s="59"/>
      <c r="I3176" s="58" t="e">
        <f t="shared" si="145"/>
        <v>#REF!</v>
      </c>
      <c r="J3176" s="58" t="e">
        <f>#REF!</f>
        <v>#REF!</v>
      </c>
      <c r="K3176" s="51" t="e">
        <f>IF(OR(#REF!="管理者",#REF!="サービス管理責任者"),0,#REF!)</f>
        <v>#REF!</v>
      </c>
    </row>
    <row r="3177" spans="8:11">
      <c r="H3177" s="59"/>
      <c r="I3177" s="58" t="e">
        <f t="shared" si="145"/>
        <v>#REF!</v>
      </c>
      <c r="J3177" s="58" t="e">
        <f>#REF!</f>
        <v>#REF!</v>
      </c>
      <c r="K3177" s="51" t="e">
        <f>IF(OR(#REF!="管理者",#REF!="サービス管理責任者"),0,#REF!)</f>
        <v>#REF!</v>
      </c>
    </row>
    <row r="3178" spans="8:11">
      <c r="H3178" s="59"/>
      <c r="I3178" s="58" t="e">
        <f t="shared" si="145"/>
        <v>#REF!</v>
      </c>
      <c r="J3178" s="58" t="e">
        <f>#REF!</f>
        <v>#REF!</v>
      </c>
      <c r="K3178" s="51" t="e">
        <f>IF(OR(#REF!="管理者",#REF!="サービス管理責任者"),0,#REF!)</f>
        <v>#REF!</v>
      </c>
    </row>
    <row r="3179" spans="8:11">
      <c r="H3179" s="59"/>
      <c r="I3179" s="58" t="e">
        <f t="shared" si="145"/>
        <v>#REF!</v>
      </c>
      <c r="J3179" s="58" t="e">
        <f>#REF!</f>
        <v>#REF!</v>
      </c>
      <c r="K3179" s="51" t="e">
        <f>IF(OR(#REF!="管理者",#REF!="サービス管理責任者"),0,#REF!)</f>
        <v>#REF!</v>
      </c>
    </row>
    <row r="3180" spans="8:11">
      <c r="H3180" s="59"/>
      <c r="I3180" s="58" t="e">
        <f t="shared" si="145"/>
        <v>#REF!</v>
      </c>
      <c r="J3180" s="58" t="e">
        <f>#REF!</f>
        <v>#REF!</v>
      </c>
      <c r="K3180" s="51" t="e">
        <f>IF(OR(#REF!="管理者",#REF!="サービス管理責任者"),0,#REF!)</f>
        <v>#REF!</v>
      </c>
    </row>
    <row r="3181" spans="8:11">
      <c r="H3181" s="59"/>
      <c r="I3181" s="58" t="e">
        <f t="shared" si="145"/>
        <v>#REF!</v>
      </c>
      <c r="J3181" s="58" t="e">
        <f>#REF!</f>
        <v>#REF!</v>
      </c>
      <c r="K3181" s="51" t="e">
        <f>IF(OR(#REF!="管理者",#REF!="サービス管理責任者"),0,#REF!)</f>
        <v>#REF!</v>
      </c>
    </row>
    <row r="3182" spans="8:11">
      <c r="H3182" s="59"/>
      <c r="I3182" s="58" t="e">
        <f t="shared" si="145"/>
        <v>#REF!</v>
      </c>
      <c r="J3182" s="58" t="e">
        <f>#REF!</f>
        <v>#REF!</v>
      </c>
      <c r="K3182" s="51" t="e">
        <f>IF(OR(#REF!="管理者",#REF!="サービス管理責任者"),0,#REF!)</f>
        <v>#REF!</v>
      </c>
    </row>
    <row r="3183" spans="8:11">
      <c r="H3183" s="59"/>
      <c r="I3183" s="58" t="e">
        <f t="shared" si="145"/>
        <v>#REF!</v>
      </c>
      <c r="J3183" s="58" t="e">
        <f>#REF!</f>
        <v>#REF!</v>
      </c>
      <c r="K3183" s="51" t="e">
        <f>IF(OR(#REF!="管理者",#REF!="サービス管理責任者"),0,#REF!)</f>
        <v>#REF!</v>
      </c>
    </row>
    <row r="3184" spans="8:11">
      <c r="H3184" s="59"/>
      <c r="I3184" s="58" t="e">
        <f t="shared" si="145"/>
        <v>#REF!</v>
      </c>
      <c r="J3184" s="58" t="e">
        <f>#REF!</f>
        <v>#REF!</v>
      </c>
      <c r="K3184" s="51" t="e">
        <f>IF(OR(#REF!="管理者",#REF!="サービス管理責任者"),0,#REF!)</f>
        <v>#REF!</v>
      </c>
    </row>
    <row r="3185" spans="8:11">
      <c r="H3185" s="59"/>
      <c r="I3185" s="58" t="e">
        <f t="shared" si="145"/>
        <v>#REF!</v>
      </c>
      <c r="J3185" s="58" t="e">
        <f>#REF!</f>
        <v>#REF!</v>
      </c>
      <c r="K3185" s="51" t="e">
        <f>IF(OR(#REF!="管理者",#REF!="サービス管理責任者"),0,#REF!)</f>
        <v>#REF!</v>
      </c>
    </row>
    <row r="3186" spans="8:11">
      <c r="H3186" s="59"/>
      <c r="I3186" s="58" t="e">
        <f t="shared" si="145"/>
        <v>#REF!</v>
      </c>
      <c r="J3186" s="58" t="e">
        <f>#REF!</f>
        <v>#REF!</v>
      </c>
      <c r="K3186" s="51" t="e">
        <f>IF(OR(#REF!="管理者",#REF!="サービス管理責任者"),0,#REF!)</f>
        <v>#REF!</v>
      </c>
    </row>
    <row r="3187" spans="8:11">
      <c r="H3187" s="59"/>
      <c r="I3187" s="58" t="e">
        <f t="shared" si="145"/>
        <v>#REF!</v>
      </c>
      <c r="J3187" s="58" t="e">
        <f>#REF!</f>
        <v>#REF!</v>
      </c>
      <c r="K3187" s="51" t="e">
        <f>IF(OR(#REF!="管理者",#REF!="サービス管理責任者"),0,#REF!)</f>
        <v>#REF!</v>
      </c>
    </row>
    <row r="3188" spans="8:11">
      <c r="H3188" s="59"/>
      <c r="I3188" s="58" t="e">
        <f t="shared" si="145"/>
        <v>#REF!</v>
      </c>
      <c r="J3188" s="58" t="e">
        <f>#REF!</f>
        <v>#REF!</v>
      </c>
      <c r="K3188" s="51" t="e">
        <f>IF(OR(#REF!="管理者",#REF!="サービス管理責任者"),0,#REF!)</f>
        <v>#REF!</v>
      </c>
    </row>
    <row r="3189" spans="8:11">
      <c r="H3189" s="59"/>
      <c r="I3189" s="58" t="e">
        <f t="shared" si="145"/>
        <v>#REF!</v>
      </c>
      <c r="J3189" s="58" t="e">
        <f>#REF!</f>
        <v>#REF!</v>
      </c>
      <c r="K3189" s="51" t="e">
        <f>IF(OR(#REF!="管理者",#REF!="サービス管理責任者"),0,#REF!)</f>
        <v>#REF!</v>
      </c>
    </row>
    <row r="3190" spans="8:11">
      <c r="H3190" s="59"/>
      <c r="I3190" s="58" t="e">
        <f t="shared" si="145"/>
        <v>#REF!</v>
      </c>
      <c r="J3190" s="58" t="e">
        <f>#REF!</f>
        <v>#REF!</v>
      </c>
      <c r="K3190" s="51" t="e">
        <f>IF(OR(#REF!="管理者",#REF!="サービス管理責任者"),0,#REF!)</f>
        <v>#REF!</v>
      </c>
    </row>
    <row r="3191" spans="8:11">
      <c r="H3191" s="59"/>
      <c r="I3191" s="58" t="e">
        <f t="shared" si="145"/>
        <v>#REF!</v>
      </c>
      <c r="J3191" s="58" t="e">
        <f>#REF!</f>
        <v>#REF!</v>
      </c>
      <c r="K3191" s="51" t="e">
        <f>IF(OR(#REF!="管理者",#REF!="サービス管理責任者"),0,#REF!)</f>
        <v>#REF!</v>
      </c>
    </row>
    <row r="3192" spans="8:11">
      <c r="H3192" s="59"/>
      <c r="I3192" s="58" t="e">
        <f t="shared" si="145"/>
        <v>#REF!</v>
      </c>
      <c r="J3192" s="58" t="e">
        <f>#REF!</f>
        <v>#REF!</v>
      </c>
      <c r="K3192" s="51" t="e">
        <f>IF(OR(#REF!="管理者",#REF!="サービス管理責任者"),0,#REF!)</f>
        <v>#REF!</v>
      </c>
    </row>
    <row r="3193" spans="8:11">
      <c r="H3193" s="59"/>
      <c r="I3193" s="58" t="e">
        <f t="shared" si="145"/>
        <v>#REF!</v>
      </c>
      <c r="J3193" s="58" t="e">
        <f>#REF!</f>
        <v>#REF!</v>
      </c>
      <c r="K3193" s="51" t="e">
        <f>IF(OR(#REF!="管理者",#REF!="サービス管理責任者"),0,#REF!)</f>
        <v>#REF!</v>
      </c>
    </row>
    <row r="3194" spans="8:11">
      <c r="H3194" s="59"/>
      <c r="I3194" s="58" t="e">
        <f t="shared" si="145"/>
        <v>#REF!</v>
      </c>
      <c r="J3194" s="58" t="e">
        <f>#REF!</f>
        <v>#REF!</v>
      </c>
      <c r="K3194" s="51" t="e">
        <f>IF(OR(#REF!="管理者",#REF!="サービス管理責任者"),0,#REF!)</f>
        <v>#REF!</v>
      </c>
    </row>
    <row r="3195" spans="8:11">
      <c r="H3195" s="59"/>
      <c r="I3195" s="58" t="e">
        <f t="shared" si="145"/>
        <v>#REF!</v>
      </c>
      <c r="J3195" s="58" t="e">
        <f>#REF!</f>
        <v>#REF!</v>
      </c>
      <c r="K3195" s="51" t="e">
        <f>IF(OR(#REF!="管理者",#REF!="サービス管理責任者"),0,#REF!)</f>
        <v>#REF!</v>
      </c>
    </row>
    <row r="3196" spans="8:11">
      <c r="H3196" s="59"/>
      <c r="I3196" s="58" t="e">
        <f t="shared" si="145"/>
        <v>#REF!</v>
      </c>
      <c r="J3196" s="58" t="e">
        <f>#REF!</f>
        <v>#REF!</v>
      </c>
      <c r="K3196" s="51" t="e">
        <f>IF(OR(#REF!="管理者",#REF!="サービス管理責任者"),0,#REF!)</f>
        <v>#REF!</v>
      </c>
    </row>
    <row r="3197" spans="8:11">
      <c r="H3197" s="59"/>
      <c r="I3197" s="58" t="e">
        <f t="shared" ref="I3197:I3260" si="146">IF(J3197=0,I3196,I3196+1)</f>
        <v>#REF!</v>
      </c>
      <c r="J3197" s="58" t="e">
        <f>#REF!</f>
        <v>#REF!</v>
      </c>
      <c r="K3197" s="51" t="e">
        <f>IF(OR(#REF!="管理者",#REF!="サービス管理責任者"),0,#REF!)</f>
        <v>#REF!</v>
      </c>
    </row>
    <row r="3198" spans="8:11">
      <c r="H3198" s="59"/>
      <c r="I3198" s="58" t="e">
        <f t="shared" si="146"/>
        <v>#REF!</v>
      </c>
      <c r="J3198" s="58" t="e">
        <f>#REF!</f>
        <v>#REF!</v>
      </c>
      <c r="K3198" s="51" t="e">
        <f>IF(OR(#REF!="管理者",#REF!="サービス管理責任者"),0,#REF!)</f>
        <v>#REF!</v>
      </c>
    </row>
    <row r="3199" spans="8:11">
      <c r="H3199" s="59"/>
      <c r="I3199" s="58" t="e">
        <f t="shared" si="146"/>
        <v>#REF!</v>
      </c>
      <c r="J3199" s="58" t="e">
        <f>#REF!</f>
        <v>#REF!</v>
      </c>
      <c r="K3199" s="51" t="e">
        <f>IF(OR(#REF!="管理者",#REF!="サービス管理責任者"),0,#REF!)</f>
        <v>#REF!</v>
      </c>
    </row>
    <row r="3200" spans="8:11">
      <c r="H3200" s="59"/>
      <c r="I3200" s="58" t="e">
        <f t="shared" si="146"/>
        <v>#REF!</v>
      </c>
      <c r="J3200" s="58" t="e">
        <f>#REF!</f>
        <v>#REF!</v>
      </c>
      <c r="K3200" s="51" t="e">
        <f>IF(OR(#REF!="管理者",#REF!="サービス管理責任者"),0,#REF!)</f>
        <v>#REF!</v>
      </c>
    </row>
    <row r="3201" spans="8:11">
      <c r="H3201" s="59"/>
      <c r="I3201" s="58" t="e">
        <f t="shared" si="146"/>
        <v>#REF!</v>
      </c>
      <c r="J3201" s="58" t="e">
        <f>#REF!</f>
        <v>#REF!</v>
      </c>
      <c r="K3201" s="51" t="e">
        <f>IF(OR(#REF!="管理者",#REF!="サービス管理責任者"),0,#REF!)</f>
        <v>#REF!</v>
      </c>
    </row>
    <row r="3202" spans="8:11">
      <c r="H3202" s="59"/>
      <c r="I3202" s="58" t="e">
        <f t="shared" si="146"/>
        <v>#REF!</v>
      </c>
      <c r="J3202" s="58" t="e">
        <f>#REF!</f>
        <v>#REF!</v>
      </c>
      <c r="K3202" s="51" t="e">
        <f>IF(OR(#REF!="管理者",#REF!="サービス管理責任者"),0,#REF!)</f>
        <v>#REF!</v>
      </c>
    </row>
    <row r="3203" spans="8:11">
      <c r="H3203" s="59"/>
      <c r="I3203" s="58" t="e">
        <f t="shared" si="146"/>
        <v>#REF!</v>
      </c>
      <c r="J3203" s="58" t="e">
        <f>#REF!</f>
        <v>#REF!</v>
      </c>
      <c r="K3203" s="51" t="e">
        <f>IF(OR(#REF!="管理者",#REF!="サービス管理責任者"),0,#REF!)</f>
        <v>#REF!</v>
      </c>
    </row>
    <row r="3204" spans="8:11">
      <c r="H3204" s="59"/>
      <c r="I3204" s="58" t="e">
        <f t="shared" si="146"/>
        <v>#REF!</v>
      </c>
      <c r="J3204" s="58" t="e">
        <f>#REF!</f>
        <v>#REF!</v>
      </c>
      <c r="K3204" s="51" t="e">
        <f>IF(OR(#REF!="管理者",#REF!="サービス管理責任者"),0,#REF!)</f>
        <v>#REF!</v>
      </c>
    </row>
    <row r="3205" spans="8:11">
      <c r="H3205" s="59"/>
      <c r="I3205" s="58" t="e">
        <f t="shared" si="146"/>
        <v>#REF!</v>
      </c>
      <c r="J3205" s="58" t="e">
        <f>#REF!</f>
        <v>#REF!</v>
      </c>
      <c r="K3205" s="51" t="e">
        <f>IF(OR(#REF!="管理者",#REF!="サービス管理責任者"),0,#REF!)</f>
        <v>#REF!</v>
      </c>
    </row>
    <row r="3206" spans="8:11">
      <c r="H3206" s="59"/>
      <c r="I3206" s="58" t="e">
        <f t="shared" si="146"/>
        <v>#REF!</v>
      </c>
      <c r="J3206" s="58" t="e">
        <f>#REF!</f>
        <v>#REF!</v>
      </c>
      <c r="K3206" s="51" t="e">
        <f>IF(OR(#REF!="管理者",#REF!="サービス管理責任者"),0,#REF!)</f>
        <v>#REF!</v>
      </c>
    </row>
    <row r="3207" spans="8:11">
      <c r="H3207" s="59"/>
      <c r="I3207" s="58" t="e">
        <f t="shared" si="146"/>
        <v>#REF!</v>
      </c>
      <c r="J3207" s="58" t="e">
        <f>#REF!</f>
        <v>#REF!</v>
      </c>
      <c r="K3207" s="51" t="e">
        <f>IF(OR(#REF!="管理者",#REF!="サービス管理責任者"),0,#REF!)</f>
        <v>#REF!</v>
      </c>
    </row>
    <row r="3208" spans="8:11">
      <c r="H3208" s="59"/>
      <c r="I3208" s="58" t="e">
        <f t="shared" si="146"/>
        <v>#REF!</v>
      </c>
      <c r="J3208" s="58" t="e">
        <f>#REF!</f>
        <v>#REF!</v>
      </c>
      <c r="K3208" s="51" t="e">
        <f>IF(OR(#REF!="管理者",#REF!="サービス管理責任者"),0,#REF!)</f>
        <v>#REF!</v>
      </c>
    </row>
    <row r="3209" spans="8:11">
      <c r="H3209" s="59"/>
      <c r="I3209" s="58" t="e">
        <f t="shared" si="146"/>
        <v>#REF!</v>
      </c>
      <c r="J3209" s="58" t="e">
        <f>#REF!</f>
        <v>#REF!</v>
      </c>
      <c r="K3209" s="51" t="e">
        <f>IF(OR(#REF!="管理者",#REF!="サービス管理責任者"),0,#REF!)</f>
        <v>#REF!</v>
      </c>
    </row>
    <row r="3210" spans="8:11">
      <c r="H3210" s="59"/>
      <c r="I3210" s="58" t="e">
        <f t="shared" si="146"/>
        <v>#REF!</v>
      </c>
      <c r="J3210" s="58" t="e">
        <f>#REF!</f>
        <v>#REF!</v>
      </c>
      <c r="K3210" s="51" t="e">
        <f>IF(OR(#REF!="管理者",#REF!="サービス管理責任者"),0,#REF!)</f>
        <v>#REF!</v>
      </c>
    </row>
    <row r="3211" spans="8:11">
      <c r="H3211" s="59"/>
      <c r="I3211" s="58" t="e">
        <f t="shared" si="146"/>
        <v>#REF!</v>
      </c>
      <c r="J3211" s="58" t="e">
        <f>#REF!</f>
        <v>#REF!</v>
      </c>
      <c r="K3211" s="51" t="e">
        <f>IF(OR(#REF!="管理者",#REF!="サービス管理責任者"),0,#REF!)</f>
        <v>#REF!</v>
      </c>
    </row>
    <row r="3212" spans="8:11">
      <c r="H3212" s="59"/>
      <c r="I3212" s="58" t="e">
        <f t="shared" si="146"/>
        <v>#REF!</v>
      </c>
      <c r="J3212" s="58" t="e">
        <f>#REF!</f>
        <v>#REF!</v>
      </c>
      <c r="K3212" s="51" t="e">
        <f>IF(OR(#REF!="管理者",#REF!="サービス管理責任者"),0,#REF!)</f>
        <v>#REF!</v>
      </c>
    </row>
    <row r="3213" spans="8:11">
      <c r="H3213" s="59"/>
      <c r="I3213" s="58" t="e">
        <f t="shared" si="146"/>
        <v>#REF!</v>
      </c>
      <c r="J3213" s="58" t="e">
        <f>#REF!</f>
        <v>#REF!</v>
      </c>
      <c r="K3213" s="51" t="e">
        <f>IF(OR(#REF!="管理者",#REF!="サービス管理責任者"),0,#REF!)</f>
        <v>#REF!</v>
      </c>
    </row>
    <row r="3214" spans="8:11">
      <c r="H3214" s="59"/>
      <c r="I3214" s="58" t="e">
        <f t="shared" si="146"/>
        <v>#REF!</v>
      </c>
      <c r="J3214" s="58" t="e">
        <f>#REF!</f>
        <v>#REF!</v>
      </c>
      <c r="K3214" s="51" t="e">
        <f>IF(OR(#REF!="管理者",#REF!="サービス管理責任者"),0,#REF!)</f>
        <v>#REF!</v>
      </c>
    </row>
    <row r="3215" spans="8:11">
      <c r="H3215" s="59"/>
      <c r="I3215" s="58" t="e">
        <f t="shared" si="146"/>
        <v>#REF!</v>
      </c>
      <c r="J3215" s="58" t="e">
        <f>#REF!</f>
        <v>#REF!</v>
      </c>
      <c r="K3215" s="51" t="e">
        <f>IF(OR(#REF!="管理者",#REF!="サービス管理責任者"),0,#REF!)</f>
        <v>#REF!</v>
      </c>
    </row>
    <row r="3216" spans="8:11">
      <c r="H3216" s="59"/>
      <c r="I3216" s="58" t="e">
        <f t="shared" si="146"/>
        <v>#REF!</v>
      </c>
      <c r="J3216" s="58" t="e">
        <f>#REF!</f>
        <v>#REF!</v>
      </c>
      <c r="K3216" s="51" t="e">
        <f>IF(OR(#REF!="管理者",#REF!="サービス管理責任者"),0,#REF!)</f>
        <v>#REF!</v>
      </c>
    </row>
    <row r="3217" spans="8:11">
      <c r="H3217" s="59"/>
      <c r="I3217" s="58" t="e">
        <f t="shared" si="146"/>
        <v>#REF!</v>
      </c>
      <c r="J3217" s="58" t="e">
        <f>#REF!</f>
        <v>#REF!</v>
      </c>
      <c r="K3217" s="51" t="e">
        <f>IF(OR(#REF!="管理者",#REF!="サービス管理責任者"),0,#REF!)</f>
        <v>#REF!</v>
      </c>
    </row>
    <row r="3218" spans="8:11">
      <c r="H3218" s="59"/>
      <c r="I3218" s="58" t="e">
        <f t="shared" si="146"/>
        <v>#REF!</v>
      </c>
      <c r="J3218" s="58" t="e">
        <f>#REF!</f>
        <v>#REF!</v>
      </c>
      <c r="K3218" s="51" t="e">
        <f>IF(OR(#REF!="管理者",#REF!="サービス管理責任者"),0,#REF!)</f>
        <v>#REF!</v>
      </c>
    </row>
    <row r="3219" spans="8:11">
      <c r="H3219" s="59"/>
      <c r="I3219" s="58" t="e">
        <f t="shared" si="146"/>
        <v>#REF!</v>
      </c>
      <c r="J3219" s="58" t="e">
        <f>#REF!</f>
        <v>#REF!</v>
      </c>
      <c r="K3219" s="51" t="e">
        <f>IF(OR(#REF!="管理者",#REF!="サービス管理責任者"),0,#REF!)</f>
        <v>#REF!</v>
      </c>
    </row>
    <row r="3220" spans="8:11">
      <c r="H3220" s="59"/>
      <c r="I3220" s="58" t="e">
        <f t="shared" si="146"/>
        <v>#REF!</v>
      </c>
      <c r="J3220" s="58" t="e">
        <f>#REF!</f>
        <v>#REF!</v>
      </c>
      <c r="K3220" s="51" t="e">
        <f>IF(OR(#REF!="管理者",#REF!="サービス管理責任者"),0,#REF!)</f>
        <v>#REF!</v>
      </c>
    </row>
    <row r="3221" spans="8:11">
      <c r="H3221" s="59"/>
      <c r="I3221" s="58" t="e">
        <f t="shared" si="146"/>
        <v>#REF!</v>
      </c>
      <c r="J3221" s="58" t="e">
        <f>#REF!</f>
        <v>#REF!</v>
      </c>
      <c r="K3221" s="51" t="e">
        <f>IF(OR(#REF!="管理者",#REF!="サービス管理責任者"),0,#REF!)</f>
        <v>#REF!</v>
      </c>
    </row>
    <row r="3222" spans="8:11">
      <c r="H3222" s="59"/>
      <c r="I3222" s="58" t="e">
        <f t="shared" si="146"/>
        <v>#REF!</v>
      </c>
      <c r="J3222" s="58" t="e">
        <f>#REF!</f>
        <v>#REF!</v>
      </c>
      <c r="K3222" s="51" t="e">
        <f>IF(OR(#REF!="管理者",#REF!="サービス管理責任者"),0,#REF!)</f>
        <v>#REF!</v>
      </c>
    </row>
    <row r="3223" spans="8:11">
      <c r="H3223" s="59"/>
      <c r="I3223" s="58" t="e">
        <f t="shared" si="146"/>
        <v>#REF!</v>
      </c>
      <c r="J3223" s="58" t="e">
        <f>#REF!</f>
        <v>#REF!</v>
      </c>
      <c r="K3223" s="51" t="e">
        <f>IF(OR(#REF!="管理者",#REF!="サービス管理責任者"),0,#REF!)</f>
        <v>#REF!</v>
      </c>
    </row>
    <row r="3224" spans="8:11">
      <c r="H3224" s="59"/>
      <c r="I3224" s="58" t="e">
        <f t="shared" si="146"/>
        <v>#REF!</v>
      </c>
      <c r="J3224" s="58" t="e">
        <f>#REF!</f>
        <v>#REF!</v>
      </c>
      <c r="K3224" s="51" t="e">
        <f>IF(OR(#REF!="管理者",#REF!="サービス管理責任者"),0,#REF!)</f>
        <v>#REF!</v>
      </c>
    </row>
    <row r="3225" spans="8:11">
      <c r="H3225" s="59"/>
      <c r="I3225" s="58" t="e">
        <f t="shared" si="146"/>
        <v>#REF!</v>
      </c>
      <c r="J3225" s="58" t="e">
        <f>#REF!</f>
        <v>#REF!</v>
      </c>
      <c r="K3225" s="51" t="e">
        <f>IF(OR(#REF!="管理者",#REF!="サービス管理責任者"),0,#REF!)</f>
        <v>#REF!</v>
      </c>
    </row>
    <row r="3226" spans="8:11">
      <c r="H3226" s="59"/>
      <c r="I3226" s="58" t="e">
        <f t="shared" si="146"/>
        <v>#REF!</v>
      </c>
      <c r="J3226" s="58" t="e">
        <f>#REF!</f>
        <v>#REF!</v>
      </c>
      <c r="K3226" s="51" t="e">
        <f>IF(OR(#REF!="管理者",#REF!="サービス管理責任者"),0,#REF!)</f>
        <v>#REF!</v>
      </c>
    </row>
    <row r="3227" spans="8:11">
      <c r="H3227" s="59"/>
      <c r="I3227" s="58" t="e">
        <f t="shared" si="146"/>
        <v>#REF!</v>
      </c>
      <c r="J3227" s="58" t="e">
        <f>#REF!</f>
        <v>#REF!</v>
      </c>
      <c r="K3227" s="51" t="e">
        <f>IF(OR(#REF!="管理者",#REF!="サービス管理責任者"),0,#REF!)</f>
        <v>#REF!</v>
      </c>
    </row>
    <row r="3228" spans="8:11">
      <c r="H3228" s="59"/>
      <c r="I3228" s="58" t="e">
        <f t="shared" si="146"/>
        <v>#REF!</v>
      </c>
      <c r="J3228" s="58" t="e">
        <f>#REF!</f>
        <v>#REF!</v>
      </c>
      <c r="K3228" s="51" t="e">
        <f>IF(OR(#REF!="管理者",#REF!="サービス管理責任者"),0,#REF!)</f>
        <v>#REF!</v>
      </c>
    </row>
    <row r="3229" spans="8:11">
      <c r="H3229" s="59"/>
      <c r="I3229" s="58" t="e">
        <f t="shared" si="146"/>
        <v>#REF!</v>
      </c>
      <c r="J3229" s="58" t="e">
        <f>#REF!</f>
        <v>#REF!</v>
      </c>
      <c r="K3229" s="51" t="e">
        <f>IF(OR(#REF!="管理者",#REF!="サービス管理責任者"),0,#REF!)</f>
        <v>#REF!</v>
      </c>
    </row>
    <row r="3230" spans="8:11">
      <c r="H3230" s="59"/>
      <c r="I3230" s="58" t="e">
        <f t="shared" si="146"/>
        <v>#REF!</v>
      </c>
      <c r="J3230" s="58" t="e">
        <f>#REF!</f>
        <v>#REF!</v>
      </c>
      <c r="K3230" s="51" t="e">
        <f>IF(OR(#REF!="管理者",#REF!="サービス管理責任者"),0,#REF!)</f>
        <v>#REF!</v>
      </c>
    </row>
    <row r="3231" spans="8:11">
      <c r="H3231" s="59"/>
      <c r="I3231" s="58" t="e">
        <f t="shared" si="146"/>
        <v>#REF!</v>
      </c>
      <c r="J3231" s="58" t="e">
        <f>#REF!</f>
        <v>#REF!</v>
      </c>
      <c r="K3231" s="51" t="e">
        <f>IF(OR(#REF!="管理者",#REF!="サービス管理責任者"),0,#REF!)</f>
        <v>#REF!</v>
      </c>
    </row>
    <row r="3232" spans="8:11">
      <c r="H3232" s="59"/>
      <c r="I3232" s="58" t="e">
        <f t="shared" si="146"/>
        <v>#REF!</v>
      </c>
      <c r="J3232" s="58" t="e">
        <f>#REF!</f>
        <v>#REF!</v>
      </c>
      <c r="K3232" s="51" t="e">
        <f>IF(OR(#REF!="管理者",#REF!="サービス管理責任者"),0,#REF!)</f>
        <v>#REF!</v>
      </c>
    </row>
    <row r="3233" spans="8:11">
      <c r="H3233" s="59"/>
      <c r="I3233" s="58" t="e">
        <f t="shared" si="146"/>
        <v>#REF!</v>
      </c>
      <c r="J3233" s="58" t="e">
        <f>#REF!</f>
        <v>#REF!</v>
      </c>
      <c r="K3233" s="51" t="e">
        <f>IF(OR(#REF!="管理者",#REF!="サービス管理責任者"),0,#REF!)</f>
        <v>#REF!</v>
      </c>
    </row>
    <row r="3234" spans="8:11">
      <c r="H3234" s="59"/>
      <c r="I3234" s="58" t="e">
        <f t="shared" si="146"/>
        <v>#REF!</v>
      </c>
      <c r="J3234" s="58" t="e">
        <f>#REF!</f>
        <v>#REF!</v>
      </c>
      <c r="K3234" s="51" t="e">
        <f>IF(OR(#REF!="管理者",#REF!="サービス管理責任者"),0,#REF!)</f>
        <v>#REF!</v>
      </c>
    </row>
    <row r="3235" spans="8:11">
      <c r="H3235" s="59"/>
      <c r="I3235" s="58" t="e">
        <f t="shared" si="146"/>
        <v>#REF!</v>
      </c>
      <c r="J3235" s="58" t="e">
        <f>#REF!</f>
        <v>#REF!</v>
      </c>
      <c r="K3235" s="51" t="e">
        <f>IF(OR(#REF!="管理者",#REF!="サービス管理責任者"),0,#REF!)</f>
        <v>#REF!</v>
      </c>
    </row>
    <row r="3236" spans="8:11">
      <c r="H3236" s="59"/>
      <c r="I3236" s="58" t="e">
        <f t="shared" si="146"/>
        <v>#REF!</v>
      </c>
      <c r="J3236" s="58" t="e">
        <f>#REF!</f>
        <v>#REF!</v>
      </c>
      <c r="K3236" s="51" t="e">
        <f>IF(OR(#REF!="管理者",#REF!="サービス管理責任者"),0,#REF!)</f>
        <v>#REF!</v>
      </c>
    </row>
    <row r="3237" spans="8:11">
      <c r="H3237" s="59"/>
      <c r="I3237" s="58" t="e">
        <f t="shared" si="146"/>
        <v>#REF!</v>
      </c>
      <c r="J3237" s="58" t="e">
        <f>#REF!</f>
        <v>#REF!</v>
      </c>
      <c r="K3237" s="51" t="e">
        <f>IF(OR(#REF!="管理者",#REF!="サービス管理責任者"),0,#REF!)</f>
        <v>#REF!</v>
      </c>
    </row>
    <row r="3238" spans="8:11">
      <c r="H3238" s="59"/>
      <c r="I3238" s="58" t="e">
        <f t="shared" si="146"/>
        <v>#REF!</v>
      </c>
      <c r="J3238" s="58" t="e">
        <f>#REF!</f>
        <v>#REF!</v>
      </c>
      <c r="K3238" s="51" t="e">
        <f>IF(OR(#REF!="管理者",#REF!="サービス管理責任者"),0,#REF!)</f>
        <v>#REF!</v>
      </c>
    </row>
    <row r="3239" spans="8:11">
      <c r="H3239" s="59"/>
      <c r="I3239" s="58" t="e">
        <f t="shared" si="146"/>
        <v>#REF!</v>
      </c>
      <c r="J3239" s="58" t="e">
        <f>#REF!</f>
        <v>#REF!</v>
      </c>
      <c r="K3239" s="51" t="e">
        <f>IF(OR(#REF!="管理者",#REF!="サービス管理責任者"),0,#REF!)</f>
        <v>#REF!</v>
      </c>
    </row>
    <row r="3240" spans="8:11">
      <c r="H3240" s="59"/>
      <c r="I3240" s="58" t="e">
        <f t="shared" si="146"/>
        <v>#REF!</v>
      </c>
      <c r="J3240" s="58" t="e">
        <f>#REF!</f>
        <v>#REF!</v>
      </c>
      <c r="K3240" s="51" t="e">
        <f>IF(OR(#REF!="管理者",#REF!="サービス管理責任者"),0,#REF!)</f>
        <v>#REF!</v>
      </c>
    </row>
    <row r="3241" spans="8:11">
      <c r="H3241" s="59"/>
      <c r="I3241" s="58" t="e">
        <f t="shared" si="146"/>
        <v>#REF!</v>
      </c>
      <c r="J3241" s="58" t="e">
        <f>#REF!</f>
        <v>#REF!</v>
      </c>
      <c r="K3241" s="51" t="e">
        <f>IF(OR(#REF!="管理者",#REF!="サービス管理責任者"),0,#REF!)</f>
        <v>#REF!</v>
      </c>
    </row>
    <row r="3242" spans="8:11">
      <c r="H3242" s="59"/>
      <c r="I3242" s="58" t="e">
        <f t="shared" si="146"/>
        <v>#REF!</v>
      </c>
      <c r="J3242" s="58" t="e">
        <f>#REF!</f>
        <v>#REF!</v>
      </c>
      <c r="K3242" s="51" t="e">
        <f>IF(OR(#REF!="管理者",#REF!="サービス管理責任者"),0,#REF!)</f>
        <v>#REF!</v>
      </c>
    </row>
    <row r="3243" spans="8:11">
      <c r="H3243" s="59"/>
      <c r="I3243" s="58" t="e">
        <f t="shared" si="146"/>
        <v>#REF!</v>
      </c>
      <c r="J3243" s="58" t="e">
        <f>#REF!</f>
        <v>#REF!</v>
      </c>
      <c r="K3243" s="51" t="e">
        <f>IF(OR(#REF!="管理者",#REF!="サービス管理責任者"),0,#REF!)</f>
        <v>#REF!</v>
      </c>
    </row>
    <row r="3244" spans="8:11">
      <c r="H3244" s="59"/>
      <c r="I3244" s="58" t="e">
        <f t="shared" si="146"/>
        <v>#REF!</v>
      </c>
      <c r="J3244" s="58" t="e">
        <f>#REF!</f>
        <v>#REF!</v>
      </c>
      <c r="K3244" s="51" t="e">
        <f>IF(OR(#REF!="管理者",#REF!="サービス管理責任者"),0,#REF!)</f>
        <v>#REF!</v>
      </c>
    </row>
    <row r="3245" spans="8:11">
      <c r="H3245" s="59"/>
      <c r="I3245" s="58" t="e">
        <f t="shared" si="146"/>
        <v>#REF!</v>
      </c>
      <c r="J3245" s="58" t="e">
        <f>#REF!</f>
        <v>#REF!</v>
      </c>
      <c r="K3245" s="51" t="e">
        <f>IF(OR(#REF!="管理者",#REF!="サービス管理責任者"),0,#REF!)</f>
        <v>#REF!</v>
      </c>
    </row>
    <row r="3246" spans="8:11">
      <c r="H3246" s="59"/>
      <c r="I3246" s="58" t="e">
        <f t="shared" si="146"/>
        <v>#REF!</v>
      </c>
      <c r="J3246" s="58" t="e">
        <f>#REF!</f>
        <v>#REF!</v>
      </c>
      <c r="K3246" s="51" t="e">
        <f>IF(OR(#REF!="管理者",#REF!="サービス管理責任者"),0,#REF!)</f>
        <v>#REF!</v>
      </c>
    </row>
    <row r="3247" spans="8:11">
      <c r="H3247" s="59"/>
      <c r="I3247" s="58" t="e">
        <f t="shared" si="146"/>
        <v>#REF!</v>
      </c>
      <c r="J3247" s="58" t="e">
        <f>#REF!</f>
        <v>#REF!</v>
      </c>
      <c r="K3247" s="51" t="e">
        <f>IF(OR(#REF!="管理者",#REF!="サービス管理責任者"),0,#REF!)</f>
        <v>#REF!</v>
      </c>
    </row>
    <row r="3248" spans="8:11">
      <c r="H3248" s="59"/>
      <c r="I3248" s="58" t="e">
        <f t="shared" si="146"/>
        <v>#REF!</v>
      </c>
      <c r="J3248" s="58" t="e">
        <f>#REF!</f>
        <v>#REF!</v>
      </c>
      <c r="K3248" s="51" t="e">
        <f>IF(OR(#REF!="管理者",#REF!="サービス管理責任者"),0,#REF!)</f>
        <v>#REF!</v>
      </c>
    </row>
    <row r="3249" spans="8:11">
      <c r="H3249" s="59"/>
      <c r="I3249" s="58" t="e">
        <f t="shared" si="146"/>
        <v>#REF!</v>
      </c>
      <c r="J3249" s="58" t="e">
        <f>#REF!</f>
        <v>#REF!</v>
      </c>
      <c r="K3249" s="51" t="e">
        <f>IF(OR(#REF!="管理者",#REF!="サービス管理責任者"),0,#REF!)</f>
        <v>#REF!</v>
      </c>
    </row>
    <row r="3250" spans="8:11">
      <c r="H3250" s="59"/>
      <c r="I3250" s="58" t="e">
        <f t="shared" si="146"/>
        <v>#REF!</v>
      </c>
      <c r="J3250" s="58" t="e">
        <f>#REF!</f>
        <v>#REF!</v>
      </c>
      <c r="K3250" s="51" t="e">
        <f>IF(OR(#REF!="管理者",#REF!="サービス管理責任者"),0,#REF!)</f>
        <v>#REF!</v>
      </c>
    </row>
    <row r="3251" spans="8:11">
      <c r="H3251" s="59"/>
      <c r="I3251" s="58" t="e">
        <f t="shared" si="146"/>
        <v>#REF!</v>
      </c>
      <c r="J3251" s="58" t="e">
        <f>#REF!</f>
        <v>#REF!</v>
      </c>
      <c r="K3251" s="51" t="e">
        <f>IF(OR(#REF!="管理者",#REF!="サービス管理責任者"),0,#REF!)</f>
        <v>#REF!</v>
      </c>
    </row>
    <row r="3252" spans="8:11">
      <c r="H3252" s="59"/>
      <c r="I3252" s="58" t="e">
        <f t="shared" si="146"/>
        <v>#REF!</v>
      </c>
      <c r="J3252" s="58" t="e">
        <f>#REF!</f>
        <v>#REF!</v>
      </c>
      <c r="K3252" s="51" t="e">
        <f>IF(OR(#REF!="管理者",#REF!="サービス管理責任者"),0,#REF!)</f>
        <v>#REF!</v>
      </c>
    </row>
    <row r="3253" spans="8:11">
      <c r="H3253" s="59"/>
      <c r="I3253" s="58" t="e">
        <f t="shared" si="146"/>
        <v>#REF!</v>
      </c>
      <c r="J3253" s="58" t="e">
        <f>#REF!</f>
        <v>#REF!</v>
      </c>
      <c r="K3253" s="51" t="e">
        <f>IF(OR(#REF!="管理者",#REF!="サービス管理責任者"),0,#REF!)</f>
        <v>#REF!</v>
      </c>
    </row>
    <row r="3254" spans="8:11">
      <c r="H3254" s="59"/>
      <c r="I3254" s="58" t="e">
        <f t="shared" si="146"/>
        <v>#REF!</v>
      </c>
      <c r="J3254" s="58" t="e">
        <f>#REF!</f>
        <v>#REF!</v>
      </c>
      <c r="K3254" s="51" t="e">
        <f>IF(OR(#REF!="管理者",#REF!="サービス管理責任者"),0,#REF!)</f>
        <v>#REF!</v>
      </c>
    </row>
    <row r="3255" spans="8:11">
      <c r="H3255" s="59"/>
      <c r="I3255" s="58" t="e">
        <f t="shared" si="146"/>
        <v>#REF!</v>
      </c>
      <c r="J3255" s="58" t="e">
        <f>#REF!</f>
        <v>#REF!</v>
      </c>
      <c r="K3255" s="51" t="e">
        <f>IF(OR(#REF!="管理者",#REF!="サービス管理責任者"),0,#REF!)</f>
        <v>#REF!</v>
      </c>
    </row>
    <row r="3256" spans="8:11">
      <c r="H3256" s="59"/>
      <c r="I3256" s="58" t="e">
        <f t="shared" si="146"/>
        <v>#REF!</v>
      </c>
      <c r="J3256" s="58" t="e">
        <f>#REF!</f>
        <v>#REF!</v>
      </c>
      <c r="K3256" s="51" t="e">
        <f>IF(OR(#REF!="管理者",#REF!="サービス管理責任者"),0,#REF!)</f>
        <v>#REF!</v>
      </c>
    </row>
    <row r="3257" spans="8:11">
      <c r="H3257" s="59"/>
      <c r="I3257" s="58" t="e">
        <f t="shared" si="146"/>
        <v>#REF!</v>
      </c>
      <c r="J3257" s="58" t="e">
        <f>#REF!</f>
        <v>#REF!</v>
      </c>
      <c r="K3257" s="51" t="e">
        <f>IF(OR(#REF!="管理者",#REF!="サービス管理責任者"),0,#REF!)</f>
        <v>#REF!</v>
      </c>
    </row>
    <row r="3258" spans="8:11">
      <c r="H3258" s="59"/>
      <c r="I3258" s="58" t="e">
        <f t="shared" si="146"/>
        <v>#REF!</v>
      </c>
      <c r="J3258" s="58" t="e">
        <f>#REF!</f>
        <v>#REF!</v>
      </c>
      <c r="K3258" s="51" t="e">
        <f>IF(OR(#REF!="管理者",#REF!="サービス管理責任者"),0,#REF!)</f>
        <v>#REF!</v>
      </c>
    </row>
    <row r="3259" spans="8:11">
      <c r="H3259" s="59"/>
      <c r="I3259" s="58" t="e">
        <f t="shared" si="146"/>
        <v>#REF!</v>
      </c>
      <c r="J3259" s="58" t="e">
        <f>#REF!</f>
        <v>#REF!</v>
      </c>
      <c r="K3259" s="51" t="e">
        <f>IF(OR(#REF!="管理者",#REF!="サービス管理責任者"),0,#REF!)</f>
        <v>#REF!</v>
      </c>
    </row>
    <row r="3260" spans="8:11">
      <c r="H3260" s="59"/>
      <c r="I3260" s="58" t="e">
        <f t="shared" si="146"/>
        <v>#REF!</v>
      </c>
      <c r="J3260" s="58" t="e">
        <f>#REF!</f>
        <v>#REF!</v>
      </c>
      <c r="K3260" s="51" t="e">
        <f>IF(OR(#REF!="管理者",#REF!="サービス管理責任者"),0,#REF!)</f>
        <v>#REF!</v>
      </c>
    </row>
    <row r="3261" spans="8:11">
      <c r="H3261" s="59"/>
      <c r="I3261" s="58" t="e">
        <f t="shared" ref="I3261:I3324" si="147">IF(J3261=0,I3260,I3260+1)</f>
        <v>#REF!</v>
      </c>
      <c r="J3261" s="58" t="e">
        <f>#REF!</f>
        <v>#REF!</v>
      </c>
      <c r="K3261" s="51" t="e">
        <f>IF(OR(#REF!="管理者",#REF!="サービス管理責任者"),0,#REF!)</f>
        <v>#REF!</v>
      </c>
    </row>
    <row r="3262" spans="8:11">
      <c r="H3262" s="59"/>
      <c r="I3262" s="58" t="e">
        <f t="shared" si="147"/>
        <v>#REF!</v>
      </c>
      <c r="J3262" s="58" t="e">
        <f>#REF!</f>
        <v>#REF!</v>
      </c>
      <c r="K3262" s="51" t="e">
        <f>IF(OR(#REF!="管理者",#REF!="サービス管理責任者"),0,#REF!)</f>
        <v>#REF!</v>
      </c>
    </row>
    <row r="3263" spans="8:11">
      <c r="H3263" s="59"/>
      <c r="I3263" s="58" t="e">
        <f t="shared" si="147"/>
        <v>#REF!</v>
      </c>
      <c r="J3263" s="58" t="e">
        <f>#REF!</f>
        <v>#REF!</v>
      </c>
      <c r="K3263" s="51" t="e">
        <f>IF(OR(#REF!="管理者",#REF!="サービス管理責任者"),0,#REF!)</f>
        <v>#REF!</v>
      </c>
    </row>
    <row r="3264" spans="8:11">
      <c r="H3264" s="59"/>
      <c r="I3264" s="58" t="e">
        <f t="shared" si="147"/>
        <v>#REF!</v>
      </c>
      <c r="J3264" s="58" t="e">
        <f>#REF!</f>
        <v>#REF!</v>
      </c>
      <c r="K3264" s="51" t="e">
        <f>IF(OR(#REF!="管理者",#REF!="サービス管理責任者"),0,#REF!)</f>
        <v>#REF!</v>
      </c>
    </row>
    <row r="3265" spans="8:11">
      <c r="H3265" s="59"/>
      <c r="I3265" s="58" t="e">
        <f t="shared" si="147"/>
        <v>#REF!</v>
      </c>
      <c r="J3265" s="58" t="e">
        <f>#REF!</f>
        <v>#REF!</v>
      </c>
      <c r="K3265" s="51" t="e">
        <f>IF(OR(#REF!="管理者",#REF!="サービス管理責任者"),0,#REF!)</f>
        <v>#REF!</v>
      </c>
    </row>
    <row r="3266" spans="8:11">
      <c r="H3266" s="59"/>
      <c r="I3266" s="58" t="e">
        <f t="shared" si="147"/>
        <v>#REF!</v>
      </c>
      <c r="J3266" s="58" t="e">
        <f>#REF!</f>
        <v>#REF!</v>
      </c>
      <c r="K3266" s="51" t="e">
        <f>IF(OR(#REF!="管理者",#REF!="サービス管理責任者"),0,#REF!)</f>
        <v>#REF!</v>
      </c>
    </row>
    <row r="3267" spans="8:11">
      <c r="H3267" s="59"/>
      <c r="I3267" s="58" t="e">
        <f t="shared" si="147"/>
        <v>#REF!</v>
      </c>
      <c r="J3267" s="58" t="e">
        <f>#REF!</f>
        <v>#REF!</v>
      </c>
      <c r="K3267" s="51" t="e">
        <f>IF(OR(#REF!="管理者",#REF!="サービス管理責任者"),0,#REF!)</f>
        <v>#REF!</v>
      </c>
    </row>
    <row r="3268" spans="8:11">
      <c r="H3268" s="59"/>
      <c r="I3268" s="58" t="e">
        <f t="shared" si="147"/>
        <v>#REF!</v>
      </c>
      <c r="J3268" s="58" t="e">
        <f>#REF!</f>
        <v>#REF!</v>
      </c>
      <c r="K3268" s="51" t="e">
        <f>IF(OR(#REF!="管理者",#REF!="サービス管理責任者"),0,#REF!)</f>
        <v>#REF!</v>
      </c>
    </row>
    <row r="3269" spans="8:11">
      <c r="H3269" s="59"/>
      <c r="I3269" s="58" t="e">
        <f t="shared" si="147"/>
        <v>#REF!</v>
      </c>
      <c r="J3269" s="58" t="e">
        <f>#REF!</f>
        <v>#REF!</v>
      </c>
      <c r="K3269" s="51" t="e">
        <f>IF(OR(#REF!="管理者",#REF!="サービス管理責任者"),0,#REF!)</f>
        <v>#REF!</v>
      </c>
    </row>
    <row r="3270" spans="8:11">
      <c r="H3270" s="59"/>
      <c r="I3270" s="58" t="e">
        <f t="shared" si="147"/>
        <v>#REF!</v>
      </c>
      <c r="J3270" s="58" t="e">
        <f>#REF!</f>
        <v>#REF!</v>
      </c>
      <c r="K3270" s="51" t="e">
        <f>IF(OR(#REF!="管理者",#REF!="サービス管理責任者"),0,#REF!)</f>
        <v>#REF!</v>
      </c>
    </row>
    <row r="3271" spans="8:11">
      <c r="H3271" s="59"/>
      <c r="I3271" s="58" t="e">
        <f t="shared" si="147"/>
        <v>#REF!</v>
      </c>
      <c r="J3271" s="58" t="e">
        <f>#REF!</f>
        <v>#REF!</v>
      </c>
      <c r="K3271" s="51" t="e">
        <f>IF(OR(#REF!="管理者",#REF!="サービス管理責任者"),0,#REF!)</f>
        <v>#REF!</v>
      </c>
    </row>
    <row r="3272" spans="8:11">
      <c r="H3272" s="59"/>
      <c r="I3272" s="58" t="e">
        <f t="shared" si="147"/>
        <v>#REF!</v>
      </c>
      <c r="J3272" s="58" t="e">
        <f>#REF!</f>
        <v>#REF!</v>
      </c>
      <c r="K3272" s="51" t="e">
        <f>IF(OR(#REF!="管理者",#REF!="サービス管理責任者"),0,#REF!)</f>
        <v>#REF!</v>
      </c>
    </row>
    <row r="3273" spans="8:11">
      <c r="H3273" s="59"/>
      <c r="I3273" s="58" t="e">
        <f t="shared" si="147"/>
        <v>#REF!</v>
      </c>
      <c r="J3273" s="58" t="e">
        <f>#REF!</f>
        <v>#REF!</v>
      </c>
      <c r="K3273" s="51" t="e">
        <f>IF(OR(#REF!="管理者",#REF!="サービス管理責任者"),0,#REF!)</f>
        <v>#REF!</v>
      </c>
    </row>
    <row r="3274" spans="8:11">
      <c r="H3274" s="59"/>
      <c r="I3274" s="58" t="e">
        <f t="shared" si="147"/>
        <v>#REF!</v>
      </c>
      <c r="J3274" s="58" t="e">
        <f>#REF!</f>
        <v>#REF!</v>
      </c>
      <c r="K3274" s="51" t="e">
        <f>IF(OR(#REF!="管理者",#REF!="サービス管理責任者"),0,#REF!)</f>
        <v>#REF!</v>
      </c>
    </row>
    <row r="3275" spans="8:11">
      <c r="H3275" s="59"/>
      <c r="I3275" s="58" t="e">
        <f t="shared" si="147"/>
        <v>#REF!</v>
      </c>
      <c r="J3275" s="58" t="e">
        <f>#REF!</f>
        <v>#REF!</v>
      </c>
      <c r="K3275" s="51" t="e">
        <f>IF(OR(#REF!="管理者",#REF!="サービス管理責任者"),0,#REF!)</f>
        <v>#REF!</v>
      </c>
    </row>
    <row r="3276" spans="8:11">
      <c r="H3276" s="59"/>
      <c r="I3276" s="58" t="e">
        <f t="shared" si="147"/>
        <v>#REF!</v>
      </c>
      <c r="J3276" s="58" t="e">
        <f>#REF!</f>
        <v>#REF!</v>
      </c>
      <c r="K3276" s="51" t="e">
        <f>IF(OR(#REF!="管理者",#REF!="サービス管理責任者"),0,#REF!)</f>
        <v>#REF!</v>
      </c>
    </row>
    <row r="3277" spans="8:11">
      <c r="H3277" s="59"/>
      <c r="I3277" s="58" t="e">
        <f t="shared" si="147"/>
        <v>#REF!</v>
      </c>
      <c r="J3277" s="58" t="e">
        <f>#REF!</f>
        <v>#REF!</v>
      </c>
      <c r="K3277" s="51" t="e">
        <f>IF(OR(#REF!="管理者",#REF!="サービス管理責任者"),0,#REF!)</f>
        <v>#REF!</v>
      </c>
    </row>
    <row r="3278" spans="8:11">
      <c r="H3278" s="59"/>
      <c r="I3278" s="58" t="e">
        <f t="shared" si="147"/>
        <v>#REF!</v>
      </c>
      <c r="J3278" s="58" t="e">
        <f>#REF!</f>
        <v>#REF!</v>
      </c>
      <c r="K3278" s="51" t="e">
        <f>IF(OR(#REF!="管理者",#REF!="サービス管理責任者"),0,#REF!)</f>
        <v>#REF!</v>
      </c>
    </row>
    <row r="3279" spans="8:11">
      <c r="H3279" s="59"/>
      <c r="I3279" s="58" t="e">
        <f t="shared" si="147"/>
        <v>#REF!</v>
      </c>
      <c r="J3279" s="58" t="e">
        <f>#REF!</f>
        <v>#REF!</v>
      </c>
      <c r="K3279" s="51" t="e">
        <f>IF(OR(#REF!="管理者",#REF!="サービス管理責任者"),0,#REF!)</f>
        <v>#REF!</v>
      </c>
    </row>
    <row r="3280" spans="8:11">
      <c r="H3280" s="59"/>
      <c r="I3280" s="58" t="e">
        <f t="shared" si="147"/>
        <v>#REF!</v>
      </c>
      <c r="J3280" s="58" t="e">
        <f>#REF!</f>
        <v>#REF!</v>
      </c>
      <c r="K3280" s="51" t="e">
        <f>IF(OR(#REF!="管理者",#REF!="サービス管理責任者"),0,#REF!)</f>
        <v>#REF!</v>
      </c>
    </row>
    <row r="3281" spans="8:11">
      <c r="H3281" s="59"/>
      <c r="I3281" s="58" t="e">
        <f t="shared" si="147"/>
        <v>#REF!</v>
      </c>
      <c r="J3281" s="58" t="e">
        <f>#REF!</f>
        <v>#REF!</v>
      </c>
      <c r="K3281" s="51" t="e">
        <f>IF(OR(#REF!="管理者",#REF!="サービス管理責任者"),0,#REF!)</f>
        <v>#REF!</v>
      </c>
    </row>
    <row r="3282" spans="8:11">
      <c r="H3282" s="59"/>
      <c r="I3282" s="58" t="e">
        <f t="shared" si="147"/>
        <v>#REF!</v>
      </c>
      <c r="J3282" s="58" t="e">
        <f>#REF!</f>
        <v>#REF!</v>
      </c>
      <c r="K3282" s="51" t="e">
        <f>IF(OR(#REF!="管理者",#REF!="サービス管理責任者"),0,#REF!)</f>
        <v>#REF!</v>
      </c>
    </row>
    <row r="3283" spans="8:11">
      <c r="H3283" s="59"/>
      <c r="I3283" s="58" t="e">
        <f t="shared" si="147"/>
        <v>#REF!</v>
      </c>
      <c r="J3283" s="58" t="e">
        <f>#REF!</f>
        <v>#REF!</v>
      </c>
      <c r="K3283" s="51" t="e">
        <f>IF(OR(#REF!="管理者",#REF!="サービス管理責任者"),0,#REF!)</f>
        <v>#REF!</v>
      </c>
    </row>
    <row r="3284" spans="8:11">
      <c r="H3284" s="59"/>
      <c r="I3284" s="58" t="e">
        <f t="shared" si="147"/>
        <v>#REF!</v>
      </c>
      <c r="J3284" s="58" t="e">
        <f>#REF!</f>
        <v>#REF!</v>
      </c>
      <c r="K3284" s="51" t="e">
        <f>IF(OR(#REF!="管理者",#REF!="サービス管理責任者"),0,#REF!)</f>
        <v>#REF!</v>
      </c>
    </row>
    <row r="3285" spans="8:11">
      <c r="H3285" s="59"/>
      <c r="I3285" s="58" t="e">
        <f t="shared" si="147"/>
        <v>#REF!</v>
      </c>
      <c r="J3285" s="58" t="e">
        <f>#REF!</f>
        <v>#REF!</v>
      </c>
      <c r="K3285" s="51" t="e">
        <f>IF(OR(#REF!="管理者",#REF!="サービス管理責任者"),0,#REF!)</f>
        <v>#REF!</v>
      </c>
    </row>
    <row r="3286" spans="8:11">
      <c r="H3286" s="59"/>
      <c r="I3286" s="58" t="e">
        <f t="shared" si="147"/>
        <v>#REF!</v>
      </c>
      <c r="J3286" s="58" t="e">
        <f>#REF!</f>
        <v>#REF!</v>
      </c>
      <c r="K3286" s="51" t="e">
        <f>IF(OR(#REF!="管理者",#REF!="サービス管理責任者"),0,#REF!)</f>
        <v>#REF!</v>
      </c>
    </row>
    <row r="3287" spans="8:11">
      <c r="H3287" s="59"/>
      <c r="I3287" s="58" t="e">
        <f t="shared" si="147"/>
        <v>#REF!</v>
      </c>
      <c r="J3287" s="58" t="e">
        <f>#REF!</f>
        <v>#REF!</v>
      </c>
      <c r="K3287" s="51" t="e">
        <f>IF(OR(#REF!="管理者",#REF!="サービス管理責任者"),0,#REF!)</f>
        <v>#REF!</v>
      </c>
    </row>
    <row r="3288" spans="8:11">
      <c r="H3288" s="59"/>
      <c r="I3288" s="58" t="e">
        <f t="shared" si="147"/>
        <v>#REF!</v>
      </c>
      <c r="J3288" s="58" t="e">
        <f>#REF!</f>
        <v>#REF!</v>
      </c>
      <c r="K3288" s="51" t="e">
        <f>IF(OR(#REF!="管理者",#REF!="サービス管理責任者"),0,#REF!)</f>
        <v>#REF!</v>
      </c>
    </row>
    <row r="3289" spans="8:11">
      <c r="H3289" s="59"/>
      <c r="I3289" s="58" t="e">
        <f t="shared" si="147"/>
        <v>#REF!</v>
      </c>
      <c r="J3289" s="58" t="e">
        <f>#REF!</f>
        <v>#REF!</v>
      </c>
      <c r="K3289" s="51" t="e">
        <f>IF(OR(#REF!="管理者",#REF!="サービス管理責任者"),0,#REF!)</f>
        <v>#REF!</v>
      </c>
    </row>
    <row r="3290" spans="8:11">
      <c r="H3290" s="59"/>
      <c r="I3290" s="58" t="e">
        <f t="shared" si="147"/>
        <v>#REF!</v>
      </c>
      <c r="J3290" s="58" t="e">
        <f>#REF!</f>
        <v>#REF!</v>
      </c>
      <c r="K3290" s="51" t="e">
        <f>IF(OR(#REF!="管理者",#REF!="サービス管理責任者"),0,#REF!)</f>
        <v>#REF!</v>
      </c>
    </row>
    <row r="3291" spans="8:11">
      <c r="H3291" s="59"/>
      <c r="I3291" s="58" t="e">
        <f t="shared" si="147"/>
        <v>#REF!</v>
      </c>
      <c r="J3291" s="58" t="e">
        <f>#REF!</f>
        <v>#REF!</v>
      </c>
      <c r="K3291" s="51" t="e">
        <f>IF(OR(#REF!="管理者",#REF!="サービス管理責任者"),0,#REF!)</f>
        <v>#REF!</v>
      </c>
    </row>
    <row r="3292" spans="8:11">
      <c r="H3292" s="59"/>
      <c r="I3292" s="58" t="e">
        <f t="shared" si="147"/>
        <v>#REF!</v>
      </c>
      <c r="J3292" s="58" t="e">
        <f>#REF!</f>
        <v>#REF!</v>
      </c>
      <c r="K3292" s="51" t="e">
        <f>IF(OR(#REF!="管理者",#REF!="サービス管理責任者"),0,#REF!)</f>
        <v>#REF!</v>
      </c>
    </row>
    <row r="3293" spans="8:11">
      <c r="H3293" s="59"/>
      <c r="I3293" s="58" t="e">
        <f t="shared" si="147"/>
        <v>#REF!</v>
      </c>
      <c r="J3293" s="58" t="e">
        <f>#REF!</f>
        <v>#REF!</v>
      </c>
      <c r="K3293" s="51" t="e">
        <f>IF(OR(#REF!="管理者",#REF!="サービス管理責任者"),0,#REF!)</f>
        <v>#REF!</v>
      </c>
    </row>
    <row r="3294" spans="8:11">
      <c r="H3294" s="59"/>
      <c r="I3294" s="58" t="e">
        <f t="shared" si="147"/>
        <v>#REF!</v>
      </c>
      <c r="J3294" s="58" t="e">
        <f>#REF!</f>
        <v>#REF!</v>
      </c>
      <c r="K3294" s="51" t="e">
        <f>IF(OR(#REF!="管理者",#REF!="サービス管理責任者"),0,#REF!)</f>
        <v>#REF!</v>
      </c>
    </row>
    <row r="3295" spans="8:11">
      <c r="H3295" s="59"/>
      <c r="I3295" s="58" t="e">
        <f t="shared" si="147"/>
        <v>#REF!</v>
      </c>
      <c r="J3295" s="58" t="e">
        <f>#REF!</f>
        <v>#REF!</v>
      </c>
      <c r="K3295" s="51" t="e">
        <f>IF(OR(#REF!="管理者",#REF!="サービス管理責任者"),0,#REF!)</f>
        <v>#REF!</v>
      </c>
    </row>
    <row r="3296" spans="8:11">
      <c r="H3296" s="59"/>
      <c r="I3296" s="58" t="e">
        <f t="shared" si="147"/>
        <v>#REF!</v>
      </c>
      <c r="J3296" s="58" t="e">
        <f>#REF!</f>
        <v>#REF!</v>
      </c>
      <c r="K3296" s="51" t="e">
        <f>IF(OR(#REF!="管理者",#REF!="サービス管理責任者"),0,#REF!)</f>
        <v>#REF!</v>
      </c>
    </row>
    <row r="3297" spans="8:11">
      <c r="H3297" s="59"/>
      <c r="I3297" s="58" t="e">
        <f t="shared" si="147"/>
        <v>#REF!</v>
      </c>
      <c r="J3297" s="58" t="e">
        <f>#REF!</f>
        <v>#REF!</v>
      </c>
      <c r="K3297" s="51" t="e">
        <f>IF(OR(#REF!="管理者",#REF!="サービス管理責任者"),0,#REF!)</f>
        <v>#REF!</v>
      </c>
    </row>
    <row r="3298" spans="8:11">
      <c r="H3298" s="59"/>
      <c r="I3298" s="58" t="e">
        <f t="shared" si="147"/>
        <v>#REF!</v>
      </c>
      <c r="J3298" s="58" t="e">
        <f>#REF!</f>
        <v>#REF!</v>
      </c>
      <c r="K3298" s="51" t="e">
        <f>IF(OR(#REF!="管理者",#REF!="サービス管理責任者"),0,#REF!)</f>
        <v>#REF!</v>
      </c>
    </row>
    <row r="3299" spans="8:11">
      <c r="H3299" s="59"/>
      <c r="I3299" s="58" t="e">
        <f t="shared" si="147"/>
        <v>#REF!</v>
      </c>
      <c r="J3299" s="58" t="e">
        <f>#REF!</f>
        <v>#REF!</v>
      </c>
      <c r="K3299" s="51" t="e">
        <f>IF(OR(#REF!="管理者",#REF!="サービス管理責任者"),0,#REF!)</f>
        <v>#REF!</v>
      </c>
    </row>
    <row r="3300" spans="8:11">
      <c r="H3300" s="59"/>
      <c r="I3300" s="58" t="e">
        <f t="shared" si="147"/>
        <v>#REF!</v>
      </c>
      <c r="J3300" s="58" t="e">
        <f>#REF!</f>
        <v>#REF!</v>
      </c>
      <c r="K3300" s="51" t="e">
        <f>IF(OR(#REF!="管理者",#REF!="サービス管理責任者"),0,#REF!)</f>
        <v>#REF!</v>
      </c>
    </row>
    <row r="3301" spans="8:11">
      <c r="H3301" s="59"/>
      <c r="I3301" s="58" t="e">
        <f t="shared" si="147"/>
        <v>#REF!</v>
      </c>
      <c r="J3301" s="58" t="e">
        <f>#REF!</f>
        <v>#REF!</v>
      </c>
      <c r="K3301" s="51" t="e">
        <f>IF(OR(#REF!="管理者",#REF!="サービス管理責任者"),0,#REF!)</f>
        <v>#REF!</v>
      </c>
    </row>
    <row r="3302" spans="8:11">
      <c r="H3302" s="59"/>
      <c r="I3302" s="58" t="e">
        <f t="shared" si="147"/>
        <v>#REF!</v>
      </c>
      <c r="J3302" s="58" t="e">
        <f>#REF!</f>
        <v>#REF!</v>
      </c>
      <c r="K3302" s="51" t="e">
        <f>IF(OR(#REF!="管理者",#REF!="サービス管理責任者"),0,#REF!)</f>
        <v>#REF!</v>
      </c>
    </row>
    <row r="3303" spans="8:11">
      <c r="H3303" s="59"/>
      <c r="I3303" s="58" t="e">
        <f t="shared" si="147"/>
        <v>#REF!</v>
      </c>
      <c r="J3303" s="58" t="e">
        <f>#REF!</f>
        <v>#REF!</v>
      </c>
      <c r="K3303" s="51" t="e">
        <f>IF(OR(#REF!="管理者",#REF!="サービス管理責任者"),0,#REF!)</f>
        <v>#REF!</v>
      </c>
    </row>
    <row r="3304" spans="8:11">
      <c r="H3304" s="59"/>
      <c r="I3304" s="58" t="e">
        <f t="shared" si="147"/>
        <v>#REF!</v>
      </c>
      <c r="J3304" s="58" t="e">
        <f>#REF!</f>
        <v>#REF!</v>
      </c>
      <c r="K3304" s="51" t="e">
        <f>IF(OR(#REF!="管理者",#REF!="サービス管理責任者"),0,#REF!)</f>
        <v>#REF!</v>
      </c>
    </row>
    <row r="3305" spans="8:11">
      <c r="H3305" s="59"/>
      <c r="I3305" s="58" t="e">
        <f t="shared" si="147"/>
        <v>#REF!</v>
      </c>
      <c r="J3305" s="58" t="e">
        <f>#REF!</f>
        <v>#REF!</v>
      </c>
      <c r="K3305" s="51" t="e">
        <f>IF(OR(#REF!="管理者",#REF!="サービス管理責任者"),0,#REF!)</f>
        <v>#REF!</v>
      </c>
    </row>
    <row r="3306" spans="8:11">
      <c r="H3306" s="59"/>
      <c r="I3306" s="58" t="e">
        <f t="shared" si="147"/>
        <v>#REF!</v>
      </c>
      <c r="J3306" s="58" t="e">
        <f>#REF!</f>
        <v>#REF!</v>
      </c>
      <c r="K3306" s="51" t="e">
        <f>IF(OR(#REF!="管理者",#REF!="サービス管理責任者"),0,#REF!)</f>
        <v>#REF!</v>
      </c>
    </row>
    <row r="3307" spans="8:11">
      <c r="H3307" s="59"/>
      <c r="I3307" s="58" t="e">
        <f t="shared" si="147"/>
        <v>#REF!</v>
      </c>
      <c r="J3307" s="58" t="e">
        <f>#REF!</f>
        <v>#REF!</v>
      </c>
      <c r="K3307" s="51" t="e">
        <f>IF(OR(#REF!="管理者",#REF!="サービス管理責任者"),0,#REF!)</f>
        <v>#REF!</v>
      </c>
    </row>
    <row r="3308" spans="8:11">
      <c r="H3308" s="59"/>
      <c r="I3308" s="58" t="e">
        <f t="shared" si="147"/>
        <v>#REF!</v>
      </c>
      <c r="J3308" s="58" t="e">
        <f>#REF!</f>
        <v>#REF!</v>
      </c>
      <c r="K3308" s="51" t="e">
        <f>IF(OR(#REF!="管理者",#REF!="サービス管理責任者"),0,#REF!)</f>
        <v>#REF!</v>
      </c>
    </row>
    <row r="3309" spans="8:11">
      <c r="H3309" s="59"/>
      <c r="I3309" s="58" t="e">
        <f t="shared" si="147"/>
        <v>#REF!</v>
      </c>
      <c r="J3309" s="58" t="e">
        <f>#REF!</f>
        <v>#REF!</v>
      </c>
      <c r="K3309" s="51" t="e">
        <f>IF(OR(#REF!="管理者",#REF!="サービス管理責任者"),0,#REF!)</f>
        <v>#REF!</v>
      </c>
    </row>
    <row r="3310" spans="8:11">
      <c r="H3310" s="59"/>
      <c r="I3310" s="58" t="e">
        <f t="shared" si="147"/>
        <v>#REF!</v>
      </c>
      <c r="J3310" s="58" t="e">
        <f>#REF!</f>
        <v>#REF!</v>
      </c>
      <c r="K3310" s="51" t="e">
        <f>IF(OR(#REF!="管理者",#REF!="サービス管理責任者"),0,#REF!)</f>
        <v>#REF!</v>
      </c>
    </row>
    <row r="3311" spans="8:11">
      <c r="H3311" s="59"/>
      <c r="I3311" s="58" t="e">
        <f t="shared" si="147"/>
        <v>#REF!</v>
      </c>
      <c r="J3311" s="58" t="e">
        <f>#REF!</f>
        <v>#REF!</v>
      </c>
      <c r="K3311" s="51" t="e">
        <f>IF(OR(#REF!="管理者",#REF!="サービス管理責任者"),0,#REF!)</f>
        <v>#REF!</v>
      </c>
    </row>
    <row r="3312" spans="8:11">
      <c r="H3312" s="59"/>
      <c r="I3312" s="58" t="e">
        <f t="shared" si="147"/>
        <v>#REF!</v>
      </c>
      <c r="J3312" s="58" t="e">
        <f>#REF!</f>
        <v>#REF!</v>
      </c>
      <c r="K3312" s="51" t="e">
        <f>IF(OR(#REF!="管理者",#REF!="サービス管理責任者"),0,#REF!)</f>
        <v>#REF!</v>
      </c>
    </row>
    <row r="3313" spans="8:11">
      <c r="H3313" s="59"/>
      <c r="I3313" s="58" t="e">
        <f t="shared" si="147"/>
        <v>#REF!</v>
      </c>
      <c r="J3313" s="58" t="e">
        <f>#REF!</f>
        <v>#REF!</v>
      </c>
      <c r="K3313" s="51" t="e">
        <f>IF(OR(#REF!="管理者",#REF!="サービス管理責任者"),0,#REF!)</f>
        <v>#REF!</v>
      </c>
    </row>
    <row r="3314" spans="8:11">
      <c r="H3314" s="59"/>
      <c r="I3314" s="58" t="e">
        <f t="shared" si="147"/>
        <v>#REF!</v>
      </c>
      <c r="J3314" s="58" t="e">
        <f>#REF!</f>
        <v>#REF!</v>
      </c>
      <c r="K3314" s="51" t="e">
        <f>IF(OR(#REF!="管理者",#REF!="サービス管理責任者"),0,#REF!)</f>
        <v>#REF!</v>
      </c>
    </row>
    <row r="3315" spans="8:11">
      <c r="H3315" s="59"/>
      <c r="I3315" s="58" t="e">
        <f t="shared" si="147"/>
        <v>#REF!</v>
      </c>
      <c r="J3315" s="58" t="e">
        <f>#REF!</f>
        <v>#REF!</v>
      </c>
      <c r="K3315" s="51" t="e">
        <f>IF(OR(#REF!="管理者",#REF!="サービス管理責任者"),0,#REF!)</f>
        <v>#REF!</v>
      </c>
    </row>
    <row r="3316" spans="8:11">
      <c r="H3316" s="59"/>
      <c r="I3316" s="58" t="e">
        <f t="shared" si="147"/>
        <v>#REF!</v>
      </c>
      <c r="J3316" s="58" t="e">
        <f>#REF!</f>
        <v>#REF!</v>
      </c>
      <c r="K3316" s="51" t="e">
        <f>IF(OR(#REF!="管理者",#REF!="サービス管理責任者"),0,#REF!)</f>
        <v>#REF!</v>
      </c>
    </row>
    <row r="3317" spans="8:11">
      <c r="H3317" s="59"/>
      <c r="I3317" s="58" t="e">
        <f t="shared" si="147"/>
        <v>#REF!</v>
      </c>
      <c r="J3317" s="58" t="e">
        <f>#REF!</f>
        <v>#REF!</v>
      </c>
      <c r="K3317" s="51" t="e">
        <f>IF(OR(#REF!="管理者",#REF!="サービス管理責任者"),0,#REF!)</f>
        <v>#REF!</v>
      </c>
    </row>
    <row r="3318" spans="8:11">
      <c r="H3318" s="59"/>
      <c r="I3318" s="58" t="e">
        <f t="shared" si="147"/>
        <v>#REF!</v>
      </c>
      <c r="J3318" s="58" t="e">
        <f>#REF!</f>
        <v>#REF!</v>
      </c>
      <c r="K3318" s="51" t="e">
        <f>IF(OR(#REF!="管理者",#REF!="サービス管理責任者"),0,#REF!)</f>
        <v>#REF!</v>
      </c>
    </row>
    <row r="3319" spans="8:11">
      <c r="H3319" s="59"/>
      <c r="I3319" s="58" t="e">
        <f t="shared" si="147"/>
        <v>#REF!</v>
      </c>
      <c r="J3319" s="58" t="e">
        <f>#REF!</f>
        <v>#REF!</v>
      </c>
      <c r="K3319" s="51" t="e">
        <f>IF(OR(#REF!="管理者",#REF!="サービス管理責任者"),0,#REF!)</f>
        <v>#REF!</v>
      </c>
    </row>
    <row r="3320" spans="8:11">
      <c r="H3320" s="59"/>
      <c r="I3320" s="58" t="e">
        <f t="shared" si="147"/>
        <v>#REF!</v>
      </c>
      <c r="J3320" s="58" t="e">
        <f>#REF!</f>
        <v>#REF!</v>
      </c>
      <c r="K3320" s="51" t="e">
        <f>IF(OR(#REF!="管理者",#REF!="サービス管理責任者"),0,#REF!)</f>
        <v>#REF!</v>
      </c>
    </row>
    <row r="3321" spans="8:11">
      <c r="H3321" s="59"/>
      <c r="I3321" s="58" t="e">
        <f t="shared" si="147"/>
        <v>#REF!</v>
      </c>
      <c r="J3321" s="58" t="e">
        <f>#REF!</f>
        <v>#REF!</v>
      </c>
      <c r="K3321" s="51" t="e">
        <f>IF(OR(#REF!="管理者",#REF!="サービス管理責任者"),0,#REF!)</f>
        <v>#REF!</v>
      </c>
    </row>
    <row r="3322" spans="8:11">
      <c r="H3322" s="59"/>
      <c r="I3322" s="58" t="e">
        <f t="shared" si="147"/>
        <v>#REF!</v>
      </c>
      <c r="J3322" s="58" t="e">
        <f>#REF!</f>
        <v>#REF!</v>
      </c>
      <c r="K3322" s="51" t="e">
        <f>IF(OR(#REF!="管理者",#REF!="サービス管理責任者"),0,#REF!)</f>
        <v>#REF!</v>
      </c>
    </row>
    <row r="3323" spans="8:11">
      <c r="H3323" s="59"/>
      <c r="I3323" s="58" t="e">
        <f t="shared" si="147"/>
        <v>#REF!</v>
      </c>
      <c r="J3323" s="58" t="e">
        <f>#REF!</f>
        <v>#REF!</v>
      </c>
      <c r="K3323" s="51" t="e">
        <f>IF(OR(#REF!="管理者",#REF!="サービス管理責任者"),0,#REF!)</f>
        <v>#REF!</v>
      </c>
    </row>
    <row r="3324" spans="8:11">
      <c r="H3324" s="59"/>
      <c r="I3324" s="58" t="e">
        <f t="shared" si="147"/>
        <v>#REF!</v>
      </c>
      <c r="J3324" s="58" t="e">
        <f>#REF!</f>
        <v>#REF!</v>
      </c>
      <c r="K3324" s="51" t="e">
        <f>IF(OR(#REF!="管理者",#REF!="サービス管理責任者"),0,#REF!)</f>
        <v>#REF!</v>
      </c>
    </row>
    <row r="3325" spans="8:11">
      <c r="H3325" s="59"/>
      <c r="I3325" s="58" t="e">
        <f t="shared" ref="I3325:I3388" si="148">IF(J3325=0,I3324,I3324+1)</f>
        <v>#REF!</v>
      </c>
      <c r="J3325" s="58" t="e">
        <f>#REF!</f>
        <v>#REF!</v>
      </c>
      <c r="K3325" s="51" t="e">
        <f>IF(OR(#REF!="管理者",#REF!="サービス管理責任者"),0,#REF!)</f>
        <v>#REF!</v>
      </c>
    </row>
    <row r="3326" spans="8:11">
      <c r="H3326" s="59"/>
      <c r="I3326" s="58" t="e">
        <f t="shared" si="148"/>
        <v>#REF!</v>
      </c>
      <c r="J3326" s="58" t="e">
        <f>#REF!</f>
        <v>#REF!</v>
      </c>
      <c r="K3326" s="51" t="e">
        <f>IF(OR(#REF!="管理者",#REF!="サービス管理責任者"),0,#REF!)</f>
        <v>#REF!</v>
      </c>
    </row>
    <row r="3327" spans="8:11">
      <c r="H3327" s="59"/>
      <c r="I3327" s="58" t="e">
        <f t="shared" si="148"/>
        <v>#REF!</v>
      </c>
      <c r="J3327" s="58" t="e">
        <f>#REF!</f>
        <v>#REF!</v>
      </c>
      <c r="K3327" s="51" t="e">
        <f>IF(OR(#REF!="管理者",#REF!="サービス管理責任者"),0,#REF!)</f>
        <v>#REF!</v>
      </c>
    </row>
    <row r="3328" spans="8:11">
      <c r="H3328" s="59"/>
      <c r="I3328" s="58" t="e">
        <f t="shared" si="148"/>
        <v>#REF!</v>
      </c>
      <c r="J3328" s="58" t="e">
        <f>#REF!</f>
        <v>#REF!</v>
      </c>
      <c r="K3328" s="51" t="e">
        <f>IF(OR(#REF!="管理者",#REF!="サービス管理責任者"),0,#REF!)</f>
        <v>#REF!</v>
      </c>
    </row>
    <row r="3329" spans="8:11">
      <c r="H3329" s="59"/>
      <c r="I3329" s="58" t="e">
        <f t="shared" si="148"/>
        <v>#REF!</v>
      </c>
      <c r="J3329" s="58" t="e">
        <f>#REF!</f>
        <v>#REF!</v>
      </c>
      <c r="K3329" s="51" t="e">
        <f>IF(OR(#REF!="管理者",#REF!="サービス管理責任者"),0,#REF!)</f>
        <v>#REF!</v>
      </c>
    </row>
    <row r="3330" spans="8:11">
      <c r="H3330" s="59"/>
      <c r="I3330" s="58" t="e">
        <f t="shared" si="148"/>
        <v>#REF!</v>
      </c>
      <c r="J3330" s="58" t="e">
        <f>#REF!</f>
        <v>#REF!</v>
      </c>
      <c r="K3330" s="51" t="e">
        <f>IF(OR(#REF!="管理者",#REF!="サービス管理責任者"),0,#REF!)</f>
        <v>#REF!</v>
      </c>
    </row>
    <row r="3331" spans="8:11">
      <c r="H3331" s="59"/>
      <c r="I3331" s="58" t="e">
        <f t="shared" si="148"/>
        <v>#REF!</v>
      </c>
      <c r="J3331" s="58" t="e">
        <f>#REF!</f>
        <v>#REF!</v>
      </c>
      <c r="K3331" s="51" t="e">
        <f>IF(OR(#REF!="管理者",#REF!="サービス管理責任者"),0,#REF!)</f>
        <v>#REF!</v>
      </c>
    </row>
    <row r="3332" spans="8:11">
      <c r="H3332" s="59"/>
      <c r="I3332" s="58" t="e">
        <f t="shared" si="148"/>
        <v>#REF!</v>
      </c>
      <c r="J3332" s="58" t="e">
        <f>#REF!</f>
        <v>#REF!</v>
      </c>
      <c r="K3332" s="51" t="e">
        <f>IF(OR(#REF!="管理者",#REF!="サービス管理責任者"),0,#REF!)</f>
        <v>#REF!</v>
      </c>
    </row>
    <row r="3333" spans="8:11">
      <c r="H3333" s="59"/>
      <c r="I3333" s="58" t="e">
        <f t="shared" si="148"/>
        <v>#REF!</v>
      </c>
      <c r="J3333" s="58" t="e">
        <f>#REF!</f>
        <v>#REF!</v>
      </c>
      <c r="K3333" s="51" t="e">
        <f>IF(OR(#REF!="管理者",#REF!="サービス管理責任者"),0,#REF!)</f>
        <v>#REF!</v>
      </c>
    </row>
    <row r="3334" spans="8:11">
      <c r="H3334" s="59"/>
      <c r="I3334" s="58" t="e">
        <f t="shared" si="148"/>
        <v>#REF!</v>
      </c>
      <c r="J3334" s="58" t="e">
        <f>#REF!</f>
        <v>#REF!</v>
      </c>
      <c r="K3334" s="51" t="e">
        <f>IF(OR(#REF!="管理者",#REF!="サービス管理責任者"),0,#REF!)</f>
        <v>#REF!</v>
      </c>
    </row>
    <row r="3335" spans="8:11">
      <c r="H3335" s="59"/>
      <c r="I3335" s="58" t="e">
        <f t="shared" si="148"/>
        <v>#REF!</v>
      </c>
      <c r="J3335" s="58" t="e">
        <f>#REF!</f>
        <v>#REF!</v>
      </c>
      <c r="K3335" s="51" t="e">
        <f>IF(OR(#REF!="管理者",#REF!="サービス管理責任者"),0,#REF!)</f>
        <v>#REF!</v>
      </c>
    </row>
    <row r="3336" spans="8:11">
      <c r="H3336" s="59"/>
      <c r="I3336" s="58" t="e">
        <f t="shared" si="148"/>
        <v>#REF!</v>
      </c>
      <c r="J3336" s="58" t="e">
        <f>#REF!</f>
        <v>#REF!</v>
      </c>
      <c r="K3336" s="51" t="e">
        <f>IF(OR(#REF!="管理者",#REF!="サービス管理責任者"),0,#REF!)</f>
        <v>#REF!</v>
      </c>
    </row>
    <row r="3337" spans="8:11">
      <c r="H3337" s="59"/>
      <c r="I3337" s="58" t="e">
        <f t="shared" si="148"/>
        <v>#REF!</v>
      </c>
      <c r="J3337" s="58" t="e">
        <f>#REF!</f>
        <v>#REF!</v>
      </c>
      <c r="K3337" s="51" t="e">
        <f>IF(OR(#REF!="管理者",#REF!="サービス管理責任者"),0,#REF!)</f>
        <v>#REF!</v>
      </c>
    </row>
    <row r="3338" spans="8:11">
      <c r="H3338" s="59"/>
      <c r="I3338" s="58" t="e">
        <f t="shared" si="148"/>
        <v>#REF!</v>
      </c>
      <c r="J3338" s="58" t="e">
        <f>#REF!</f>
        <v>#REF!</v>
      </c>
      <c r="K3338" s="51" t="e">
        <f>IF(OR(#REF!="管理者",#REF!="サービス管理責任者"),0,#REF!)</f>
        <v>#REF!</v>
      </c>
    </row>
    <row r="3339" spans="8:11">
      <c r="H3339" s="59"/>
      <c r="I3339" s="58" t="e">
        <f t="shared" si="148"/>
        <v>#REF!</v>
      </c>
      <c r="J3339" s="58" t="e">
        <f>#REF!</f>
        <v>#REF!</v>
      </c>
      <c r="K3339" s="51" t="e">
        <f>IF(OR(#REF!="管理者",#REF!="サービス管理責任者"),0,#REF!)</f>
        <v>#REF!</v>
      </c>
    </row>
    <row r="3340" spans="8:11">
      <c r="H3340" s="59"/>
      <c r="I3340" s="58" t="e">
        <f t="shared" si="148"/>
        <v>#REF!</v>
      </c>
      <c r="J3340" s="58" t="e">
        <f>#REF!</f>
        <v>#REF!</v>
      </c>
      <c r="K3340" s="51" t="e">
        <f>IF(OR(#REF!="管理者",#REF!="サービス管理責任者"),0,#REF!)</f>
        <v>#REF!</v>
      </c>
    </row>
    <row r="3341" spans="8:11">
      <c r="H3341" s="59"/>
      <c r="I3341" s="58" t="e">
        <f t="shared" si="148"/>
        <v>#REF!</v>
      </c>
      <c r="J3341" s="58" t="e">
        <f>#REF!</f>
        <v>#REF!</v>
      </c>
      <c r="K3341" s="51" t="e">
        <f>IF(OR(#REF!="管理者",#REF!="サービス管理責任者"),0,#REF!)</f>
        <v>#REF!</v>
      </c>
    </row>
    <row r="3342" spans="8:11">
      <c r="H3342" s="59"/>
      <c r="I3342" s="58" t="e">
        <f t="shared" si="148"/>
        <v>#REF!</v>
      </c>
      <c r="J3342" s="58" t="e">
        <f>#REF!</f>
        <v>#REF!</v>
      </c>
      <c r="K3342" s="51" t="e">
        <f>IF(OR(#REF!="管理者",#REF!="サービス管理責任者"),0,#REF!)</f>
        <v>#REF!</v>
      </c>
    </row>
    <row r="3343" spans="8:11">
      <c r="H3343" s="59"/>
      <c r="I3343" s="58" t="e">
        <f t="shared" si="148"/>
        <v>#REF!</v>
      </c>
      <c r="J3343" s="58" t="e">
        <f>#REF!</f>
        <v>#REF!</v>
      </c>
      <c r="K3343" s="51" t="e">
        <f>IF(OR(#REF!="管理者",#REF!="サービス管理責任者"),0,#REF!)</f>
        <v>#REF!</v>
      </c>
    </row>
    <row r="3344" spans="8:11">
      <c r="H3344" s="59"/>
      <c r="I3344" s="58" t="e">
        <f t="shared" si="148"/>
        <v>#REF!</v>
      </c>
      <c r="J3344" s="58" t="e">
        <f>#REF!</f>
        <v>#REF!</v>
      </c>
      <c r="K3344" s="51" t="e">
        <f>IF(OR(#REF!="管理者",#REF!="サービス管理責任者"),0,#REF!)</f>
        <v>#REF!</v>
      </c>
    </row>
    <row r="3345" spans="8:11">
      <c r="H3345" s="59"/>
      <c r="I3345" s="58" t="e">
        <f t="shared" si="148"/>
        <v>#REF!</v>
      </c>
      <c r="J3345" s="58" t="e">
        <f>#REF!</f>
        <v>#REF!</v>
      </c>
      <c r="K3345" s="51" t="e">
        <f>IF(OR(#REF!="管理者",#REF!="サービス管理責任者"),0,#REF!)</f>
        <v>#REF!</v>
      </c>
    </row>
    <row r="3346" spans="8:11">
      <c r="H3346" s="59"/>
      <c r="I3346" s="58" t="e">
        <f t="shared" si="148"/>
        <v>#REF!</v>
      </c>
      <c r="J3346" s="58" t="e">
        <f>#REF!</f>
        <v>#REF!</v>
      </c>
      <c r="K3346" s="51" t="e">
        <f>IF(OR(#REF!="管理者",#REF!="サービス管理責任者"),0,#REF!)</f>
        <v>#REF!</v>
      </c>
    </row>
    <row r="3347" spans="8:11">
      <c r="H3347" s="59"/>
      <c r="I3347" s="58" t="e">
        <f t="shared" si="148"/>
        <v>#REF!</v>
      </c>
      <c r="J3347" s="58" t="e">
        <f>#REF!</f>
        <v>#REF!</v>
      </c>
      <c r="K3347" s="51" t="e">
        <f>IF(OR(#REF!="管理者",#REF!="サービス管理責任者"),0,#REF!)</f>
        <v>#REF!</v>
      </c>
    </row>
    <row r="3348" spans="8:11">
      <c r="H3348" s="59"/>
      <c r="I3348" s="58" t="e">
        <f t="shared" si="148"/>
        <v>#REF!</v>
      </c>
      <c r="J3348" s="58" t="e">
        <f>#REF!</f>
        <v>#REF!</v>
      </c>
      <c r="K3348" s="51" t="e">
        <f>IF(OR(#REF!="管理者",#REF!="サービス管理責任者"),0,#REF!)</f>
        <v>#REF!</v>
      </c>
    </row>
    <row r="3349" spans="8:11">
      <c r="H3349" s="59"/>
      <c r="I3349" s="58" t="e">
        <f t="shared" si="148"/>
        <v>#REF!</v>
      </c>
      <c r="J3349" s="58" t="e">
        <f>#REF!</f>
        <v>#REF!</v>
      </c>
      <c r="K3349" s="51" t="e">
        <f>IF(OR(#REF!="管理者",#REF!="サービス管理責任者"),0,#REF!)</f>
        <v>#REF!</v>
      </c>
    </row>
    <row r="3350" spans="8:11">
      <c r="H3350" s="59"/>
      <c r="I3350" s="58" t="e">
        <f t="shared" si="148"/>
        <v>#REF!</v>
      </c>
      <c r="J3350" s="58" t="e">
        <f>#REF!</f>
        <v>#REF!</v>
      </c>
      <c r="K3350" s="51" t="e">
        <f>IF(OR(#REF!="管理者",#REF!="サービス管理責任者"),0,#REF!)</f>
        <v>#REF!</v>
      </c>
    </row>
    <row r="3351" spans="8:11">
      <c r="H3351" s="59"/>
      <c r="I3351" s="58" t="e">
        <f t="shared" si="148"/>
        <v>#REF!</v>
      </c>
      <c r="J3351" s="58" t="e">
        <f>#REF!</f>
        <v>#REF!</v>
      </c>
      <c r="K3351" s="51" t="e">
        <f>IF(OR(#REF!="管理者",#REF!="サービス管理責任者"),0,#REF!)</f>
        <v>#REF!</v>
      </c>
    </row>
    <row r="3352" spans="8:11">
      <c r="H3352" s="59"/>
      <c r="I3352" s="58" t="e">
        <f t="shared" si="148"/>
        <v>#REF!</v>
      </c>
      <c r="J3352" s="58" t="e">
        <f>#REF!</f>
        <v>#REF!</v>
      </c>
      <c r="K3352" s="51" t="e">
        <f>IF(OR(#REF!="管理者",#REF!="サービス管理責任者"),0,#REF!)</f>
        <v>#REF!</v>
      </c>
    </row>
    <row r="3353" spans="8:11">
      <c r="H3353" s="59"/>
      <c r="I3353" s="58" t="e">
        <f t="shared" si="148"/>
        <v>#REF!</v>
      </c>
      <c r="J3353" s="58" t="e">
        <f>#REF!</f>
        <v>#REF!</v>
      </c>
      <c r="K3353" s="51" t="e">
        <f>IF(OR(#REF!="管理者",#REF!="サービス管理責任者"),0,#REF!)</f>
        <v>#REF!</v>
      </c>
    </row>
    <row r="3354" spans="8:11">
      <c r="H3354" s="59"/>
      <c r="I3354" s="58" t="e">
        <f t="shared" si="148"/>
        <v>#REF!</v>
      </c>
      <c r="J3354" s="58" t="e">
        <f>#REF!</f>
        <v>#REF!</v>
      </c>
      <c r="K3354" s="51" t="e">
        <f>IF(OR(#REF!="管理者",#REF!="サービス管理責任者"),0,#REF!)</f>
        <v>#REF!</v>
      </c>
    </row>
    <row r="3355" spans="8:11">
      <c r="H3355" s="59"/>
      <c r="I3355" s="58" t="e">
        <f t="shared" si="148"/>
        <v>#REF!</v>
      </c>
      <c r="J3355" s="58" t="e">
        <f>#REF!</f>
        <v>#REF!</v>
      </c>
      <c r="K3355" s="51" t="e">
        <f>IF(OR(#REF!="管理者",#REF!="サービス管理責任者"),0,#REF!)</f>
        <v>#REF!</v>
      </c>
    </row>
    <row r="3356" spans="8:11">
      <c r="H3356" s="59"/>
      <c r="I3356" s="58" t="e">
        <f t="shared" si="148"/>
        <v>#REF!</v>
      </c>
      <c r="J3356" s="58" t="e">
        <f>#REF!</f>
        <v>#REF!</v>
      </c>
      <c r="K3356" s="51" t="e">
        <f>IF(OR(#REF!="管理者",#REF!="サービス管理責任者"),0,#REF!)</f>
        <v>#REF!</v>
      </c>
    </row>
    <row r="3357" spans="8:11">
      <c r="H3357" s="59"/>
      <c r="I3357" s="58" t="e">
        <f t="shared" si="148"/>
        <v>#REF!</v>
      </c>
      <c r="J3357" s="58" t="e">
        <f>#REF!</f>
        <v>#REF!</v>
      </c>
      <c r="K3357" s="51" t="e">
        <f>IF(OR(#REF!="管理者",#REF!="サービス管理責任者"),0,#REF!)</f>
        <v>#REF!</v>
      </c>
    </row>
    <row r="3358" spans="8:11">
      <c r="H3358" s="59"/>
      <c r="I3358" s="58" t="e">
        <f t="shared" si="148"/>
        <v>#REF!</v>
      </c>
      <c r="J3358" s="58" t="e">
        <f>#REF!</f>
        <v>#REF!</v>
      </c>
      <c r="K3358" s="51" t="e">
        <f>IF(OR(#REF!="管理者",#REF!="サービス管理責任者"),0,#REF!)</f>
        <v>#REF!</v>
      </c>
    </row>
    <row r="3359" spans="8:11">
      <c r="H3359" s="59"/>
      <c r="I3359" s="58" t="e">
        <f t="shared" si="148"/>
        <v>#REF!</v>
      </c>
      <c r="J3359" s="58" t="e">
        <f>#REF!</f>
        <v>#REF!</v>
      </c>
      <c r="K3359" s="51" t="e">
        <f>IF(OR(#REF!="管理者",#REF!="サービス管理責任者"),0,#REF!)</f>
        <v>#REF!</v>
      </c>
    </row>
    <row r="3360" spans="8:11">
      <c r="H3360" s="59"/>
      <c r="I3360" s="58" t="e">
        <f t="shared" si="148"/>
        <v>#REF!</v>
      </c>
      <c r="J3360" s="58" t="e">
        <f>#REF!</f>
        <v>#REF!</v>
      </c>
      <c r="K3360" s="51" t="e">
        <f>IF(OR(#REF!="管理者",#REF!="サービス管理責任者"),0,#REF!)</f>
        <v>#REF!</v>
      </c>
    </row>
    <row r="3361" spans="8:11">
      <c r="H3361" s="59"/>
      <c r="I3361" s="58" t="e">
        <f t="shared" si="148"/>
        <v>#REF!</v>
      </c>
      <c r="J3361" s="58" t="e">
        <f>#REF!</f>
        <v>#REF!</v>
      </c>
      <c r="K3361" s="51" t="e">
        <f>IF(OR(#REF!="管理者",#REF!="サービス管理責任者"),0,#REF!)</f>
        <v>#REF!</v>
      </c>
    </row>
    <row r="3362" spans="8:11">
      <c r="H3362" s="59"/>
      <c r="I3362" s="58" t="e">
        <f t="shared" si="148"/>
        <v>#REF!</v>
      </c>
      <c r="J3362" s="58" t="e">
        <f>#REF!</f>
        <v>#REF!</v>
      </c>
      <c r="K3362" s="51" t="e">
        <f>IF(OR(#REF!="管理者",#REF!="サービス管理責任者"),0,#REF!)</f>
        <v>#REF!</v>
      </c>
    </row>
    <row r="3363" spans="8:11">
      <c r="H3363" s="59"/>
      <c r="I3363" s="58" t="e">
        <f t="shared" si="148"/>
        <v>#REF!</v>
      </c>
      <c r="J3363" s="58" t="e">
        <f>#REF!</f>
        <v>#REF!</v>
      </c>
      <c r="K3363" s="51" t="e">
        <f>IF(OR(#REF!="管理者",#REF!="サービス管理責任者"),0,#REF!)</f>
        <v>#REF!</v>
      </c>
    </row>
    <row r="3364" spans="8:11">
      <c r="H3364" s="59"/>
      <c r="I3364" s="58" t="e">
        <f t="shared" si="148"/>
        <v>#REF!</v>
      </c>
      <c r="J3364" s="58" t="e">
        <f>#REF!</f>
        <v>#REF!</v>
      </c>
      <c r="K3364" s="51" t="e">
        <f>IF(OR(#REF!="管理者",#REF!="サービス管理責任者"),0,#REF!)</f>
        <v>#REF!</v>
      </c>
    </row>
    <row r="3365" spans="8:11">
      <c r="H3365" s="59"/>
      <c r="I3365" s="58" t="e">
        <f t="shared" si="148"/>
        <v>#REF!</v>
      </c>
      <c r="J3365" s="58" t="e">
        <f>#REF!</f>
        <v>#REF!</v>
      </c>
      <c r="K3365" s="51" t="e">
        <f>IF(OR(#REF!="管理者",#REF!="サービス管理責任者"),0,#REF!)</f>
        <v>#REF!</v>
      </c>
    </row>
    <row r="3366" spans="8:11">
      <c r="H3366" s="59"/>
      <c r="I3366" s="58" t="e">
        <f t="shared" si="148"/>
        <v>#REF!</v>
      </c>
      <c r="J3366" s="58" t="e">
        <f>#REF!</f>
        <v>#REF!</v>
      </c>
      <c r="K3366" s="51" t="e">
        <f>IF(OR(#REF!="管理者",#REF!="サービス管理責任者"),0,#REF!)</f>
        <v>#REF!</v>
      </c>
    </row>
    <row r="3367" spans="8:11">
      <c r="H3367" s="59"/>
      <c r="I3367" s="58" t="e">
        <f t="shared" si="148"/>
        <v>#REF!</v>
      </c>
      <c r="J3367" s="58" t="e">
        <f>#REF!</f>
        <v>#REF!</v>
      </c>
      <c r="K3367" s="51" t="e">
        <f>IF(OR(#REF!="管理者",#REF!="サービス管理責任者"),0,#REF!)</f>
        <v>#REF!</v>
      </c>
    </row>
    <row r="3368" spans="8:11">
      <c r="H3368" s="59"/>
      <c r="I3368" s="58" t="e">
        <f t="shared" si="148"/>
        <v>#REF!</v>
      </c>
      <c r="J3368" s="58" t="e">
        <f>#REF!</f>
        <v>#REF!</v>
      </c>
      <c r="K3368" s="51" t="e">
        <f>IF(OR(#REF!="管理者",#REF!="サービス管理責任者"),0,#REF!)</f>
        <v>#REF!</v>
      </c>
    </row>
    <row r="3369" spans="8:11">
      <c r="H3369" s="59"/>
      <c r="I3369" s="58" t="e">
        <f t="shared" si="148"/>
        <v>#REF!</v>
      </c>
      <c r="J3369" s="58" t="e">
        <f>#REF!</f>
        <v>#REF!</v>
      </c>
      <c r="K3369" s="51" t="e">
        <f>IF(OR(#REF!="管理者",#REF!="サービス管理責任者"),0,#REF!)</f>
        <v>#REF!</v>
      </c>
    </row>
    <row r="3370" spans="8:11">
      <c r="H3370" s="59"/>
      <c r="I3370" s="58" t="e">
        <f t="shared" si="148"/>
        <v>#REF!</v>
      </c>
      <c r="J3370" s="58" t="e">
        <f>#REF!</f>
        <v>#REF!</v>
      </c>
      <c r="K3370" s="51" t="e">
        <f>IF(OR(#REF!="管理者",#REF!="サービス管理責任者"),0,#REF!)</f>
        <v>#REF!</v>
      </c>
    </row>
    <row r="3371" spans="8:11">
      <c r="H3371" s="59"/>
      <c r="I3371" s="58" t="e">
        <f t="shared" si="148"/>
        <v>#REF!</v>
      </c>
      <c r="J3371" s="58" t="e">
        <f>#REF!</f>
        <v>#REF!</v>
      </c>
      <c r="K3371" s="51" t="e">
        <f>IF(OR(#REF!="管理者",#REF!="サービス管理責任者"),0,#REF!)</f>
        <v>#REF!</v>
      </c>
    </row>
    <row r="3372" spans="8:11">
      <c r="H3372" s="59"/>
      <c r="I3372" s="58" t="e">
        <f t="shared" si="148"/>
        <v>#REF!</v>
      </c>
      <c r="J3372" s="58" t="e">
        <f>#REF!</f>
        <v>#REF!</v>
      </c>
      <c r="K3372" s="51" t="e">
        <f>IF(OR(#REF!="管理者",#REF!="サービス管理責任者"),0,#REF!)</f>
        <v>#REF!</v>
      </c>
    </row>
    <row r="3373" spans="8:11">
      <c r="H3373" s="59"/>
      <c r="I3373" s="58" t="e">
        <f t="shared" si="148"/>
        <v>#REF!</v>
      </c>
      <c r="J3373" s="58" t="e">
        <f>#REF!</f>
        <v>#REF!</v>
      </c>
      <c r="K3373" s="51" t="e">
        <f>IF(OR(#REF!="管理者",#REF!="サービス管理責任者"),0,#REF!)</f>
        <v>#REF!</v>
      </c>
    </row>
    <row r="3374" spans="8:11">
      <c r="H3374" s="59"/>
      <c r="I3374" s="58" t="e">
        <f t="shared" si="148"/>
        <v>#REF!</v>
      </c>
      <c r="J3374" s="58" t="e">
        <f>#REF!</f>
        <v>#REF!</v>
      </c>
      <c r="K3374" s="51" t="e">
        <f>IF(OR(#REF!="管理者",#REF!="サービス管理責任者"),0,#REF!)</f>
        <v>#REF!</v>
      </c>
    </row>
    <row r="3375" spans="8:11">
      <c r="H3375" s="59"/>
      <c r="I3375" s="58" t="e">
        <f t="shared" si="148"/>
        <v>#REF!</v>
      </c>
      <c r="J3375" s="58" t="e">
        <f>#REF!</f>
        <v>#REF!</v>
      </c>
      <c r="K3375" s="51" t="e">
        <f>IF(OR(#REF!="管理者",#REF!="サービス管理責任者"),0,#REF!)</f>
        <v>#REF!</v>
      </c>
    </row>
    <row r="3376" spans="8:11">
      <c r="H3376" s="59"/>
      <c r="I3376" s="58" t="e">
        <f t="shared" si="148"/>
        <v>#REF!</v>
      </c>
      <c r="J3376" s="58" t="e">
        <f>#REF!</f>
        <v>#REF!</v>
      </c>
      <c r="K3376" s="51" t="e">
        <f>IF(OR(#REF!="管理者",#REF!="サービス管理責任者"),0,#REF!)</f>
        <v>#REF!</v>
      </c>
    </row>
    <row r="3377" spans="8:11">
      <c r="H3377" s="59"/>
      <c r="I3377" s="58" t="e">
        <f t="shared" si="148"/>
        <v>#REF!</v>
      </c>
      <c r="J3377" s="58" t="e">
        <f>#REF!</f>
        <v>#REF!</v>
      </c>
      <c r="K3377" s="51" t="e">
        <f>IF(OR(#REF!="管理者",#REF!="サービス管理責任者"),0,#REF!)</f>
        <v>#REF!</v>
      </c>
    </row>
    <row r="3378" spans="8:11">
      <c r="H3378" s="59"/>
      <c r="I3378" s="58" t="e">
        <f t="shared" si="148"/>
        <v>#REF!</v>
      </c>
      <c r="J3378" s="58" t="e">
        <f>#REF!</f>
        <v>#REF!</v>
      </c>
      <c r="K3378" s="51" t="e">
        <f>IF(OR(#REF!="管理者",#REF!="サービス管理責任者"),0,#REF!)</f>
        <v>#REF!</v>
      </c>
    </row>
    <row r="3379" spans="8:11">
      <c r="H3379" s="59"/>
      <c r="I3379" s="58" t="e">
        <f t="shared" si="148"/>
        <v>#REF!</v>
      </c>
      <c r="J3379" s="58" t="e">
        <f>#REF!</f>
        <v>#REF!</v>
      </c>
      <c r="K3379" s="51" t="e">
        <f>IF(OR(#REF!="管理者",#REF!="サービス管理責任者"),0,#REF!)</f>
        <v>#REF!</v>
      </c>
    </row>
    <row r="3380" spans="8:11">
      <c r="H3380" s="59"/>
      <c r="I3380" s="58" t="e">
        <f t="shared" si="148"/>
        <v>#REF!</v>
      </c>
      <c r="J3380" s="58" t="e">
        <f>#REF!</f>
        <v>#REF!</v>
      </c>
      <c r="K3380" s="51" t="e">
        <f>IF(OR(#REF!="管理者",#REF!="サービス管理責任者"),0,#REF!)</f>
        <v>#REF!</v>
      </c>
    </row>
    <row r="3381" spans="8:11">
      <c r="H3381" s="59"/>
      <c r="I3381" s="58" t="e">
        <f t="shared" si="148"/>
        <v>#REF!</v>
      </c>
      <c r="J3381" s="58" t="e">
        <f>#REF!</f>
        <v>#REF!</v>
      </c>
      <c r="K3381" s="51" t="e">
        <f>IF(OR(#REF!="管理者",#REF!="サービス管理責任者"),0,#REF!)</f>
        <v>#REF!</v>
      </c>
    </row>
    <row r="3382" spans="8:11">
      <c r="H3382" s="59"/>
      <c r="I3382" s="58" t="e">
        <f t="shared" si="148"/>
        <v>#REF!</v>
      </c>
      <c r="J3382" s="58" t="e">
        <f>#REF!</f>
        <v>#REF!</v>
      </c>
      <c r="K3382" s="51" t="e">
        <f>IF(OR(#REF!="管理者",#REF!="サービス管理責任者"),0,#REF!)</f>
        <v>#REF!</v>
      </c>
    </row>
    <row r="3383" spans="8:11">
      <c r="H3383" s="59"/>
      <c r="I3383" s="58" t="e">
        <f t="shared" si="148"/>
        <v>#REF!</v>
      </c>
      <c r="J3383" s="58" t="e">
        <f>#REF!</f>
        <v>#REF!</v>
      </c>
      <c r="K3383" s="51" t="e">
        <f>IF(OR(#REF!="管理者",#REF!="サービス管理責任者"),0,#REF!)</f>
        <v>#REF!</v>
      </c>
    </row>
    <row r="3384" spans="8:11">
      <c r="H3384" s="59"/>
      <c r="I3384" s="58" t="e">
        <f t="shared" si="148"/>
        <v>#REF!</v>
      </c>
      <c r="J3384" s="58" t="e">
        <f>#REF!</f>
        <v>#REF!</v>
      </c>
      <c r="K3384" s="51" t="e">
        <f>IF(OR(#REF!="管理者",#REF!="サービス管理責任者"),0,#REF!)</f>
        <v>#REF!</v>
      </c>
    </row>
    <row r="3385" spans="8:11">
      <c r="H3385" s="59"/>
      <c r="I3385" s="58" t="e">
        <f t="shared" si="148"/>
        <v>#REF!</v>
      </c>
      <c r="J3385" s="58" t="e">
        <f>#REF!</f>
        <v>#REF!</v>
      </c>
      <c r="K3385" s="51" t="e">
        <f>IF(OR(#REF!="管理者",#REF!="サービス管理責任者"),0,#REF!)</f>
        <v>#REF!</v>
      </c>
    </row>
    <row r="3386" spans="8:11">
      <c r="H3386" s="59"/>
      <c r="I3386" s="58" t="e">
        <f t="shared" si="148"/>
        <v>#REF!</v>
      </c>
      <c r="J3386" s="58" t="e">
        <f>#REF!</f>
        <v>#REF!</v>
      </c>
      <c r="K3386" s="51" t="e">
        <f>IF(OR(#REF!="管理者",#REF!="サービス管理責任者"),0,#REF!)</f>
        <v>#REF!</v>
      </c>
    </row>
    <row r="3387" spans="8:11">
      <c r="H3387" s="59"/>
      <c r="I3387" s="58" t="e">
        <f t="shared" si="148"/>
        <v>#REF!</v>
      </c>
      <c r="J3387" s="58" t="e">
        <f>#REF!</f>
        <v>#REF!</v>
      </c>
      <c r="K3387" s="51" t="e">
        <f>IF(OR(#REF!="管理者",#REF!="サービス管理責任者"),0,#REF!)</f>
        <v>#REF!</v>
      </c>
    </row>
    <row r="3388" spans="8:11">
      <c r="H3388" s="59"/>
      <c r="I3388" s="58" t="e">
        <f t="shared" si="148"/>
        <v>#REF!</v>
      </c>
      <c r="J3388" s="58" t="e">
        <f>#REF!</f>
        <v>#REF!</v>
      </c>
      <c r="K3388" s="51" t="e">
        <f>IF(OR(#REF!="管理者",#REF!="サービス管理責任者"),0,#REF!)</f>
        <v>#REF!</v>
      </c>
    </row>
    <row r="3389" spans="8:11">
      <c r="H3389" s="59"/>
      <c r="I3389" s="58" t="e">
        <f t="shared" ref="I3389:I3452" si="149">IF(J3389=0,I3388,I3388+1)</f>
        <v>#REF!</v>
      </c>
      <c r="J3389" s="58" t="e">
        <f>#REF!</f>
        <v>#REF!</v>
      </c>
      <c r="K3389" s="51" t="e">
        <f>IF(OR(#REF!="管理者",#REF!="サービス管理責任者"),0,#REF!)</f>
        <v>#REF!</v>
      </c>
    </row>
    <row r="3390" spans="8:11">
      <c r="H3390" s="59"/>
      <c r="I3390" s="58" t="e">
        <f t="shared" si="149"/>
        <v>#REF!</v>
      </c>
      <c r="J3390" s="58" t="e">
        <f>#REF!</f>
        <v>#REF!</v>
      </c>
      <c r="K3390" s="51" t="e">
        <f>IF(OR(#REF!="管理者",#REF!="サービス管理責任者"),0,#REF!)</f>
        <v>#REF!</v>
      </c>
    </row>
    <row r="3391" spans="8:11">
      <c r="H3391" s="59"/>
      <c r="I3391" s="58" t="e">
        <f t="shared" si="149"/>
        <v>#REF!</v>
      </c>
      <c r="J3391" s="58" t="e">
        <f>#REF!</f>
        <v>#REF!</v>
      </c>
      <c r="K3391" s="51" t="e">
        <f>IF(OR(#REF!="管理者",#REF!="サービス管理責任者"),0,#REF!)</f>
        <v>#REF!</v>
      </c>
    </row>
    <row r="3392" spans="8:11">
      <c r="H3392" s="59"/>
      <c r="I3392" s="58" t="e">
        <f t="shared" si="149"/>
        <v>#REF!</v>
      </c>
      <c r="J3392" s="58" t="e">
        <f>#REF!</f>
        <v>#REF!</v>
      </c>
      <c r="K3392" s="51" t="e">
        <f>IF(OR(#REF!="管理者",#REF!="サービス管理責任者"),0,#REF!)</f>
        <v>#REF!</v>
      </c>
    </row>
    <row r="3393" spans="8:11">
      <c r="H3393" s="59"/>
      <c r="I3393" s="58" t="e">
        <f t="shared" si="149"/>
        <v>#REF!</v>
      </c>
      <c r="J3393" s="58" t="e">
        <f>#REF!</f>
        <v>#REF!</v>
      </c>
      <c r="K3393" s="51" t="e">
        <f>IF(OR(#REF!="管理者",#REF!="サービス管理責任者"),0,#REF!)</f>
        <v>#REF!</v>
      </c>
    </row>
    <row r="3394" spans="8:11">
      <c r="H3394" s="59"/>
      <c r="I3394" s="58" t="e">
        <f t="shared" si="149"/>
        <v>#REF!</v>
      </c>
      <c r="J3394" s="58" t="e">
        <f>#REF!</f>
        <v>#REF!</v>
      </c>
      <c r="K3394" s="51" t="e">
        <f>IF(OR(#REF!="管理者",#REF!="サービス管理責任者"),0,#REF!)</f>
        <v>#REF!</v>
      </c>
    </row>
    <row r="3395" spans="8:11">
      <c r="H3395" s="59"/>
      <c r="I3395" s="58" t="e">
        <f t="shared" si="149"/>
        <v>#REF!</v>
      </c>
      <c r="J3395" s="58" t="e">
        <f>#REF!</f>
        <v>#REF!</v>
      </c>
      <c r="K3395" s="51" t="e">
        <f>IF(OR(#REF!="管理者",#REF!="サービス管理責任者"),0,#REF!)</f>
        <v>#REF!</v>
      </c>
    </row>
    <row r="3396" spans="8:11">
      <c r="H3396" s="59"/>
      <c r="I3396" s="58" t="e">
        <f t="shared" si="149"/>
        <v>#REF!</v>
      </c>
      <c r="J3396" s="58" t="e">
        <f>#REF!</f>
        <v>#REF!</v>
      </c>
      <c r="K3396" s="51" t="e">
        <f>IF(OR(#REF!="管理者",#REF!="サービス管理責任者"),0,#REF!)</f>
        <v>#REF!</v>
      </c>
    </row>
    <row r="3397" spans="8:11">
      <c r="H3397" s="59"/>
      <c r="I3397" s="58" t="e">
        <f t="shared" si="149"/>
        <v>#REF!</v>
      </c>
      <c r="J3397" s="58" t="e">
        <f>#REF!</f>
        <v>#REF!</v>
      </c>
      <c r="K3397" s="51" t="e">
        <f>IF(OR(#REF!="管理者",#REF!="サービス管理責任者"),0,#REF!)</f>
        <v>#REF!</v>
      </c>
    </row>
    <row r="3398" spans="8:11">
      <c r="H3398" s="59"/>
      <c r="I3398" s="58" t="e">
        <f t="shared" si="149"/>
        <v>#REF!</v>
      </c>
      <c r="J3398" s="58" t="e">
        <f>#REF!</f>
        <v>#REF!</v>
      </c>
      <c r="K3398" s="51" t="e">
        <f>IF(OR(#REF!="管理者",#REF!="サービス管理責任者"),0,#REF!)</f>
        <v>#REF!</v>
      </c>
    </row>
    <row r="3399" spans="8:11">
      <c r="H3399" s="59"/>
      <c r="I3399" s="58" t="e">
        <f t="shared" si="149"/>
        <v>#REF!</v>
      </c>
      <c r="J3399" s="58" t="e">
        <f>#REF!</f>
        <v>#REF!</v>
      </c>
      <c r="K3399" s="51" t="e">
        <f>IF(OR(#REF!="管理者",#REF!="サービス管理責任者"),0,#REF!)</f>
        <v>#REF!</v>
      </c>
    </row>
    <row r="3400" spans="8:11">
      <c r="H3400" s="59"/>
      <c r="I3400" s="58" t="e">
        <f t="shared" si="149"/>
        <v>#REF!</v>
      </c>
      <c r="J3400" s="58" t="e">
        <f>#REF!</f>
        <v>#REF!</v>
      </c>
      <c r="K3400" s="51" t="e">
        <f>IF(OR(#REF!="管理者",#REF!="サービス管理責任者"),0,#REF!)</f>
        <v>#REF!</v>
      </c>
    </row>
    <row r="3401" spans="8:11">
      <c r="H3401" s="59"/>
      <c r="I3401" s="58" t="e">
        <f t="shared" si="149"/>
        <v>#REF!</v>
      </c>
      <c r="J3401" s="58" t="e">
        <f>#REF!</f>
        <v>#REF!</v>
      </c>
      <c r="K3401" s="51" t="e">
        <f>IF(OR(#REF!="管理者",#REF!="サービス管理責任者"),0,#REF!)</f>
        <v>#REF!</v>
      </c>
    </row>
    <row r="3402" spans="8:11">
      <c r="H3402" s="59"/>
      <c r="I3402" s="58" t="e">
        <f t="shared" si="149"/>
        <v>#REF!</v>
      </c>
      <c r="J3402" s="58" t="e">
        <f>#REF!</f>
        <v>#REF!</v>
      </c>
      <c r="K3402" s="51" t="e">
        <f>IF(OR(#REF!="管理者",#REF!="サービス管理責任者"),0,#REF!)</f>
        <v>#REF!</v>
      </c>
    </row>
    <row r="3403" spans="8:11">
      <c r="H3403" s="59"/>
      <c r="I3403" s="58" t="e">
        <f t="shared" si="149"/>
        <v>#REF!</v>
      </c>
      <c r="J3403" s="58" t="e">
        <f>#REF!</f>
        <v>#REF!</v>
      </c>
      <c r="K3403" s="51" t="e">
        <f>IF(OR(#REF!="管理者",#REF!="サービス管理責任者"),0,#REF!)</f>
        <v>#REF!</v>
      </c>
    </row>
    <row r="3404" spans="8:11">
      <c r="H3404" s="59"/>
      <c r="I3404" s="58" t="e">
        <f t="shared" si="149"/>
        <v>#REF!</v>
      </c>
      <c r="J3404" s="58" t="e">
        <f>#REF!</f>
        <v>#REF!</v>
      </c>
      <c r="K3404" s="51" t="e">
        <f>IF(OR(#REF!="管理者",#REF!="サービス管理責任者"),0,#REF!)</f>
        <v>#REF!</v>
      </c>
    </row>
    <row r="3405" spans="8:11">
      <c r="H3405" s="59"/>
      <c r="I3405" s="58" t="e">
        <f t="shared" si="149"/>
        <v>#REF!</v>
      </c>
      <c r="J3405" s="58" t="e">
        <f>#REF!</f>
        <v>#REF!</v>
      </c>
      <c r="K3405" s="51" t="e">
        <f>IF(OR(#REF!="管理者",#REF!="サービス管理責任者"),0,#REF!)</f>
        <v>#REF!</v>
      </c>
    </row>
    <row r="3406" spans="8:11">
      <c r="H3406" s="59"/>
      <c r="I3406" s="58" t="e">
        <f t="shared" si="149"/>
        <v>#REF!</v>
      </c>
      <c r="J3406" s="58" t="e">
        <f>#REF!</f>
        <v>#REF!</v>
      </c>
      <c r="K3406" s="51" t="e">
        <f>IF(OR(#REF!="管理者",#REF!="サービス管理責任者"),0,#REF!)</f>
        <v>#REF!</v>
      </c>
    </row>
    <row r="3407" spans="8:11">
      <c r="H3407" s="59"/>
      <c r="I3407" s="58" t="e">
        <f t="shared" si="149"/>
        <v>#REF!</v>
      </c>
      <c r="J3407" s="58" t="e">
        <f>#REF!</f>
        <v>#REF!</v>
      </c>
      <c r="K3407" s="51" t="e">
        <f>IF(OR(#REF!="管理者",#REF!="サービス管理責任者"),0,#REF!)</f>
        <v>#REF!</v>
      </c>
    </row>
    <row r="3408" spans="8:11">
      <c r="H3408" s="59"/>
      <c r="I3408" s="58" t="e">
        <f t="shared" si="149"/>
        <v>#REF!</v>
      </c>
      <c r="J3408" s="58" t="e">
        <f>#REF!</f>
        <v>#REF!</v>
      </c>
      <c r="K3408" s="51" t="e">
        <f>IF(OR(#REF!="管理者",#REF!="サービス管理責任者"),0,#REF!)</f>
        <v>#REF!</v>
      </c>
    </row>
    <row r="3409" spans="8:11">
      <c r="H3409" s="59"/>
      <c r="I3409" s="58" t="e">
        <f t="shared" si="149"/>
        <v>#REF!</v>
      </c>
      <c r="J3409" s="58" t="e">
        <f>#REF!</f>
        <v>#REF!</v>
      </c>
      <c r="K3409" s="51" t="e">
        <f>IF(OR(#REF!="管理者",#REF!="サービス管理責任者"),0,#REF!)</f>
        <v>#REF!</v>
      </c>
    </row>
    <row r="3410" spans="8:11">
      <c r="H3410" s="59"/>
      <c r="I3410" s="58" t="e">
        <f t="shared" si="149"/>
        <v>#REF!</v>
      </c>
      <c r="J3410" s="58" t="e">
        <f>#REF!</f>
        <v>#REF!</v>
      </c>
      <c r="K3410" s="51" t="e">
        <f>IF(OR(#REF!="管理者",#REF!="サービス管理責任者"),0,#REF!)</f>
        <v>#REF!</v>
      </c>
    </row>
    <row r="3411" spans="8:11">
      <c r="H3411" s="59"/>
      <c r="I3411" s="58" t="e">
        <f t="shared" si="149"/>
        <v>#REF!</v>
      </c>
      <c r="J3411" s="58" t="e">
        <f>#REF!</f>
        <v>#REF!</v>
      </c>
      <c r="K3411" s="51" t="e">
        <f>IF(OR(#REF!="管理者",#REF!="サービス管理責任者"),0,#REF!)</f>
        <v>#REF!</v>
      </c>
    </row>
    <row r="3412" spans="8:11">
      <c r="H3412" s="59"/>
      <c r="I3412" s="58" t="e">
        <f t="shared" si="149"/>
        <v>#REF!</v>
      </c>
      <c r="J3412" s="58" t="e">
        <f>#REF!</f>
        <v>#REF!</v>
      </c>
      <c r="K3412" s="51" t="e">
        <f>IF(OR(#REF!="管理者",#REF!="サービス管理責任者"),0,#REF!)</f>
        <v>#REF!</v>
      </c>
    </row>
    <row r="3413" spans="8:11">
      <c r="H3413" s="59"/>
      <c r="I3413" s="58" t="e">
        <f t="shared" si="149"/>
        <v>#REF!</v>
      </c>
      <c r="J3413" s="58" t="e">
        <f>#REF!</f>
        <v>#REF!</v>
      </c>
      <c r="K3413" s="51" t="e">
        <f>IF(OR(#REF!="管理者",#REF!="サービス管理責任者"),0,#REF!)</f>
        <v>#REF!</v>
      </c>
    </row>
    <row r="3414" spans="8:11">
      <c r="H3414" s="59"/>
      <c r="I3414" s="58" t="e">
        <f t="shared" si="149"/>
        <v>#REF!</v>
      </c>
      <c r="J3414" s="58" t="e">
        <f>#REF!</f>
        <v>#REF!</v>
      </c>
      <c r="K3414" s="51" t="e">
        <f>IF(OR(#REF!="管理者",#REF!="サービス管理責任者"),0,#REF!)</f>
        <v>#REF!</v>
      </c>
    </row>
    <row r="3415" spans="8:11">
      <c r="H3415" s="59"/>
      <c r="I3415" s="58" t="e">
        <f t="shared" si="149"/>
        <v>#REF!</v>
      </c>
      <c r="J3415" s="58" t="e">
        <f>#REF!</f>
        <v>#REF!</v>
      </c>
      <c r="K3415" s="51" t="e">
        <f>IF(OR(#REF!="管理者",#REF!="サービス管理責任者"),0,#REF!)</f>
        <v>#REF!</v>
      </c>
    </row>
    <row r="3416" spans="8:11">
      <c r="H3416" s="59"/>
      <c r="I3416" s="58" t="e">
        <f t="shared" si="149"/>
        <v>#REF!</v>
      </c>
      <c r="J3416" s="58" t="e">
        <f>#REF!</f>
        <v>#REF!</v>
      </c>
      <c r="K3416" s="51" t="e">
        <f>IF(OR(#REF!="管理者",#REF!="サービス管理責任者"),0,#REF!)</f>
        <v>#REF!</v>
      </c>
    </row>
    <row r="3417" spans="8:11">
      <c r="H3417" s="59"/>
      <c r="I3417" s="58" t="e">
        <f t="shared" si="149"/>
        <v>#REF!</v>
      </c>
      <c r="J3417" s="58" t="e">
        <f>#REF!</f>
        <v>#REF!</v>
      </c>
      <c r="K3417" s="51" t="e">
        <f>IF(OR(#REF!="管理者",#REF!="サービス管理責任者"),0,#REF!)</f>
        <v>#REF!</v>
      </c>
    </row>
    <row r="3418" spans="8:11">
      <c r="H3418" s="59"/>
      <c r="I3418" s="58" t="e">
        <f t="shared" si="149"/>
        <v>#REF!</v>
      </c>
      <c r="J3418" s="58" t="e">
        <f>#REF!</f>
        <v>#REF!</v>
      </c>
      <c r="K3418" s="51" t="e">
        <f>IF(OR(#REF!="管理者",#REF!="サービス管理責任者"),0,#REF!)</f>
        <v>#REF!</v>
      </c>
    </row>
    <row r="3419" spans="8:11">
      <c r="H3419" s="59"/>
      <c r="I3419" s="58" t="e">
        <f t="shared" si="149"/>
        <v>#REF!</v>
      </c>
      <c r="J3419" s="58" t="e">
        <f>#REF!</f>
        <v>#REF!</v>
      </c>
      <c r="K3419" s="51" t="e">
        <f>IF(OR(#REF!="管理者",#REF!="サービス管理責任者"),0,#REF!)</f>
        <v>#REF!</v>
      </c>
    </row>
    <row r="3420" spans="8:11">
      <c r="H3420" s="59"/>
      <c r="I3420" s="58" t="e">
        <f t="shared" si="149"/>
        <v>#REF!</v>
      </c>
      <c r="J3420" s="58" t="e">
        <f>#REF!</f>
        <v>#REF!</v>
      </c>
      <c r="K3420" s="51" t="e">
        <f>IF(OR(#REF!="管理者",#REF!="サービス管理責任者"),0,#REF!)</f>
        <v>#REF!</v>
      </c>
    </row>
    <row r="3421" spans="8:11">
      <c r="H3421" s="59"/>
      <c r="I3421" s="58" t="e">
        <f t="shared" si="149"/>
        <v>#REF!</v>
      </c>
      <c r="J3421" s="58" t="e">
        <f>#REF!</f>
        <v>#REF!</v>
      </c>
      <c r="K3421" s="51" t="e">
        <f>IF(OR(#REF!="管理者",#REF!="サービス管理責任者"),0,#REF!)</f>
        <v>#REF!</v>
      </c>
    </row>
    <row r="3422" spans="8:11">
      <c r="H3422" s="59"/>
      <c r="I3422" s="58" t="e">
        <f t="shared" si="149"/>
        <v>#REF!</v>
      </c>
      <c r="J3422" s="58" t="e">
        <f>#REF!</f>
        <v>#REF!</v>
      </c>
      <c r="K3422" s="51" t="e">
        <f>IF(OR(#REF!="管理者",#REF!="サービス管理責任者"),0,#REF!)</f>
        <v>#REF!</v>
      </c>
    </row>
    <row r="3423" spans="8:11">
      <c r="H3423" s="59"/>
      <c r="I3423" s="58" t="e">
        <f t="shared" si="149"/>
        <v>#REF!</v>
      </c>
      <c r="J3423" s="58" t="e">
        <f>#REF!</f>
        <v>#REF!</v>
      </c>
      <c r="K3423" s="51" t="e">
        <f>IF(OR(#REF!="管理者",#REF!="サービス管理責任者"),0,#REF!)</f>
        <v>#REF!</v>
      </c>
    </row>
    <row r="3424" spans="8:11">
      <c r="H3424" s="59"/>
      <c r="I3424" s="58" t="e">
        <f t="shared" si="149"/>
        <v>#REF!</v>
      </c>
      <c r="J3424" s="58" t="e">
        <f>#REF!</f>
        <v>#REF!</v>
      </c>
      <c r="K3424" s="51" t="e">
        <f>IF(OR(#REF!="管理者",#REF!="サービス管理責任者"),0,#REF!)</f>
        <v>#REF!</v>
      </c>
    </row>
    <row r="3425" spans="8:11">
      <c r="H3425" s="59"/>
      <c r="I3425" s="58" t="e">
        <f t="shared" si="149"/>
        <v>#REF!</v>
      </c>
      <c r="J3425" s="58" t="e">
        <f>#REF!</f>
        <v>#REF!</v>
      </c>
      <c r="K3425" s="51" t="e">
        <f>IF(OR(#REF!="管理者",#REF!="サービス管理責任者"),0,#REF!)</f>
        <v>#REF!</v>
      </c>
    </row>
    <row r="3426" spans="8:11">
      <c r="H3426" s="59"/>
      <c r="I3426" s="58" t="e">
        <f t="shared" si="149"/>
        <v>#REF!</v>
      </c>
      <c r="J3426" s="58" t="e">
        <f>#REF!</f>
        <v>#REF!</v>
      </c>
      <c r="K3426" s="51" t="e">
        <f>IF(OR(#REF!="管理者",#REF!="サービス管理責任者"),0,#REF!)</f>
        <v>#REF!</v>
      </c>
    </row>
    <row r="3427" spans="8:11">
      <c r="H3427" s="59"/>
      <c r="I3427" s="58" t="e">
        <f t="shared" si="149"/>
        <v>#REF!</v>
      </c>
      <c r="J3427" s="58" t="e">
        <f>#REF!</f>
        <v>#REF!</v>
      </c>
      <c r="K3427" s="51" t="e">
        <f>IF(OR(#REF!="管理者",#REF!="サービス管理責任者"),0,#REF!)</f>
        <v>#REF!</v>
      </c>
    </row>
    <row r="3428" spans="8:11">
      <c r="H3428" s="59"/>
      <c r="I3428" s="58" t="e">
        <f t="shared" si="149"/>
        <v>#REF!</v>
      </c>
      <c r="J3428" s="58" t="e">
        <f>#REF!</f>
        <v>#REF!</v>
      </c>
      <c r="K3428" s="51" t="e">
        <f>IF(OR(#REF!="管理者",#REF!="サービス管理責任者"),0,#REF!)</f>
        <v>#REF!</v>
      </c>
    </row>
    <row r="3429" spans="8:11">
      <c r="H3429" s="59"/>
      <c r="I3429" s="58" t="e">
        <f t="shared" si="149"/>
        <v>#REF!</v>
      </c>
      <c r="J3429" s="58" t="e">
        <f>#REF!</f>
        <v>#REF!</v>
      </c>
      <c r="K3429" s="51" t="e">
        <f>IF(OR(#REF!="管理者",#REF!="サービス管理責任者"),0,#REF!)</f>
        <v>#REF!</v>
      </c>
    </row>
    <row r="3430" spans="8:11">
      <c r="H3430" s="59"/>
      <c r="I3430" s="58" t="e">
        <f t="shared" si="149"/>
        <v>#REF!</v>
      </c>
      <c r="J3430" s="58" t="e">
        <f>#REF!</f>
        <v>#REF!</v>
      </c>
      <c r="K3430" s="51" t="e">
        <f>IF(OR(#REF!="管理者",#REF!="サービス管理責任者"),0,#REF!)</f>
        <v>#REF!</v>
      </c>
    </row>
    <row r="3431" spans="8:11">
      <c r="H3431" s="59"/>
      <c r="I3431" s="58" t="e">
        <f t="shared" si="149"/>
        <v>#REF!</v>
      </c>
      <c r="J3431" s="58" t="e">
        <f>#REF!</f>
        <v>#REF!</v>
      </c>
      <c r="K3431" s="51" t="e">
        <f>IF(OR(#REF!="管理者",#REF!="サービス管理責任者"),0,#REF!)</f>
        <v>#REF!</v>
      </c>
    </row>
    <row r="3432" spans="8:11">
      <c r="H3432" s="59"/>
      <c r="I3432" s="58" t="e">
        <f t="shared" si="149"/>
        <v>#REF!</v>
      </c>
      <c r="J3432" s="58" t="e">
        <f>#REF!</f>
        <v>#REF!</v>
      </c>
      <c r="K3432" s="51" t="e">
        <f>IF(OR(#REF!="管理者",#REF!="サービス管理責任者"),0,#REF!)</f>
        <v>#REF!</v>
      </c>
    </row>
    <row r="3433" spans="8:11">
      <c r="H3433" s="59"/>
      <c r="I3433" s="58" t="e">
        <f t="shared" si="149"/>
        <v>#REF!</v>
      </c>
      <c r="J3433" s="58" t="e">
        <f>#REF!</f>
        <v>#REF!</v>
      </c>
      <c r="K3433" s="51" t="e">
        <f>IF(OR(#REF!="管理者",#REF!="サービス管理責任者"),0,#REF!)</f>
        <v>#REF!</v>
      </c>
    </row>
    <row r="3434" spans="8:11">
      <c r="H3434" s="59"/>
      <c r="I3434" s="58" t="e">
        <f t="shared" si="149"/>
        <v>#REF!</v>
      </c>
      <c r="J3434" s="58" t="e">
        <f>#REF!</f>
        <v>#REF!</v>
      </c>
      <c r="K3434" s="51" t="e">
        <f>IF(OR(#REF!="管理者",#REF!="サービス管理責任者"),0,#REF!)</f>
        <v>#REF!</v>
      </c>
    </row>
    <row r="3435" spans="8:11">
      <c r="H3435" s="59"/>
      <c r="I3435" s="58" t="e">
        <f t="shared" si="149"/>
        <v>#REF!</v>
      </c>
      <c r="J3435" s="58" t="e">
        <f>#REF!</f>
        <v>#REF!</v>
      </c>
      <c r="K3435" s="51" t="e">
        <f>IF(OR(#REF!="管理者",#REF!="サービス管理責任者"),0,#REF!)</f>
        <v>#REF!</v>
      </c>
    </row>
    <row r="3436" spans="8:11">
      <c r="H3436" s="59"/>
      <c r="I3436" s="58" t="e">
        <f t="shared" si="149"/>
        <v>#REF!</v>
      </c>
      <c r="J3436" s="58" t="e">
        <f>#REF!</f>
        <v>#REF!</v>
      </c>
      <c r="K3436" s="51" t="e">
        <f>IF(OR(#REF!="管理者",#REF!="サービス管理責任者"),0,#REF!)</f>
        <v>#REF!</v>
      </c>
    </row>
    <row r="3437" spans="8:11">
      <c r="H3437" s="59"/>
      <c r="I3437" s="58" t="e">
        <f t="shared" si="149"/>
        <v>#REF!</v>
      </c>
      <c r="J3437" s="58" t="e">
        <f>#REF!</f>
        <v>#REF!</v>
      </c>
      <c r="K3437" s="51" t="e">
        <f>IF(OR(#REF!="管理者",#REF!="サービス管理責任者"),0,#REF!)</f>
        <v>#REF!</v>
      </c>
    </row>
    <row r="3438" spans="8:11">
      <c r="H3438" s="59"/>
      <c r="I3438" s="58" t="e">
        <f t="shared" si="149"/>
        <v>#REF!</v>
      </c>
      <c r="J3438" s="58" t="e">
        <f>#REF!</f>
        <v>#REF!</v>
      </c>
      <c r="K3438" s="51" t="e">
        <f>IF(OR(#REF!="管理者",#REF!="サービス管理責任者"),0,#REF!)</f>
        <v>#REF!</v>
      </c>
    </row>
    <row r="3439" spans="8:11">
      <c r="H3439" s="59"/>
      <c r="I3439" s="58" t="e">
        <f t="shared" si="149"/>
        <v>#REF!</v>
      </c>
      <c r="J3439" s="58" t="e">
        <f>#REF!</f>
        <v>#REF!</v>
      </c>
      <c r="K3439" s="51" t="e">
        <f>IF(OR(#REF!="管理者",#REF!="サービス管理責任者"),0,#REF!)</f>
        <v>#REF!</v>
      </c>
    </row>
    <row r="3440" spans="8:11">
      <c r="H3440" s="59"/>
      <c r="I3440" s="58" t="e">
        <f t="shared" si="149"/>
        <v>#REF!</v>
      </c>
      <c r="J3440" s="58" t="e">
        <f>#REF!</f>
        <v>#REF!</v>
      </c>
      <c r="K3440" s="51" t="e">
        <f>IF(OR(#REF!="管理者",#REF!="サービス管理責任者"),0,#REF!)</f>
        <v>#REF!</v>
      </c>
    </row>
    <row r="3441" spans="8:11">
      <c r="H3441" s="59"/>
      <c r="I3441" s="58" t="e">
        <f t="shared" si="149"/>
        <v>#REF!</v>
      </c>
      <c r="J3441" s="58" t="e">
        <f>#REF!</f>
        <v>#REF!</v>
      </c>
      <c r="K3441" s="51" t="e">
        <f>IF(OR(#REF!="管理者",#REF!="サービス管理責任者"),0,#REF!)</f>
        <v>#REF!</v>
      </c>
    </row>
    <row r="3442" spans="8:11">
      <c r="H3442" s="59"/>
      <c r="I3442" s="58" t="e">
        <f t="shared" si="149"/>
        <v>#REF!</v>
      </c>
      <c r="J3442" s="58" t="e">
        <f>#REF!</f>
        <v>#REF!</v>
      </c>
      <c r="K3442" s="51" t="e">
        <f>IF(OR(#REF!="管理者",#REF!="サービス管理責任者"),0,#REF!)</f>
        <v>#REF!</v>
      </c>
    </row>
    <row r="3443" spans="8:11">
      <c r="H3443" s="59"/>
      <c r="I3443" s="58" t="e">
        <f t="shared" si="149"/>
        <v>#REF!</v>
      </c>
      <c r="J3443" s="58" t="e">
        <f>#REF!</f>
        <v>#REF!</v>
      </c>
      <c r="K3443" s="51" t="e">
        <f>IF(OR(#REF!="管理者",#REF!="サービス管理責任者"),0,#REF!)</f>
        <v>#REF!</v>
      </c>
    </row>
    <row r="3444" spans="8:11">
      <c r="H3444" s="59"/>
      <c r="I3444" s="58" t="e">
        <f t="shared" si="149"/>
        <v>#REF!</v>
      </c>
      <c r="J3444" s="58" t="e">
        <f>#REF!</f>
        <v>#REF!</v>
      </c>
      <c r="K3444" s="51" t="e">
        <f>IF(OR(#REF!="管理者",#REF!="サービス管理責任者"),0,#REF!)</f>
        <v>#REF!</v>
      </c>
    </row>
    <row r="3445" spans="8:11">
      <c r="H3445" s="59"/>
      <c r="I3445" s="58" t="e">
        <f t="shared" si="149"/>
        <v>#REF!</v>
      </c>
      <c r="J3445" s="58" t="e">
        <f>#REF!</f>
        <v>#REF!</v>
      </c>
      <c r="K3445" s="51" t="e">
        <f>IF(OR(#REF!="管理者",#REF!="サービス管理責任者"),0,#REF!)</f>
        <v>#REF!</v>
      </c>
    </row>
    <row r="3446" spans="8:11">
      <c r="H3446" s="59"/>
      <c r="I3446" s="58" t="e">
        <f t="shared" si="149"/>
        <v>#REF!</v>
      </c>
      <c r="J3446" s="58" t="e">
        <f>#REF!</f>
        <v>#REF!</v>
      </c>
      <c r="K3446" s="51" t="e">
        <f>IF(OR(#REF!="管理者",#REF!="サービス管理責任者"),0,#REF!)</f>
        <v>#REF!</v>
      </c>
    </row>
    <row r="3447" spans="8:11">
      <c r="H3447" s="59"/>
      <c r="I3447" s="58" t="e">
        <f t="shared" si="149"/>
        <v>#REF!</v>
      </c>
      <c r="J3447" s="58" t="e">
        <f>#REF!</f>
        <v>#REF!</v>
      </c>
      <c r="K3447" s="51" t="e">
        <f>IF(OR(#REF!="管理者",#REF!="サービス管理責任者"),0,#REF!)</f>
        <v>#REF!</v>
      </c>
    </row>
    <row r="3448" spans="8:11">
      <c r="H3448" s="59"/>
      <c r="I3448" s="58" t="e">
        <f t="shared" si="149"/>
        <v>#REF!</v>
      </c>
      <c r="J3448" s="58" t="e">
        <f>#REF!</f>
        <v>#REF!</v>
      </c>
      <c r="K3448" s="51" t="e">
        <f>IF(OR(#REF!="管理者",#REF!="サービス管理責任者"),0,#REF!)</f>
        <v>#REF!</v>
      </c>
    </row>
    <row r="3449" spans="8:11">
      <c r="H3449" s="59"/>
      <c r="I3449" s="58" t="e">
        <f t="shared" si="149"/>
        <v>#REF!</v>
      </c>
      <c r="J3449" s="58" t="e">
        <f>#REF!</f>
        <v>#REF!</v>
      </c>
      <c r="K3449" s="51" t="e">
        <f>IF(OR(#REF!="管理者",#REF!="サービス管理責任者"),0,#REF!)</f>
        <v>#REF!</v>
      </c>
    </row>
    <row r="3450" spans="8:11">
      <c r="H3450" s="59"/>
      <c r="I3450" s="58" t="e">
        <f t="shared" si="149"/>
        <v>#REF!</v>
      </c>
      <c r="J3450" s="58" t="e">
        <f>#REF!</f>
        <v>#REF!</v>
      </c>
      <c r="K3450" s="51" t="e">
        <f>IF(OR(#REF!="管理者",#REF!="サービス管理責任者"),0,#REF!)</f>
        <v>#REF!</v>
      </c>
    </row>
    <row r="3451" spans="8:11">
      <c r="H3451" s="59"/>
      <c r="I3451" s="58" t="e">
        <f t="shared" si="149"/>
        <v>#REF!</v>
      </c>
      <c r="J3451" s="58" t="e">
        <f>#REF!</f>
        <v>#REF!</v>
      </c>
      <c r="K3451" s="51" t="e">
        <f>IF(OR(#REF!="管理者",#REF!="サービス管理責任者"),0,#REF!)</f>
        <v>#REF!</v>
      </c>
    </row>
    <row r="3452" spans="8:11">
      <c r="H3452" s="59"/>
      <c r="I3452" s="58" t="e">
        <f t="shared" si="149"/>
        <v>#REF!</v>
      </c>
      <c r="J3452" s="58" t="e">
        <f>#REF!</f>
        <v>#REF!</v>
      </c>
      <c r="K3452" s="51" t="e">
        <f>IF(OR(#REF!="管理者",#REF!="サービス管理責任者"),0,#REF!)</f>
        <v>#REF!</v>
      </c>
    </row>
    <row r="3453" spans="8:11">
      <c r="H3453" s="59"/>
      <c r="I3453" s="58" t="e">
        <f t="shared" ref="I3453:I3516" si="150">IF(J3453=0,I3452,I3452+1)</f>
        <v>#REF!</v>
      </c>
      <c r="J3453" s="58" t="e">
        <f>#REF!</f>
        <v>#REF!</v>
      </c>
      <c r="K3453" s="51" t="e">
        <f>IF(OR(#REF!="管理者",#REF!="サービス管理責任者"),0,#REF!)</f>
        <v>#REF!</v>
      </c>
    </row>
    <row r="3454" spans="8:11">
      <c r="H3454" s="59"/>
      <c r="I3454" s="58" t="e">
        <f t="shared" si="150"/>
        <v>#REF!</v>
      </c>
      <c r="J3454" s="58" t="e">
        <f>#REF!</f>
        <v>#REF!</v>
      </c>
      <c r="K3454" s="51" t="e">
        <f>IF(OR(#REF!="管理者",#REF!="サービス管理責任者"),0,#REF!)</f>
        <v>#REF!</v>
      </c>
    </row>
    <row r="3455" spans="8:11">
      <c r="H3455" s="59"/>
      <c r="I3455" s="58" t="e">
        <f t="shared" si="150"/>
        <v>#REF!</v>
      </c>
      <c r="J3455" s="58" t="e">
        <f>#REF!</f>
        <v>#REF!</v>
      </c>
      <c r="K3455" s="51" t="e">
        <f>IF(OR(#REF!="管理者",#REF!="サービス管理責任者"),0,#REF!)</f>
        <v>#REF!</v>
      </c>
    </row>
    <row r="3456" spans="8:11">
      <c r="H3456" s="59"/>
      <c r="I3456" s="58" t="e">
        <f t="shared" si="150"/>
        <v>#REF!</v>
      </c>
      <c r="J3456" s="58" t="e">
        <f>#REF!</f>
        <v>#REF!</v>
      </c>
      <c r="K3456" s="51" t="e">
        <f>IF(OR(#REF!="管理者",#REF!="サービス管理責任者"),0,#REF!)</f>
        <v>#REF!</v>
      </c>
    </row>
    <row r="3457" spans="8:11">
      <c r="H3457" s="59"/>
      <c r="I3457" s="58" t="e">
        <f t="shared" si="150"/>
        <v>#REF!</v>
      </c>
      <c r="J3457" s="58" t="e">
        <f>#REF!</f>
        <v>#REF!</v>
      </c>
      <c r="K3457" s="51" t="e">
        <f>IF(OR(#REF!="管理者",#REF!="サービス管理責任者"),0,#REF!)</f>
        <v>#REF!</v>
      </c>
    </row>
    <row r="3458" spans="8:11">
      <c r="H3458" s="59"/>
      <c r="I3458" s="58" t="e">
        <f t="shared" si="150"/>
        <v>#REF!</v>
      </c>
      <c r="J3458" s="58" t="e">
        <f>#REF!</f>
        <v>#REF!</v>
      </c>
      <c r="K3458" s="51" t="e">
        <f>IF(OR(#REF!="管理者",#REF!="サービス管理責任者"),0,#REF!)</f>
        <v>#REF!</v>
      </c>
    </row>
    <row r="3459" spans="8:11">
      <c r="H3459" s="59"/>
      <c r="I3459" s="58" t="e">
        <f t="shared" si="150"/>
        <v>#REF!</v>
      </c>
      <c r="J3459" s="58" t="e">
        <f>#REF!</f>
        <v>#REF!</v>
      </c>
      <c r="K3459" s="51" t="e">
        <f>IF(OR(#REF!="管理者",#REF!="サービス管理責任者"),0,#REF!)</f>
        <v>#REF!</v>
      </c>
    </row>
    <row r="3460" spans="8:11">
      <c r="H3460" s="59"/>
      <c r="I3460" s="58" t="e">
        <f t="shared" si="150"/>
        <v>#REF!</v>
      </c>
      <c r="J3460" s="58" t="e">
        <f>#REF!</f>
        <v>#REF!</v>
      </c>
      <c r="K3460" s="51" t="e">
        <f>IF(OR(#REF!="管理者",#REF!="サービス管理責任者"),0,#REF!)</f>
        <v>#REF!</v>
      </c>
    </row>
    <row r="3461" spans="8:11">
      <c r="H3461" s="59"/>
      <c r="I3461" s="58" t="e">
        <f t="shared" si="150"/>
        <v>#REF!</v>
      </c>
      <c r="J3461" s="58" t="e">
        <f>#REF!</f>
        <v>#REF!</v>
      </c>
      <c r="K3461" s="51" t="e">
        <f>IF(OR(#REF!="管理者",#REF!="サービス管理責任者"),0,#REF!)</f>
        <v>#REF!</v>
      </c>
    </row>
    <row r="3462" spans="8:11">
      <c r="H3462" s="59"/>
      <c r="I3462" s="58" t="e">
        <f t="shared" si="150"/>
        <v>#REF!</v>
      </c>
      <c r="J3462" s="58" t="e">
        <f>#REF!</f>
        <v>#REF!</v>
      </c>
      <c r="K3462" s="51" t="e">
        <f>IF(OR(#REF!="管理者",#REF!="サービス管理責任者"),0,#REF!)</f>
        <v>#REF!</v>
      </c>
    </row>
    <row r="3463" spans="8:11">
      <c r="H3463" s="59"/>
      <c r="I3463" s="58" t="e">
        <f t="shared" si="150"/>
        <v>#REF!</v>
      </c>
      <c r="J3463" s="58" t="e">
        <f>#REF!</f>
        <v>#REF!</v>
      </c>
      <c r="K3463" s="51" t="e">
        <f>IF(OR(#REF!="管理者",#REF!="サービス管理責任者"),0,#REF!)</f>
        <v>#REF!</v>
      </c>
    </row>
    <row r="3464" spans="8:11">
      <c r="H3464" s="59"/>
      <c r="I3464" s="58" t="e">
        <f t="shared" si="150"/>
        <v>#REF!</v>
      </c>
      <c r="J3464" s="58" t="e">
        <f>#REF!</f>
        <v>#REF!</v>
      </c>
      <c r="K3464" s="51" t="e">
        <f>IF(OR(#REF!="管理者",#REF!="サービス管理責任者"),0,#REF!)</f>
        <v>#REF!</v>
      </c>
    </row>
    <row r="3465" spans="8:11">
      <c r="H3465" s="59"/>
      <c r="I3465" s="58" t="e">
        <f t="shared" si="150"/>
        <v>#REF!</v>
      </c>
      <c r="J3465" s="58" t="e">
        <f>#REF!</f>
        <v>#REF!</v>
      </c>
      <c r="K3465" s="51" t="e">
        <f>IF(OR(#REF!="管理者",#REF!="サービス管理責任者"),0,#REF!)</f>
        <v>#REF!</v>
      </c>
    </row>
    <row r="3466" spans="8:11">
      <c r="H3466" s="59"/>
      <c r="I3466" s="58" t="e">
        <f t="shared" si="150"/>
        <v>#REF!</v>
      </c>
      <c r="J3466" s="58" t="e">
        <f>#REF!</f>
        <v>#REF!</v>
      </c>
      <c r="K3466" s="51" t="e">
        <f>IF(OR(#REF!="管理者",#REF!="サービス管理責任者"),0,#REF!)</f>
        <v>#REF!</v>
      </c>
    </row>
    <row r="3467" spans="8:11">
      <c r="H3467" s="59"/>
      <c r="I3467" s="58" t="e">
        <f t="shared" si="150"/>
        <v>#REF!</v>
      </c>
      <c r="J3467" s="58" t="e">
        <f>#REF!</f>
        <v>#REF!</v>
      </c>
      <c r="K3467" s="51" t="e">
        <f>IF(OR(#REF!="管理者",#REF!="サービス管理責任者"),0,#REF!)</f>
        <v>#REF!</v>
      </c>
    </row>
    <row r="3468" spans="8:11">
      <c r="H3468" s="59"/>
      <c r="I3468" s="58" t="e">
        <f t="shared" si="150"/>
        <v>#REF!</v>
      </c>
      <c r="J3468" s="58" t="e">
        <f>#REF!</f>
        <v>#REF!</v>
      </c>
      <c r="K3468" s="51" t="e">
        <f>IF(OR(#REF!="管理者",#REF!="サービス管理責任者"),0,#REF!)</f>
        <v>#REF!</v>
      </c>
    </row>
    <row r="3469" spans="8:11">
      <c r="H3469" s="59"/>
      <c r="I3469" s="58" t="e">
        <f t="shared" si="150"/>
        <v>#REF!</v>
      </c>
      <c r="J3469" s="58" t="e">
        <f>#REF!</f>
        <v>#REF!</v>
      </c>
      <c r="K3469" s="51" t="e">
        <f>IF(OR(#REF!="管理者",#REF!="サービス管理責任者"),0,#REF!)</f>
        <v>#REF!</v>
      </c>
    </row>
    <row r="3470" spans="8:11">
      <c r="H3470" s="59"/>
      <c r="I3470" s="58" t="e">
        <f t="shared" si="150"/>
        <v>#REF!</v>
      </c>
      <c r="J3470" s="58" t="e">
        <f>#REF!</f>
        <v>#REF!</v>
      </c>
      <c r="K3470" s="51" t="e">
        <f>IF(OR(#REF!="管理者",#REF!="サービス管理責任者"),0,#REF!)</f>
        <v>#REF!</v>
      </c>
    </row>
    <row r="3471" spans="8:11">
      <c r="H3471" s="59"/>
      <c r="I3471" s="58" t="e">
        <f t="shared" si="150"/>
        <v>#REF!</v>
      </c>
      <c r="J3471" s="58" t="e">
        <f>#REF!</f>
        <v>#REF!</v>
      </c>
      <c r="K3471" s="51" t="e">
        <f>IF(OR(#REF!="管理者",#REF!="サービス管理責任者"),0,#REF!)</f>
        <v>#REF!</v>
      </c>
    </row>
    <row r="3472" spans="8:11">
      <c r="H3472" s="59"/>
      <c r="I3472" s="58" t="e">
        <f t="shared" si="150"/>
        <v>#REF!</v>
      </c>
      <c r="J3472" s="58" t="e">
        <f>#REF!</f>
        <v>#REF!</v>
      </c>
      <c r="K3472" s="51" t="e">
        <f>IF(OR(#REF!="管理者",#REF!="サービス管理責任者"),0,#REF!)</f>
        <v>#REF!</v>
      </c>
    </row>
    <row r="3473" spans="8:11">
      <c r="H3473" s="59"/>
      <c r="I3473" s="58" t="e">
        <f t="shared" si="150"/>
        <v>#REF!</v>
      </c>
      <c r="J3473" s="58" t="e">
        <f>#REF!</f>
        <v>#REF!</v>
      </c>
      <c r="K3473" s="51" t="e">
        <f>IF(OR(#REF!="管理者",#REF!="サービス管理責任者"),0,#REF!)</f>
        <v>#REF!</v>
      </c>
    </row>
    <row r="3474" spans="8:11">
      <c r="H3474" s="59"/>
      <c r="I3474" s="58" t="e">
        <f t="shared" si="150"/>
        <v>#REF!</v>
      </c>
      <c r="J3474" s="58" t="e">
        <f>#REF!</f>
        <v>#REF!</v>
      </c>
      <c r="K3474" s="51" t="e">
        <f>IF(OR(#REF!="管理者",#REF!="サービス管理責任者"),0,#REF!)</f>
        <v>#REF!</v>
      </c>
    </row>
    <row r="3475" spans="8:11">
      <c r="H3475" s="59"/>
      <c r="I3475" s="58" t="e">
        <f t="shared" si="150"/>
        <v>#REF!</v>
      </c>
      <c r="J3475" s="58" t="e">
        <f>#REF!</f>
        <v>#REF!</v>
      </c>
      <c r="K3475" s="51" t="e">
        <f>IF(OR(#REF!="管理者",#REF!="サービス管理責任者"),0,#REF!)</f>
        <v>#REF!</v>
      </c>
    </row>
    <row r="3476" spans="8:11">
      <c r="H3476" s="59"/>
      <c r="I3476" s="58" t="e">
        <f t="shared" si="150"/>
        <v>#REF!</v>
      </c>
      <c r="J3476" s="58" t="e">
        <f>#REF!</f>
        <v>#REF!</v>
      </c>
      <c r="K3476" s="51" t="e">
        <f>IF(OR(#REF!="管理者",#REF!="サービス管理責任者"),0,#REF!)</f>
        <v>#REF!</v>
      </c>
    </row>
    <row r="3477" spans="8:11">
      <c r="H3477" s="59"/>
      <c r="I3477" s="58" t="e">
        <f t="shared" si="150"/>
        <v>#REF!</v>
      </c>
      <c r="J3477" s="58" t="e">
        <f>#REF!</f>
        <v>#REF!</v>
      </c>
      <c r="K3477" s="51" t="e">
        <f>IF(OR(#REF!="管理者",#REF!="サービス管理責任者"),0,#REF!)</f>
        <v>#REF!</v>
      </c>
    </row>
    <row r="3478" spans="8:11">
      <c r="H3478" s="59"/>
      <c r="I3478" s="58" t="e">
        <f t="shared" si="150"/>
        <v>#REF!</v>
      </c>
      <c r="J3478" s="58" t="e">
        <f>#REF!</f>
        <v>#REF!</v>
      </c>
      <c r="K3478" s="51" t="e">
        <f>IF(OR(#REF!="管理者",#REF!="サービス管理責任者"),0,#REF!)</f>
        <v>#REF!</v>
      </c>
    </row>
    <row r="3479" spans="8:11">
      <c r="H3479" s="59"/>
      <c r="I3479" s="58" t="e">
        <f t="shared" si="150"/>
        <v>#REF!</v>
      </c>
      <c r="J3479" s="58" t="e">
        <f>#REF!</f>
        <v>#REF!</v>
      </c>
      <c r="K3479" s="51" t="e">
        <f>IF(OR(#REF!="管理者",#REF!="サービス管理責任者"),0,#REF!)</f>
        <v>#REF!</v>
      </c>
    </row>
    <row r="3480" spans="8:11">
      <c r="H3480" s="59"/>
      <c r="I3480" s="58" t="e">
        <f t="shared" si="150"/>
        <v>#REF!</v>
      </c>
      <c r="J3480" s="58" t="e">
        <f>#REF!</f>
        <v>#REF!</v>
      </c>
      <c r="K3480" s="51" t="e">
        <f>IF(OR(#REF!="管理者",#REF!="サービス管理責任者"),0,#REF!)</f>
        <v>#REF!</v>
      </c>
    </row>
    <row r="3481" spans="8:11">
      <c r="H3481" s="59"/>
      <c r="I3481" s="58" t="e">
        <f t="shared" si="150"/>
        <v>#REF!</v>
      </c>
      <c r="J3481" s="58" t="e">
        <f>#REF!</f>
        <v>#REF!</v>
      </c>
      <c r="K3481" s="51" t="e">
        <f>IF(OR(#REF!="管理者",#REF!="サービス管理責任者"),0,#REF!)</f>
        <v>#REF!</v>
      </c>
    </row>
    <row r="3482" spans="8:11">
      <c r="H3482" s="59"/>
      <c r="I3482" s="58" t="e">
        <f t="shared" si="150"/>
        <v>#REF!</v>
      </c>
      <c r="J3482" s="58" t="e">
        <f>#REF!</f>
        <v>#REF!</v>
      </c>
      <c r="K3482" s="51" t="e">
        <f>IF(OR(#REF!="管理者",#REF!="サービス管理責任者"),0,#REF!)</f>
        <v>#REF!</v>
      </c>
    </row>
    <row r="3483" spans="8:11">
      <c r="H3483" s="59"/>
      <c r="I3483" s="58" t="e">
        <f t="shared" si="150"/>
        <v>#REF!</v>
      </c>
      <c r="J3483" s="58" t="e">
        <f>#REF!</f>
        <v>#REF!</v>
      </c>
      <c r="K3483" s="51" t="e">
        <f>IF(OR(#REF!="管理者",#REF!="サービス管理責任者"),0,#REF!)</f>
        <v>#REF!</v>
      </c>
    </row>
    <row r="3484" spans="8:11">
      <c r="H3484" s="59"/>
      <c r="I3484" s="58" t="e">
        <f t="shared" si="150"/>
        <v>#REF!</v>
      </c>
      <c r="J3484" s="58" t="e">
        <f>#REF!</f>
        <v>#REF!</v>
      </c>
      <c r="K3484" s="51" t="e">
        <f>IF(OR(#REF!="管理者",#REF!="サービス管理責任者"),0,#REF!)</f>
        <v>#REF!</v>
      </c>
    </row>
    <row r="3485" spans="8:11">
      <c r="H3485" s="59"/>
      <c r="I3485" s="58" t="e">
        <f t="shared" si="150"/>
        <v>#REF!</v>
      </c>
      <c r="J3485" s="58" t="e">
        <f>#REF!</f>
        <v>#REF!</v>
      </c>
      <c r="K3485" s="51" t="e">
        <f>IF(OR(#REF!="管理者",#REF!="サービス管理責任者"),0,#REF!)</f>
        <v>#REF!</v>
      </c>
    </row>
    <row r="3486" spans="8:11">
      <c r="H3486" s="59"/>
      <c r="I3486" s="58" t="e">
        <f t="shared" si="150"/>
        <v>#REF!</v>
      </c>
      <c r="J3486" s="58" t="e">
        <f>#REF!</f>
        <v>#REF!</v>
      </c>
      <c r="K3486" s="51" t="e">
        <f>IF(OR(#REF!="管理者",#REF!="サービス管理責任者"),0,#REF!)</f>
        <v>#REF!</v>
      </c>
    </row>
    <row r="3487" spans="8:11">
      <c r="H3487" s="59"/>
      <c r="I3487" s="58" t="e">
        <f t="shared" si="150"/>
        <v>#REF!</v>
      </c>
      <c r="J3487" s="58" t="e">
        <f>#REF!</f>
        <v>#REF!</v>
      </c>
      <c r="K3487" s="51" t="e">
        <f>IF(OR(#REF!="管理者",#REF!="サービス管理責任者"),0,#REF!)</f>
        <v>#REF!</v>
      </c>
    </row>
    <row r="3488" spans="8:11">
      <c r="H3488" s="59"/>
      <c r="I3488" s="58" t="e">
        <f t="shared" si="150"/>
        <v>#REF!</v>
      </c>
      <c r="J3488" s="58" t="e">
        <f>#REF!</f>
        <v>#REF!</v>
      </c>
      <c r="K3488" s="51" t="e">
        <f>IF(OR(#REF!="管理者",#REF!="サービス管理責任者"),0,#REF!)</f>
        <v>#REF!</v>
      </c>
    </row>
    <row r="3489" spans="8:11">
      <c r="H3489" s="59"/>
      <c r="I3489" s="58" t="e">
        <f t="shared" si="150"/>
        <v>#REF!</v>
      </c>
      <c r="J3489" s="58" t="e">
        <f>#REF!</f>
        <v>#REF!</v>
      </c>
      <c r="K3489" s="51" t="e">
        <f>IF(OR(#REF!="管理者",#REF!="サービス管理責任者"),0,#REF!)</f>
        <v>#REF!</v>
      </c>
    </row>
    <row r="3490" spans="8:11">
      <c r="H3490" s="59"/>
      <c r="I3490" s="58" t="e">
        <f t="shared" si="150"/>
        <v>#REF!</v>
      </c>
      <c r="J3490" s="58" t="e">
        <f>#REF!</f>
        <v>#REF!</v>
      </c>
      <c r="K3490" s="51" t="e">
        <f>IF(OR(#REF!="管理者",#REF!="サービス管理責任者"),0,#REF!)</f>
        <v>#REF!</v>
      </c>
    </row>
    <row r="3491" spans="8:11">
      <c r="H3491" s="59"/>
      <c r="I3491" s="58" t="e">
        <f t="shared" si="150"/>
        <v>#REF!</v>
      </c>
      <c r="J3491" s="58" t="e">
        <f>#REF!</f>
        <v>#REF!</v>
      </c>
      <c r="K3491" s="51" t="e">
        <f>IF(OR(#REF!="管理者",#REF!="サービス管理責任者"),0,#REF!)</f>
        <v>#REF!</v>
      </c>
    </row>
    <row r="3492" spans="8:11">
      <c r="H3492" s="59"/>
      <c r="I3492" s="58" t="e">
        <f t="shared" si="150"/>
        <v>#REF!</v>
      </c>
      <c r="J3492" s="58" t="e">
        <f>#REF!</f>
        <v>#REF!</v>
      </c>
      <c r="K3492" s="51" t="e">
        <f>IF(OR(#REF!="管理者",#REF!="サービス管理責任者"),0,#REF!)</f>
        <v>#REF!</v>
      </c>
    </row>
    <row r="3493" spans="8:11">
      <c r="H3493" s="59"/>
      <c r="I3493" s="58" t="e">
        <f t="shared" si="150"/>
        <v>#REF!</v>
      </c>
      <c r="J3493" s="58" t="e">
        <f>#REF!</f>
        <v>#REF!</v>
      </c>
      <c r="K3493" s="51" t="e">
        <f>IF(OR(#REF!="管理者",#REF!="サービス管理責任者"),0,#REF!)</f>
        <v>#REF!</v>
      </c>
    </row>
    <row r="3494" spans="8:11">
      <c r="H3494" s="59"/>
      <c r="I3494" s="58" t="e">
        <f t="shared" si="150"/>
        <v>#REF!</v>
      </c>
      <c r="J3494" s="58" t="e">
        <f>#REF!</f>
        <v>#REF!</v>
      </c>
      <c r="K3494" s="51" t="e">
        <f>IF(OR(#REF!="管理者",#REF!="サービス管理責任者"),0,#REF!)</f>
        <v>#REF!</v>
      </c>
    </row>
    <row r="3495" spans="8:11">
      <c r="H3495" s="59"/>
      <c r="I3495" s="58" t="e">
        <f t="shared" si="150"/>
        <v>#REF!</v>
      </c>
      <c r="J3495" s="58" t="e">
        <f>#REF!</f>
        <v>#REF!</v>
      </c>
      <c r="K3495" s="51" t="e">
        <f>IF(OR(#REF!="管理者",#REF!="サービス管理責任者"),0,#REF!)</f>
        <v>#REF!</v>
      </c>
    </row>
    <row r="3496" spans="8:11">
      <c r="H3496" s="59"/>
      <c r="I3496" s="58" t="e">
        <f t="shared" si="150"/>
        <v>#REF!</v>
      </c>
      <c r="J3496" s="58" t="e">
        <f>#REF!</f>
        <v>#REF!</v>
      </c>
      <c r="K3496" s="51" t="e">
        <f>IF(OR(#REF!="管理者",#REF!="サービス管理責任者"),0,#REF!)</f>
        <v>#REF!</v>
      </c>
    </row>
    <row r="3497" spans="8:11">
      <c r="H3497" s="59"/>
      <c r="I3497" s="58" t="e">
        <f t="shared" si="150"/>
        <v>#REF!</v>
      </c>
      <c r="J3497" s="58" t="e">
        <f>#REF!</f>
        <v>#REF!</v>
      </c>
      <c r="K3497" s="51" t="e">
        <f>IF(OR(#REF!="管理者",#REF!="サービス管理責任者"),0,#REF!)</f>
        <v>#REF!</v>
      </c>
    </row>
    <row r="3498" spans="8:11">
      <c r="H3498" s="59"/>
      <c r="I3498" s="58" t="e">
        <f t="shared" si="150"/>
        <v>#REF!</v>
      </c>
      <c r="J3498" s="58" t="e">
        <f>#REF!</f>
        <v>#REF!</v>
      </c>
      <c r="K3498" s="51" t="e">
        <f>IF(OR(#REF!="管理者",#REF!="サービス管理責任者"),0,#REF!)</f>
        <v>#REF!</v>
      </c>
    </row>
    <row r="3499" spans="8:11">
      <c r="H3499" s="59"/>
      <c r="I3499" s="58" t="e">
        <f t="shared" si="150"/>
        <v>#REF!</v>
      </c>
      <c r="J3499" s="58" t="e">
        <f>#REF!</f>
        <v>#REF!</v>
      </c>
      <c r="K3499" s="51" t="e">
        <f>IF(OR(#REF!="管理者",#REF!="サービス管理責任者"),0,#REF!)</f>
        <v>#REF!</v>
      </c>
    </row>
    <row r="3500" spans="8:11">
      <c r="H3500" s="59"/>
      <c r="I3500" s="58" t="e">
        <f t="shared" si="150"/>
        <v>#REF!</v>
      </c>
      <c r="J3500" s="58" t="e">
        <f>#REF!</f>
        <v>#REF!</v>
      </c>
      <c r="K3500" s="51" t="e">
        <f>IF(OR(#REF!="管理者",#REF!="サービス管理責任者"),0,#REF!)</f>
        <v>#REF!</v>
      </c>
    </row>
    <row r="3501" spans="8:11">
      <c r="H3501" s="59"/>
      <c r="I3501" s="58" t="e">
        <f t="shared" si="150"/>
        <v>#REF!</v>
      </c>
      <c r="J3501" s="58" t="e">
        <f>#REF!</f>
        <v>#REF!</v>
      </c>
      <c r="K3501" s="51" t="e">
        <f>IF(OR(#REF!="管理者",#REF!="サービス管理責任者"),0,#REF!)</f>
        <v>#REF!</v>
      </c>
    </row>
    <row r="3502" spans="8:11">
      <c r="H3502" s="59"/>
      <c r="I3502" s="58" t="e">
        <f t="shared" si="150"/>
        <v>#REF!</v>
      </c>
      <c r="J3502" s="58" t="e">
        <f>#REF!</f>
        <v>#REF!</v>
      </c>
      <c r="K3502" s="51" t="e">
        <f>IF(OR(#REF!="管理者",#REF!="サービス管理責任者"),0,#REF!)</f>
        <v>#REF!</v>
      </c>
    </row>
    <row r="3503" spans="8:11">
      <c r="H3503" s="59"/>
      <c r="I3503" s="58" t="e">
        <f t="shared" si="150"/>
        <v>#REF!</v>
      </c>
      <c r="J3503" s="58" t="e">
        <f>#REF!</f>
        <v>#REF!</v>
      </c>
      <c r="K3503" s="51" t="e">
        <f>IF(OR(#REF!="管理者",#REF!="サービス管理責任者"),0,#REF!)</f>
        <v>#REF!</v>
      </c>
    </row>
    <row r="3504" spans="8:11">
      <c r="H3504" s="59"/>
      <c r="I3504" s="58" t="e">
        <f t="shared" si="150"/>
        <v>#REF!</v>
      </c>
      <c r="J3504" s="58" t="e">
        <f>#REF!</f>
        <v>#REF!</v>
      </c>
      <c r="K3504" s="51" t="e">
        <f>IF(OR(#REF!="管理者",#REF!="サービス管理責任者"),0,#REF!)</f>
        <v>#REF!</v>
      </c>
    </row>
    <row r="3505" spans="8:11">
      <c r="H3505" s="59"/>
      <c r="I3505" s="58" t="e">
        <f t="shared" si="150"/>
        <v>#REF!</v>
      </c>
      <c r="J3505" s="58" t="e">
        <f>#REF!</f>
        <v>#REF!</v>
      </c>
      <c r="K3505" s="51" t="e">
        <f>IF(OR(#REF!="管理者",#REF!="サービス管理責任者"),0,#REF!)</f>
        <v>#REF!</v>
      </c>
    </row>
    <row r="3506" spans="8:11">
      <c r="H3506" s="59"/>
      <c r="I3506" s="58" t="e">
        <f t="shared" si="150"/>
        <v>#REF!</v>
      </c>
      <c r="J3506" s="58" t="e">
        <f>#REF!</f>
        <v>#REF!</v>
      </c>
      <c r="K3506" s="51" t="e">
        <f>IF(OR(#REF!="管理者",#REF!="サービス管理責任者"),0,#REF!)</f>
        <v>#REF!</v>
      </c>
    </row>
    <row r="3507" spans="8:11">
      <c r="H3507" s="59"/>
      <c r="I3507" s="58" t="e">
        <f t="shared" si="150"/>
        <v>#REF!</v>
      </c>
      <c r="J3507" s="58" t="e">
        <f>#REF!</f>
        <v>#REF!</v>
      </c>
      <c r="K3507" s="51" t="e">
        <f>IF(OR(#REF!="管理者",#REF!="サービス管理責任者"),0,#REF!)</f>
        <v>#REF!</v>
      </c>
    </row>
    <row r="3508" spans="8:11">
      <c r="H3508" s="59"/>
      <c r="I3508" s="58" t="e">
        <f t="shared" si="150"/>
        <v>#REF!</v>
      </c>
      <c r="J3508" s="58" t="e">
        <f>#REF!</f>
        <v>#REF!</v>
      </c>
      <c r="K3508" s="51" t="e">
        <f>IF(OR(#REF!="管理者",#REF!="サービス管理責任者"),0,#REF!)</f>
        <v>#REF!</v>
      </c>
    </row>
    <row r="3509" spans="8:11">
      <c r="H3509" s="59"/>
      <c r="I3509" s="58" t="e">
        <f t="shared" si="150"/>
        <v>#REF!</v>
      </c>
      <c r="J3509" s="58" t="e">
        <f>#REF!</f>
        <v>#REF!</v>
      </c>
      <c r="K3509" s="51" t="e">
        <f>IF(OR(#REF!="管理者",#REF!="サービス管理責任者"),0,#REF!)</f>
        <v>#REF!</v>
      </c>
    </row>
    <row r="3510" spans="8:11">
      <c r="H3510" s="59"/>
      <c r="I3510" s="58" t="e">
        <f t="shared" si="150"/>
        <v>#REF!</v>
      </c>
      <c r="J3510" s="58" t="e">
        <f>#REF!</f>
        <v>#REF!</v>
      </c>
      <c r="K3510" s="51" t="e">
        <f>IF(OR(#REF!="管理者",#REF!="サービス管理責任者"),0,#REF!)</f>
        <v>#REF!</v>
      </c>
    </row>
    <row r="3511" spans="8:11">
      <c r="H3511" s="59"/>
      <c r="I3511" s="58" t="e">
        <f t="shared" si="150"/>
        <v>#REF!</v>
      </c>
      <c r="J3511" s="58" t="e">
        <f>#REF!</f>
        <v>#REF!</v>
      </c>
      <c r="K3511" s="51" t="e">
        <f>IF(OR(#REF!="管理者",#REF!="サービス管理責任者"),0,#REF!)</f>
        <v>#REF!</v>
      </c>
    </row>
    <row r="3512" spans="8:11">
      <c r="H3512" s="59"/>
      <c r="I3512" s="58" t="e">
        <f t="shared" si="150"/>
        <v>#REF!</v>
      </c>
      <c r="J3512" s="58" t="e">
        <f>#REF!</f>
        <v>#REF!</v>
      </c>
      <c r="K3512" s="51" t="e">
        <f>IF(OR(#REF!="管理者",#REF!="サービス管理責任者"),0,#REF!)</f>
        <v>#REF!</v>
      </c>
    </row>
    <row r="3513" spans="8:11">
      <c r="H3513" s="59"/>
      <c r="I3513" s="58" t="e">
        <f t="shared" si="150"/>
        <v>#REF!</v>
      </c>
      <c r="J3513" s="58" t="e">
        <f>#REF!</f>
        <v>#REF!</v>
      </c>
      <c r="K3513" s="51" t="e">
        <f>IF(OR(#REF!="管理者",#REF!="サービス管理責任者"),0,#REF!)</f>
        <v>#REF!</v>
      </c>
    </row>
    <row r="3514" spans="8:11">
      <c r="H3514" s="59"/>
      <c r="I3514" s="58" t="e">
        <f t="shared" si="150"/>
        <v>#REF!</v>
      </c>
      <c r="J3514" s="58" t="e">
        <f>#REF!</f>
        <v>#REF!</v>
      </c>
      <c r="K3514" s="51" t="e">
        <f>IF(OR(#REF!="管理者",#REF!="サービス管理責任者"),0,#REF!)</f>
        <v>#REF!</v>
      </c>
    </row>
    <row r="3515" spans="8:11">
      <c r="H3515" s="59"/>
      <c r="I3515" s="58" t="e">
        <f t="shared" si="150"/>
        <v>#REF!</v>
      </c>
      <c r="J3515" s="58" t="e">
        <f>#REF!</f>
        <v>#REF!</v>
      </c>
      <c r="K3515" s="51" t="e">
        <f>IF(OR(#REF!="管理者",#REF!="サービス管理責任者"),0,#REF!)</f>
        <v>#REF!</v>
      </c>
    </row>
    <row r="3516" spans="8:11">
      <c r="H3516" s="59"/>
      <c r="I3516" s="58" t="e">
        <f t="shared" si="150"/>
        <v>#REF!</v>
      </c>
      <c r="J3516" s="58" t="e">
        <f>#REF!</f>
        <v>#REF!</v>
      </c>
      <c r="K3516" s="51" t="e">
        <f>IF(OR(#REF!="管理者",#REF!="サービス管理責任者"),0,#REF!)</f>
        <v>#REF!</v>
      </c>
    </row>
    <row r="3517" spans="8:11">
      <c r="H3517" s="59"/>
      <c r="I3517" s="58" t="e">
        <f t="shared" ref="I3517:I3580" si="151">IF(J3517=0,I3516,I3516+1)</f>
        <v>#REF!</v>
      </c>
      <c r="J3517" s="58" t="e">
        <f>#REF!</f>
        <v>#REF!</v>
      </c>
      <c r="K3517" s="51" t="e">
        <f>IF(OR(#REF!="管理者",#REF!="サービス管理責任者"),0,#REF!)</f>
        <v>#REF!</v>
      </c>
    </row>
    <row r="3518" spans="8:11">
      <c r="H3518" s="59"/>
      <c r="I3518" s="58" t="e">
        <f t="shared" si="151"/>
        <v>#REF!</v>
      </c>
      <c r="J3518" s="58" t="e">
        <f>#REF!</f>
        <v>#REF!</v>
      </c>
      <c r="K3518" s="51" t="e">
        <f>IF(OR(#REF!="管理者",#REF!="サービス管理責任者"),0,#REF!)</f>
        <v>#REF!</v>
      </c>
    </row>
    <row r="3519" spans="8:11">
      <c r="H3519" s="59"/>
      <c r="I3519" s="58" t="e">
        <f t="shared" si="151"/>
        <v>#REF!</v>
      </c>
      <c r="J3519" s="58" t="e">
        <f>#REF!</f>
        <v>#REF!</v>
      </c>
      <c r="K3519" s="51" t="e">
        <f>IF(OR(#REF!="管理者",#REF!="サービス管理責任者"),0,#REF!)</f>
        <v>#REF!</v>
      </c>
    </row>
    <row r="3520" spans="8:11">
      <c r="H3520" s="59"/>
      <c r="I3520" s="58" t="e">
        <f t="shared" si="151"/>
        <v>#REF!</v>
      </c>
      <c r="J3520" s="58" t="e">
        <f>#REF!</f>
        <v>#REF!</v>
      </c>
      <c r="K3520" s="51" t="e">
        <f>IF(OR(#REF!="管理者",#REF!="サービス管理責任者"),0,#REF!)</f>
        <v>#REF!</v>
      </c>
    </row>
    <row r="3521" spans="8:11">
      <c r="H3521" s="59"/>
      <c r="I3521" s="58" t="e">
        <f t="shared" si="151"/>
        <v>#REF!</v>
      </c>
      <c r="J3521" s="58" t="e">
        <f>#REF!</f>
        <v>#REF!</v>
      </c>
      <c r="K3521" s="51" t="e">
        <f>IF(OR(#REF!="管理者",#REF!="サービス管理責任者"),0,#REF!)</f>
        <v>#REF!</v>
      </c>
    </row>
    <row r="3522" spans="8:11">
      <c r="H3522" s="59"/>
      <c r="I3522" s="58" t="e">
        <f t="shared" si="151"/>
        <v>#REF!</v>
      </c>
      <c r="J3522" s="58" t="e">
        <f>#REF!</f>
        <v>#REF!</v>
      </c>
      <c r="K3522" s="51" t="e">
        <f>IF(OR(#REF!="管理者",#REF!="サービス管理責任者"),0,#REF!)</f>
        <v>#REF!</v>
      </c>
    </row>
    <row r="3523" spans="8:11">
      <c r="H3523" s="59"/>
      <c r="I3523" s="58" t="e">
        <f t="shared" si="151"/>
        <v>#REF!</v>
      </c>
      <c r="J3523" s="58" t="e">
        <f>#REF!</f>
        <v>#REF!</v>
      </c>
      <c r="K3523" s="51" t="e">
        <f>IF(OR(#REF!="管理者",#REF!="サービス管理責任者"),0,#REF!)</f>
        <v>#REF!</v>
      </c>
    </row>
    <row r="3524" spans="8:11">
      <c r="H3524" s="59"/>
      <c r="I3524" s="58" t="e">
        <f t="shared" si="151"/>
        <v>#REF!</v>
      </c>
      <c r="J3524" s="58" t="e">
        <f>#REF!</f>
        <v>#REF!</v>
      </c>
      <c r="K3524" s="51" t="e">
        <f>IF(OR(#REF!="管理者",#REF!="サービス管理責任者"),0,#REF!)</f>
        <v>#REF!</v>
      </c>
    </row>
    <row r="3525" spans="8:11">
      <c r="H3525" s="59"/>
      <c r="I3525" s="58" t="e">
        <f t="shared" si="151"/>
        <v>#REF!</v>
      </c>
      <c r="J3525" s="58" t="e">
        <f>#REF!</f>
        <v>#REF!</v>
      </c>
      <c r="K3525" s="51" t="e">
        <f>IF(OR(#REF!="管理者",#REF!="サービス管理責任者"),0,#REF!)</f>
        <v>#REF!</v>
      </c>
    </row>
    <row r="3526" spans="8:11">
      <c r="H3526" s="59"/>
      <c r="I3526" s="58" t="e">
        <f t="shared" si="151"/>
        <v>#REF!</v>
      </c>
      <c r="J3526" s="58" t="e">
        <f>#REF!</f>
        <v>#REF!</v>
      </c>
      <c r="K3526" s="51" t="e">
        <f>IF(OR(#REF!="管理者",#REF!="サービス管理責任者"),0,#REF!)</f>
        <v>#REF!</v>
      </c>
    </row>
    <row r="3527" spans="8:11">
      <c r="H3527" s="59"/>
      <c r="I3527" s="58" t="e">
        <f t="shared" si="151"/>
        <v>#REF!</v>
      </c>
      <c r="J3527" s="58" t="e">
        <f>#REF!</f>
        <v>#REF!</v>
      </c>
      <c r="K3527" s="51" t="e">
        <f>IF(OR(#REF!="管理者",#REF!="サービス管理責任者"),0,#REF!)</f>
        <v>#REF!</v>
      </c>
    </row>
    <row r="3528" spans="8:11">
      <c r="H3528" s="59"/>
      <c r="I3528" s="58" t="e">
        <f t="shared" si="151"/>
        <v>#REF!</v>
      </c>
      <c r="J3528" s="58" t="e">
        <f>#REF!</f>
        <v>#REF!</v>
      </c>
      <c r="K3528" s="51" t="e">
        <f>IF(OR(#REF!="管理者",#REF!="サービス管理責任者"),0,#REF!)</f>
        <v>#REF!</v>
      </c>
    </row>
    <row r="3529" spans="8:11">
      <c r="H3529" s="59"/>
      <c r="I3529" s="58" t="e">
        <f t="shared" si="151"/>
        <v>#REF!</v>
      </c>
      <c r="J3529" s="58" t="e">
        <f>#REF!</f>
        <v>#REF!</v>
      </c>
      <c r="K3529" s="51" t="e">
        <f>IF(OR(#REF!="管理者",#REF!="サービス管理責任者"),0,#REF!)</f>
        <v>#REF!</v>
      </c>
    </row>
    <row r="3530" spans="8:11">
      <c r="H3530" s="59"/>
      <c r="I3530" s="58" t="e">
        <f t="shared" si="151"/>
        <v>#REF!</v>
      </c>
      <c r="J3530" s="58" t="e">
        <f>#REF!</f>
        <v>#REF!</v>
      </c>
      <c r="K3530" s="51" t="e">
        <f>IF(OR(#REF!="管理者",#REF!="サービス管理責任者"),0,#REF!)</f>
        <v>#REF!</v>
      </c>
    </row>
    <row r="3531" spans="8:11">
      <c r="H3531" s="59"/>
      <c r="I3531" s="58" t="e">
        <f t="shared" si="151"/>
        <v>#REF!</v>
      </c>
      <c r="J3531" s="58" t="e">
        <f>#REF!</f>
        <v>#REF!</v>
      </c>
      <c r="K3531" s="51" t="e">
        <f>IF(OR(#REF!="管理者",#REF!="サービス管理責任者"),0,#REF!)</f>
        <v>#REF!</v>
      </c>
    </row>
    <row r="3532" spans="8:11">
      <c r="H3532" s="59"/>
      <c r="I3532" s="58" t="e">
        <f t="shared" si="151"/>
        <v>#REF!</v>
      </c>
      <c r="J3532" s="58" t="e">
        <f>#REF!</f>
        <v>#REF!</v>
      </c>
      <c r="K3532" s="51" t="e">
        <f>IF(OR(#REF!="管理者",#REF!="サービス管理責任者"),0,#REF!)</f>
        <v>#REF!</v>
      </c>
    </row>
    <row r="3533" spans="8:11">
      <c r="H3533" s="59"/>
      <c r="I3533" s="58" t="e">
        <f t="shared" si="151"/>
        <v>#REF!</v>
      </c>
      <c r="J3533" s="58" t="e">
        <f>#REF!</f>
        <v>#REF!</v>
      </c>
      <c r="K3533" s="51" t="e">
        <f>IF(OR(#REF!="管理者",#REF!="サービス管理責任者"),0,#REF!)</f>
        <v>#REF!</v>
      </c>
    </row>
    <row r="3534" spans="8:11">
      <c r="H3534" s="59"/>
      <c r="I3534" s="58" t="e">
        <f t="shared" si="151"/>
        <v>#REF!</v>
      </c>
      <c r="J3534" s="58" t="e">
        <f>#REF!</f>
        <v>#REF!</v>
      </c>
      <c r="K3534" s="51" t="e">
        <f>IF(OR(#REF!="管理者",#REF!="サービス管理責任者"),0,#REF!)</f>
        <v>#REF!</v>
      </c>
    </row>
    <row r="3535" spans="8:11">
      <c r="H3535" s="59"/>
      <c r="I3535" s="58" t="e">
        <f t="shared" si="151"/>
        <v>#REF!</v>
      </c>
      <c r="J3535" s="58" t="e">
        <f>#REF!</f>
        <v>#REF!</v>
      </c>
      <c r="K3535" s="51" t="e">
        <f>IF(OR(#REF!="管理者",#REF!="サービス管理責任者"),0,#REF!)</f>
        <v>#REF!</v>
      </c>
    </row>
    <row r="3536" spans="8:11">
      <c r="H3536" s="59"/>
      <c r="I3536" s="58" t="e">
        <f t="shared" si="151"/>
        <v>#REF!</v>
      </c>
      <c r="J3536" s="58" t="e">
        <f>#REF!</f>
        <v>#REF!</v>
      </c>
      <c r="K3536" s="51" t="e">
        <f>IF(OR(#REF!="管理者",#REF!="サービス管理責任者"),0,#REF!)</f>
        <v>#REF!</v>
      </c>
    </row>
    <row r="3537" spans="8:11">
      <c r="H3537" s="59"/>
      <c r="I3537" s="58" t="e">
        <f t="shared" si="151"/>
        <v>#REF!</v>
      </c>
      <c r="J3537" s="58" t="e">
        <f>#REF!</f>
        <v>#REF!</v>
      </c>
      <c r="K3537" s="51" t="e">
        <f>IF(OR(#REF!="管理者",#REF!="サービス管理責任者"),0,#REF!)</f>
        <v>#REF!</v>
      </c>
    </row>
    <row r="3538" spans="8:11">
      <c r="H3538" s="59"/>
      <c r="I3538" s="58" t="e">
        <f t="shared" si="151"/>
        <v>#REF!</v>
      </c>
      <c r="J3538" s="58" t="e">
        <f>#REF!</f>
        <v>#REF!</v>
      </c>
      <c r="K3538" s="51" t="e">
        <f>IF(OR(#REF!="管理者",#REF!="サービス管理責任者"),0,#REF!)</f>
        <v>#REF!</v>
      </c>
    </row>
    <row r="3539" spans="8:11">
      <c r="H3539" s="59"/>
      <c r="I3539" s="58" t="e">
        <f t="shared" si="151"/>
        <v>#REF!</v>
      </c>
      <c r="J3539" s="58" t="e">
        <f>#REF!</f>
        <v>#REF!</v>
      </c>
      <c r="K3539" s="51" t="e">
        <f>IF(OR(#REF!="管理者",#REF!="サービス管理責任者"),0,#REF!)</f>
        <v>#REF!</v>
      </c>
    </row>
    <row r="3540" spans="8:11">
      <c r="H3540" s="59"/>
      <c r="I3540" s="58" t="e">
        <f t="shared" si="151"/>
        <v>#REF!</v>
      </c>
      <c r="J3540" s="58" t="e">
        <f>#REF!</f>
        <v>#REF!</v>
      </c>
      <c r="K3540" s="51" t="e">
        <f>IF(OR(#REF!="管理者",#REF!="サービス管理責任者"),0,#REF!)</f>
        <v>#REF!</v>
      </c>
    </row>
    <row r="3541" spans="8:11">
      <c r="H3541" s="59"/>
      <c r="I3541" s="58" t="e">
        <f t="shared" si="151"/>
        <v>#REF!</v>
      </c>
      <c r="J3541" s="58" t="e">
        <f>#REF!</f>
        <v>#REF!</v>
      </c>
      <c r="K3541" s="51" t="e">
        <f>IF(OR(#REF!="管理者",#REF!="サービス管理責任者"),0,#REF!)</f>
        <v>#REF!</v>
      </c>
    </row>
    <row r="3542" spans="8:11">
      <c r="H3542" s="59"/>
      <c r="I3542" s="58" t="e">
        <f t="shared" si="151"/>
        <v>#REF!</v>
      </c>
      <c r="J3542" s="58" t="e">
        <f>#REF!</f>
        <v>#REF!</v>
      </c>
      <c r="K3542" s="51" t="e">
        <f>IF(OR(#REF!="管理者",#REF!="サービス管理責任者"),0,#REF!)</f>
        <v>#REF!</v>
      </c>
    </row>
    <row r="3543" spans="8:11">
      <c r="H3543" s="59"/>
      <c r="I3543" s="58" t="e">
        <f t="shared" si="151"/>
        <v>#REF!</v>
      </c>
      <c r="J3543" s="58" t="e">
        <f>#REF!</f>
        <v>#REF!</v>
      </c>
      <c r="K3543" s="51" t="e">
        <f>IF(OR(#REF!="管理者",#REF!="サービス管理責任者"),0,#REF!)</f>
        <v>#REF!</v>
      </c>
    </row>
    <row r="3544" spans="8:11">
      <c r="H3544" s="59"/>
      <c r="I3544" s="58" t="e">
        <f t="shared" si="151"/>
        <v>#REF!</v>
      </c>
      <c r="J3544" s="58" t="e">
        <f>#REF!</f>
        <v>#REF!</v>
      </c>
      <c r="K3544" s="51" t="e">
        <f>IF(OR(#REF!="管理者",#REF!="サービス管理責任者"),0,#REF!)</f>
        <v>#REF!</v>
      </c>
    </row>
    <row r="3545" spans="8:11">
      <c r="H3545" s="59"/>
      <c r="I3545" s="58" t="e">
        <f t="shared" si="151"/>
        <v>#REF!</v>
      </c>
      <c r="J3545" s="58" t="e">
        <f>#REF!</f>
        <v>#REF!</v>
      </c>
      <c r="K3545" s="51" t="e">
        <f>IF(OR(#REF!="管理者",#REF!="サービス管理責任者"),0,#REF!)</f>
        <v>#REF!</v>
      </c>
    </row>
    <row r="3546" spans="8:11">
      <c r="H3546" s="59"/>
      <c r="I3546" s="58" t="e">
        <f t="shared" si="151"/>
        <v>#REF!</v>
      </c>
      <c r="J3546" s="58" t="e">
        <f>#REF!</f>
        <v>#REF!</v>
      </c>
      <c r="K3546" s="51" t="e">
        <f>IF(OR(#REF!="管理者",#REF!="サービス管理責任者"),0,#REF!)</f>
        <v>#REF!</v>
      </c>
    </row>
    <row r="3547" spans="8:11">
      <c r="H3547" s="59"/>
      <c r="I3547" s="58" t="e">
        <f t="shared" si="151"/>
        <v>#REF!</v>
      </c>
      <c r="J3547" s="58" t="e">
        <f>#REF!</f>
        <v>#REF!</v>
      </c>
      <c r="K3547" s="51" t="e">
        <f>IF(OR(#REF!="管理者",#REF!="サービス管理責任者"),0,#REF!)</f>
        <v>#REF!</v>
      </c>
    </row>
    <row r="3548" spans="8:11">
      <c r="H3548" s="59"/>
      <c r="I3548" s="58" t="e">
        <f t="shared" si="151"/>
        <v>#REF!</v>
      </c>
      <c r="J3548" s="58" t="e">
        <f>#REF!</f>
        <v>#REF!</v>
      </c>
      <c r="K3548" s="51" t="e">
        <f>IF(OR(#REF!="管理者",#REF!="サービス管理責任者"),0,#REF!)</f>
        <v>#REF!</v>
      </c>
    </row>
    <row r="3549" spans="8:11">
      <c r="H3549" s="59"/>
      <c r="I3549" s="58" t="e">
        <f t="shared" si="151"/>
        <v>#REF!</v>
      </c>
      <c r="J3549" s="58" t="e">
        <f>#REF!</f>
        <v>#REF!</v>
      </c>
      <c r="K3549" s="51" t="e">
        <f>IF(OR(#REF!="管理者",#REF!="サービス管理責任者"),0,#REF!)</f>
        <v>#REF!</v>
      </c>
    </row>
    <row r="3550" spans="8:11">
      <c r="H3550" s="59"/>
      <c r="I3550" s="58" t="e">
        <f t="shared" si="151"/>
        <v>#REF!</v>
      </c>
      <c r="J3550" s="58" t="e">
        <f>#REF!</f>
        <v>#REF!</v>
      </c>
      <c r="K3550" s="51" t="e">
        <f>IF(OR(#REF!="管理者",#REF!="サービス管理責任者"),0,#REF!)</f>
        <v>#REF!</v>
      </c>
    </row>
    <row r="3551" spans="8:11">
      <c r="H3551" s="59"/>
      <c r="I3551" s="58" t="e">
        <f t="shared" si="151"/>
        <v>#REF!</v>
      </c>
      <c r="J3551" s="58" t="e">
        <f>#REF!</f>
        <v>#REF!</v>
      </c>
      <c r="K3551" s="51" t="e">
        <f>IF(OR(#REF!="管理者",#REF!="サービス管理責任者"),0,#REF!)</f>
        <v>#REF!</v>
      </c>
    </row>
    <row r="3552" spans="8:11">
      <c r="H3552" s="59"/>
      <c r="I3552" s="58" t="e">
        <f t="shared" si="151"/>
        <v>#REF!</v>
      </c>
      <c r="J3552" s="58" t="e">
        <f>#REF!</f>
        <v>#REF!</v>
      </c>
      <c r="K3552" s="51" t="e">
        <f>IF(OR(#REF!="管理者",#REF!="サービス管理責任者"),0,#REF!)</f>
        <v>#REF!</v>
      </c>
    </row>
    <row r="3553" spans="8:11">
      <c r="H3553" s="59"/>
      <c r="I3553" s="58" t="e">
        <f t="shared" si="151"/>
        <v>#REF!</v>
      </c>
      <c r="J3553" s="58" t="e">
        <f>#REF!</f>
        <v>#REF!</v>
      </c>
      <c r="K3553" s="51" t="e">
        <f>IF(OR(#REF!="管理者",#REF!="サービス管理責任者"),0,#REF!)</f>
        <v>#REF!</v>
      </c>
    </row>
    <row r="3554" spans="8:11">
      <c r="H3554" s="59"/>
      <c r="I3554" s="58" t="e">
        <f t="shared" si="151"/>
        <v>#REF!</v>
      </c>
      <c r="J3554" s="58" t="e">
        <f>#REF!</f>
        <v>#REF!</v>
      </c>
      <c r="K3554" s="51" t="e">
        <f>IF(OR(#REF!="管理者",#REF!="サービス管理責任者"),0,#REF!)</f>
        <v>#REF!</v>
      </c>
    </row>
    <row r="3555" spans="8:11">
      <c r="H3555" s="59"/>
      <c r="I3555" s="58" t="e">
        <f t="shared" si="151"/>
        <v>#REF!</v>
      </c>
      <c r="J3555" s="58" t="e">
        <f>#REF!</f>
        <v>#REF!</v>
      </c>
      <c r="K3555" s="51" t="e">
        <f>IF(OR(#REF!="管理者",#REF!="サービス管理責任者"),0,#REF!)</f>
        <v>#REF!</v>
      </c>
    </row>
    <row r="3556" spans="8:11">
      <c r="H3556" s="59"/>
      <c r="I3556" s="58" t="e">
        <f t="shared" si="151"/>
        <v>#REF!</v>
      </c>
      <c r="J3556" s="58" t="e">
        <f>#REF!</f>
        <v>#REF!</v>
      </c>
      <c r="K3556" s="51" t="e">
        <f>IF(OR(#REF!="管理者",#REF!="サービス管理責任者"),0,#REF!)</f>
        <v>#REF!</v>
      </c>
    </row>
    <row r="3557" spans="8:11">
      <c r="H3557" s="59"/>
      <c r="I3557" s="58" t="e">
        <f t="shared" si="151"/>
        <v>#REF!</v>
      </c>
      <c r="J3557" s="58" t="e">
        <f>#REF!</f>
        <v>#REF!</v>
      </c>
      <c r="K3557" s="51" t="e">
        <f>IF(OR(#REF!="管理者",#REF!="サービス管理責任者"),0,#REF!)</f>
        <v>#REF!</v>
      </c>
    </row>
    <row r="3558" spans="8:11">
      <c r="H3558" s="59"/>
      <c r="I3558" s="58" t="e">
        <f t="shared" si="151"/>
        <v>#REF!</v>
      </c>
      <c r="J3558" s="58" t="e">
        <f>#REF!</f>
        <v>#REF!</v>
      </c>
      <c r="K3558" s="51" t="e">
        <f>IF(OR(#REF!="管理者",#REF!="サービス管理責任者"),0,#REF!)</f>
        <v>#REF!</v>
      </c>
    </row>
    <row r="3559" spans="8:11">
      <c r="H3559" s="59"/>
      <c r="I3559" s="58" t="e">
        <f t="shared" si="151"/>
        <v>#REF!</v>
      </c>
      <c r="J3559" s="58" t="e">
        <f>#REF!</f>
        <v>#REF!</v>
      </c>
      <c r="K3559" s="51" t="e">
        <f>IF(OR(#REF!="管理者",#REF!="サービス管理責任者"),0,#REF!)</f>
        <v>#REF!</v>
      </c>
    </row>
    <row r="3560" spans="8:11">
      <c r="H3560" s="59"/>
      <c r="I3560" s="58" t="e">
        <f t="shared" si="151"/>
        <v>#REF!</v>
      </c>
      <c r="J3560" s="58" t="e">
        <f>#REF!</f>
        <v>#REF!</v>
      </c>
      <c r="K3560" s="51" t="e">
        <f>IF(OR(#REF!="管理者",#REF!="サービス管理責任者"),0,#REF!)</f>
        <v>#REF!</v>
      </c>
    </row>
    <row r="3561" spans="8:11">
      <c r="H3561" s="59"/>
      <c r="I3561" s="58" t="e">
        <f t="shared" si="151"/>
        <v>#REF!</v>
      </c>
      <c r="J3561" s="58" t="e">
        <f>#REF!</f>
        <v>#REF!</v>
      </c>
      <c r="K3561" s="51" t="e">
        <f>IF(OR(#REF!="管理者",#REF!="サービス管理責任者"),0,#REF!)</f>
        <v>#REF!</v>
      </c>
    </row>
    <row r="3562" spans="8:11">
      <c r="H3562" s="59"/>
      <c r="I3562" s="58" t="e">
        <f t="shared" si="151"/>
        <v>#REF!</v>
      </c>
      <c r="J3562" s="58" t="e">
        <f>#REF!</f>
        <v>#REF!</v>
      </c>
      <c r="K3562" s="51" t="e">
        <f>IF(OR(#REF!="管理者",#REF!="サービス管理責任者"),0,#REF!)</f>
        <v>#REF!</v>
      </c>
    </row>
    <row r="3563" spans="8:11">
      <c r="H3563" s="59"/>
      <c r="I3563" s="58" t="e">
        <f t="shared" si="151"/>
        <v>#REF!</v>
      </c>
      <c r="J3563" s="58" t="e">
        <f>#REF!</f>
        <v>#REF!</v>
      </c>
      <c r="K3563" s="51" t="e">
        <f>IF(OR(#REF!="管理者",#REF!="サービス管理責任者"),0,#REF!)</f>
        <v>#REF!</v>
      </c>
    </row>
    <row r="3564" spans="8:11">
      <c r="H3564" s="59"/>
      <c r="I3564" s="58" t="e">
        <f t="shared" si="151"/>
        <v>#REF!</v>
      </c>
      <c r="J3564" s="58" t="e">
        <f>#REF!</f>
        <v>#REF!</v>
      </c>
      <c r="K3564" s="51" t="e">
        <f>IF(OR(#REF!="管理者",#REF!="サービス管理責任者"),0,#REF!)</f>
        <v>#REF!</v>
      </c>
    </row>
    <row r="3565" spans="8:11">
      <c r="H3565" s="59"/>
      <c r="I3565" s="58" t="e">
        <f t="shared" si="151"/>
        <v>#REF!</v>
      </c>
      <c r="J3565" s="58" t="e">
        <f>#REF!</f>
        <v>#REF!</v>
      </c>
      <c r="K3565" s="51" t="e">
        <f>IF(OR(#REF!="管理者",#REF!="サービス管理責任者"),0,#REF!)</f>
        <v>#REF!</v>
      </c>
    </row>
    <row r="3566" spans="8:11">
      <c r="H3566" s="59"/>
      <c r="I3566" s="58" t="e">
        <f t="shared" si="151"/>
        <v>#REF!</v>
      </c>
      <c r="J3566" s="58" t="e">
        <f>#REF!</f>
        <v>#REF!</v>
      </c>
      <c r="K3566" s="51" t="e">
        <f>IF(OR(#REF!="管理者",#REF!="サービス管理責任者"),0,#REF!)</f>
        <v>#REF!</v>
      </c>
    </row>
    <row r="3567" spans="8:11">
      <c r="H3567" s="59"/>
      <c r="I3567" s="58" t="e">
        <f t="shared" si="151"/>
        <v>#REF!</v>
      </c>
      <c r="J3567" s="58" t="e">
        <f>#REF!</f>
        <v>#REF!</v>
      </c>
      <c r="K3567" s="51" t="e">
        <f>IF(OR(#REF!="管理者",#REF!="サービス管理責任者"),0,#REF!)</f>
        <v>#REF!</v>
      </c>
    </row>
    <row r="3568" spans="8:11">
      <c r="H3568" s="59"/>
      <c r="I3568" s="58" t="e">
        <f t="shared" si="151"/>
        <v>#REF!</v>
      </c>
      <c r="J3568" s="58" t="e">
        <f>#REF!</f>
        <v>#REF!</v>
      </c>
      <c r="K3568" s="51" t="e">
        <f>IF(OR(#REF!="管理者",#REF!="サービス管理責任者"),0,#REF!)</f>
        <v>#REF!</v>
      </c>
    </row>
    <row r="3569" spans="8:11">
      <c r="H3569" s="59"/>
      <c r="I3569" s="58" t="e">
        <f t="shared" si="151"/>
        <v>#REF!</v>
      </c>
      <c r="J3569" s="58" t="e">
        <f>#REF!</f>
        <v>#REF!</v>
      </c>
      <c r="K3569" s="51" t="e">
        <f>IF(OR(#REF!="管理者",#REF!="サービス管理責任者"),0,#REF!)</f>
        <v>#REF!</v>
      </c>
    </row>
    <row r="3570" spans="8:11">
      <c r="H3570" s="59"/>
      <c r="I3570" s="58" t="e">
        <f t="shared" si="151"/>
        <v>#REF!</v>
      </c>
      <c r="J3570" s="58" t="e">
        <f>#REF!</f>
        <v>#REF!</v>
      </c>
      <c r="K3570" s="51" t="e">
        <f>IF(OR(#REF!="管理者",#REF!="サービス管理責任者"),0,#REF!)</f>
        <v>#REF!</v>
      </c>
    </row>
    <row r="3571" spans="8:11">
      <c r="H3571" s="59"/>
      <c r="I3571" s="58" t="e">
        <f t="shared" si="151"/>
        <v>#REF!</v>
      </c>
      <c r="J3571" s="58" t="e">
        <f>#REF!</f>
        <v>#REF!</v>
      </c>
      <c r="K3571" s="51" t="e">
        <f>IF(OR(#REF!="管理者",#REF!="サービス管理責任者"),0,#REF!)</f>
        <v>#REF!</v>
      </c>
    </row>
    <row r="3572" spans="8:11">
      <c r="H3572" s="59"/>
      <c r="I3572" s="58" t="e">
        <f t="shared" si="151"/>
        <v>#REF!</v>
      </c>
      <c r="J3572" s="58" t="e">
        <f>#REF!</f>
        <v>#REF!</v>
      </c>
      <c r="K3572" s="51" t="e">
        <f>IF(OR(#REF!="管理者",#REF!="サービス管理責任者"),0,#REF!)</f>
        <v>#REF!</v>
      </c>
    </row>
    <row r="3573" spans="8:11">
      <c r="H3573" s="59"/>
      <c r="I3573" s="58" t="e">
        <f t="shared" si="151"/>
        <v>#REF!</v>
      </c>
      <c r="J3573" s="58" t="e">
        <f>#REF!</f>
        <v>#REF!</v>
      </c>
      <c r="K3573" s="51" t="e">
        <f>IF(OR(#REF!="管理者",#REF!="サービス管理責任者"),0,#REF!)</f>
        <v>#REF!</v>
      </c>
    </row>
    <row r="3574" spans="8:11">
      <c r="H3574" s="59"/>
      <c r="I3574" s="58" t="e">
        <f t="shared" si="151"/>
        <v>#REF!</v>
      </c>
      <c r="J3574" s="58" t="e">
        <f>#REF!</f>
        <v>#REF!</v>
      </c>
      <c r="K3574" s="51" t="e">
        <f>IF(OR(#REF!="管理者",#REF!="サービス管理責任者"),0,#REF!)</f>
        <v>#REF!</v>
      </c>
    </row>
    <row r="3575" spans="8:11">
      <c r="H3575" s="59"/>
      <c r="I3575" s="58" t="e">
        <f t="shared" si="151"/>
        <v>#REF!</v>
      </c>
      <c r="J3575" s="58" t="e">
        <f>#REF!</f>
        <v>#REF!</v>
      </c>
      <c r="K3575" s="51" t="e">
        <f>IF(OR(#REF!="管理者",#REF!="サービス管理責任者"),0,#REF!)</f>
        <v>#REF!</v>
      </c>
    </row>
    <row r="3576" spans="8:11">
      <c r="H3576" s="59"/>
      <c r="I3576" s="58" t="e">
        <f t="shared" si="151"/>
        <v>#REF!</v>
      </c>
      <c r="J3576" s="58" t="e">
        <f>#REF!</f>
        <v>#REF!</v>
      </c>
      <c r="K3576" s="51" t="e">
        <f>IF(OR(#REF!="管理者",#REF!="サービス管理責任者"),0,#REF!)</f>
        <v>#REF!</v>
      </c>
    </row>
    <row r="3577" spans="8:11">
      <c r="H3577" s="59"/>
      <c r="I3577" s="58" t="e">
        <f t="shared" si="151"/>
        <v>#REF!</v>
      </c>
      <c r="J3577" s="58" t="e">
        <f>#REF!</f>
        <v>#REF!</v>
      </c>
      <c r="K3577" s="51" t="e">
        <f>IF(OR(#REF!="管理者",#REF!="サービス管理責任者"),0,#REF!)</f>
        <v>#REF!</v>
      </c>
    </row>
    <row r="3578" spans="8:11">
      <c r="H3578" s="59"/>
      <c r="I3578" s="58" t="e">
        <f t="shared" si="151"/>
        <v>#REF!</v>
      </c>
      <c r="J3578" s="58" t="e">
        <f>#REF!</f>
        <v>#REF!</v>
      </c>
      <c r="K3578" s="51" t="e">
        <f>IF(OR(#REF!="管理者",#REF!="サービス管理責任者"),0,#REF!)</f>
        <v>#REF!</v>
      </c>
    </row>
    <row r="3579" spans="8:11">
      <c r="H3579" s="59"/>
      <c r="I3579" s="58" t="e">
        <f t="shared" si="151"/>
        <v>#REF!</v>
      </c>
      <c r="J3579" s="58" t="e">
        <f>#REF!</f>
        <v>#REF!</v>
      </c>
      <c r="K3579" s="51" t="e">
        <f>IF(OR(#REF!="管理者",#REF!="サービス管理責任者"),0,#REF!)</f>
        <v>#REF!</v>
      </c>
    </row>
    <row r="3580" spans="8:11">
      <c r="H3580" s="59"/>
      <c r="I3580" s="58" t="e">
        <f t="shared" si="151"/>
        <v>#REF!</v>
      </c>
      <c r="J3580" s="58" t="e">
        <f>#REF!</f>
        <v>#REF!</v>
      </c>
      <c r="K3580" s="51" t="e">
        <f>IF(OR(#REF!="管理者",#REF!="サービス管理責任者"),0,#REF!)</f>
        <v>#REF!</v>
      </c>
    </row>
    <row r="3581" spans="8:11">
      <c r="H3581" s="59"/>
      <c r="I3581" s="58" t="e">
        <f t="shared" ref="I3581:I3602" si="152">IF(J3581=0,I3580,I3580+1)</f>
        <v>#REF!</v>
      </c>
      <c r="J3581" s="58" t="e">
        <f>#REF!</f>
        <v>#REF!</v>
      </c>
      <c r="K3581" s="51" t="e">
        <f>IF(OR(#REF!="管理者",#REF!="サービス管理責任者"),0,#REF!)</f>
        <v>#REF!</v>
      </c>
    </row>
    <row r="3582" spans="8:11">
      <c r="H3582" s="59"/>
      <c r="I3582" s="58" t="e">
        <f t="shared" si="152"/>
        <v>#REF!</v>
      </c>
      <c r="J3582" s="58" t="e">
        <f>#REF!</f>
        <v>#REF!</v>
      </c>
      <c r="K3582" s="51" t="e">
        <f>IF(OR(#REF!="管理者",#REF!="サービス管理責任者"),0,#REF!)</f>
        <v>#REF!</v>
      </c>
    </row>
    <row r="3583" spans="8:11">
      <c r="H3583" s="59"/>
      <c r="I3583" s="58" t="e">
        <f t="shared" si="152"/>
        <v>#REF!</v>
      </c>
      <c r="J3583" s="58" t="e">
        <f>#REF!</f>
        <v>#REF!</v>
      </c>
      <c r="K3583" s="51" t="e">
        <f>IF(OR(#REF!="管理者",#REF!="サービス管理責任者"),0,#REF!)</f>
        <v>#REF!</v>
      </c>
    </row>
    <row r="3584" spans="8:11">
      <c r="H3584" s="59"/>
      <c r="I3584" s="58" t="e">
        <f t="shared" si="152"/>
        <v>#REF!</v>
      </c>
      <c r="J3584" s="58" t="e">
        <f>#REF!</f>
        <v>#REF!</v>
      </c>
      <c r="K3584" s="51" t="e">
        <f>IF(OR(#REF!="管理者",#REF!="サービス管理責任者"),0,#REF!)</f>
        <v>#REF!</v>
      </c>
    </row>
    <row r="3585" spans="8:11">
      <c r="H3585" s="59"/>
      <c r="I3585" s="58" t="e">
        <f t="shared" si="152"/>
        <v>#REF!</v>
      </c>
      <c r="J3585" s="58" t="e">
        <f>#REF!</f>
        <v>#REF!</v>
      </c>
      <c r="K3585" s="51" t="e">
        <f>IF(OR(#REF!="管理者",#REF!="サービス管理責任者"),0,#REF!)</f>
        <v>#REF!</v>
      </c>
    </row>
    <row r="3586" spans="8:11">
      <c r="H3586" s="59"/>
      <c r="I3586" s="58" t="e">
        <f t="shared" si="152"/>
        <v>#REF!</v>
      </c>
      <c r="J3586" s="58" t="e">
        <f>#REF!</f>
        <v>#REF!</v>
      </c>
      <c r="K3586" s="51" t="e">
        <f>IF(OR(#REF!="管理者",#REF!="サービス管理責任者"),0,#REF!)</f>
        <v>#REF!</v>
      </c>
    </row>
    <row r="3587" spans="8:11">
      <c r="H3587" s="59"/>
      <c r="I3587" s="58" t="e">
        <f t="shared" si="152"/>
        <v>#REF!</v>
      </c>
      <c r="J3587" s="58" t="e">
        <f>#REF!</f>
        <v>#REF!</v>
      </c>
      <c r="K3587" s="51" t="e">
        <f>IF(OR(#REF!="管理者",#REF!="サービス管理責任者"),0,#REF!)</f>
        <v>#REF!</v>
      </c>
    </row>
    <row r="3588" spans="8:11">
      <c r="H3588" s="59"/>
      <c r="I3588" s="58" t="e">
        <f t="shared" si="152"/>
        <v>#REF!</v>
      </c>
      <c r="J3588" s="58" t="e">
        <f>#REF!</f>
        <v>#REF!</v>
      </c>
      <c r="K3588" s="51" t="e">
        <f>IF(OR(#REF!="管理者",#REF!="サービス管理責任者"),0,#REF!)</f>
        <v>#REF!</v>
      </c>
    </row>
    <row r="3589" spans="8:11">
      <c r="H3589" s="59"/>
      <c r="I3589" s="58" t="e">
        <f t="shared" si="152"/>
        <v>#REF!</v>
      </c>
      <c r="J3589" s="58" t="e">
        <f>#REF!</f>
        <v>#REF!</v>
      </c>
      <c r="K3589" s="51" t="e">
        <f>IF(OR(#REF!="管理者",#REF!="サービス管理責任者"),0,#REF!)</f>
        <v>#REF!</v>
      </c>
    </row>
    <row r="3590" spans="8:11">
      <c r="H3590" s="59"/>
      <c r="I3590" s="58" t="e">
        <f t="shared" si="152"/>
        <v>#REF!</v>
      </c>
      <c r="J3590" s="58" t="e">
        <f>#REF!</f>
        <v>#REF!</v>
      </c>
      <c r="K3590" s="51" t="e">
        <f>IF(OR(#REF!="管理者",#REF!="サービス管理責任者"),0,#REF!)</f>
        <v>#REF!</v>
      </c>
    </row>
    <row r="3591" spans="8:11">
      <c r="H3591" s="59"/>
      <c r="I3591" s="58" t="e">
        <f t="shared" si="152"/>
        <v>#REF!</v>
      </c>
      <c r="J3591" s="58" t="e">
        <f>#REF!</f>
        <v>#REF!</v>
      </c>
      <c r="K3591" s="51" t="e">
        <f>IF(OR(#REF!="管理者",#REF!="サービス管理責任者"),0,#REF!)</f>
        <v>#REF!</v>
      </c>
    </row>
    <row r="3592" spans="8:11">
      <c r="H3592" s="59"/>
      <c r="I3592" s="58" t="e">
        <f t="shared" si="152"/>
        <v>#REF!</v>
      </c>
      <c r="J3592" s="58" t="e">
        <f>#REF!</f>
        <v>#REF!</v>
      </c>
      <c r="K3592" s="51" t="e">
        <f>IF(OR(#REF!="管理者",#REF!="サービス管理責任者"),0,#REF!)</f>
        <v>#REF!</v>
      </c>
    </row>
    <row r="3593" spans="8:11">
      <c r="H3593" s="59"/>
      <c r="I3593" s="58" t="e">
        <f t="shared" si="152"/>
        <v>#REF!</v>
      </c>
      <c r="J3593" s="58" t="e">
        <f>#REF!</f>
        <v>#REF!</v>
      </c>
      <c r="K3593" s="51" t="e">
        <f>IF(OR(#REF!="管理者",#REF!="サービス管理責任者"),0,#REF!)</f>
        <v>#REF!</v>
      </c>
    </row>
    <row r="3594" spans="8:11">
      <c r="H3594" s="59"/>
      <c r="I3594" s="58" t="e">
        <f t="shared" si="152"/>
        <v>#REF!</v>
      </c>
      <c r="J3594" s="58" t="e">
        <f>#REF!</f>
        <v>#REF!</v>
      </c>
      <c r="K3594" s="51" t="e">
        <f>IF(OR(#REF!="管理者",#REF!="サービス管理責任者"),0,#REF!)</f>
        <v>#REF!</v>
      </c>
    </row>
    <row r="3595" spans="8:11">
      <c r="H3595" s="59"/>
      <c r="I3595" s="58" t="e">
        <f t="shared" si="152"/>
        <v>#REF!</v>
      </c>
      <c r="J3595" s="58" t="e">
        <f>#REF!</f>
        <v>#REF!</v>
      </c>
      <c r="K3595" s="51" t="e">
        <f>IF(OR(#REF!="管理者",#REF!="サービス管理責任者"),0,#REF!)</f>
        <v>#REF!</v>
      </c>
    </row>
    <row r="3596" spans="8:11">
      <c r="H3596" s="59"/>
      <c r="I3596" s="58" t="e">
        <f t="shared" si="152"/>
        <v>#REF!</v>
      </c>
      <c r="J3596" s="58" t="e">
        <f>#REF!</f>
        <v>#REF!</v>
      </c>
      <c r="K3596" s="51" t="e">
        <f>IF(OR(#REF!="管理者",#REF!="サービス管理責任者"),0,#REF!)</f>
        <v>#REF!</v>
      </c>
    </row>
    <row r="3597" spans="8:11">
      <c r="H3597" s="59"/>
      <c r="I3597" s="58" t="e">
        <f t="shared" si="152"/>
        <v>#REF!</v>
      </c>
      <c r="J3597" s="58" t="e">
        <f>#REF!</f>
        <v>#REF!</v>
      </c>
      <c r="K3597" s="51" t="e">
        <f>IF(OR(#REF!="管理者",#REF!="サービス管理責任者"),0,#REF!)</f>
        <v>#REF!</v>
      </c>
    </row>
    <row r="3598" spans="8:11">
      <c r="H3598" s="59"/>
      <c r="I3598" s="58" t="e">
        <f t="shared" si="152"/>
        <v>#REF!</v>
      </c>
      <c r="J3598" s="58" t="e">
        <f>#REF!</f>
        <v>#REF!</v>
      </c>
      <c r="K3598" s="51" t="e">
        <f>IF(OR(#REF!="管理者",#REF!="サービス管理責任者"),0,#REF!)</f>
        <v>#REF!</v>
      </c>
    </row>
    <row r="3599" spans="8:11">
      <c r="H3599" s="59"/>
      <c r="I3599" s="58" t="e">
        <f t="shared" si="152"/>
        <v>#REF!</v>
      </c>
      <c r="J3599" s="58" t="e">
        <f>#REF!</f>
        <v>#REF!</v>
      </c>
      <c r="K3599" s="51" t="e">
        <f>IF(OR(#REF!="管理者",#REF!="サービス管理責任者"),0,#REF!)</f>
        <v>#REF!</v>
      </c>
    </row>
    <row r="3600" spans="8:11">
      <c r="H3600" s="59"/>
      <c r="I3600" s="58" t="e">
        <f t="shared" si="152"/>
        <v>#REF!</v>
      </c>
      <c r="J3600" s="58" t="e">
        <f>#REF!</f>
        <v>#REF!</v>
      </c>
      <c r="K3600" s="51" t="e">
        <f>IF(OR(#REF!="管理者",#REF!="サービス管理責任者"),0,#REF!)</f>
        <v>#REF!</v>
      </c>
    </row>
    <row r="3601" spans="8:12">
      <c r="H3601" s="59"/>
      <c r="I3601" s="58" t="e">
        <f t="shared" si="152"/>
        <v>#REF!</v>
      </c>
      <c r="J3601" s="58" t="e">
        <f>#REF!</f>
        <v>#REF!</v>
      </c>
      <c r="K3601" s="51" t="e">
        <f>IF(OR(#REF!="管理者",#REF!="サービス管理責任者"),0,#REF!)</f>
        <v>#REF!</v>
      </c>
    </row>
    <row r="3602" spans="8:12">
      <c r="H3602" s="59"/>
      <c r="I3602" s="58" t="e">
        <f t="shared" si="152"/>
        <v>#REF!</v>
      </c>
      <c r="J3602" s="58" t="e">
        <f>#REF!</f>
        <v>#REF!</v>
      </c>
      <c r="K3602" s="51" t="e">
        <f>IF(OR(#REF!="管理者",#REF!="サービス管理責任者"),0,#REF!)</f>
        <v>#REF!</v>
      </c>
    </row>
    <row r="3603" spans="8:12">
      <c r="H3603" s="59"/>
      <c r="I3603" s="58" t="e">
        <f t="shared" ref="I3603" si="153">IF(J3603=0,I3602,I3602+1)</f>
        <v>#REF!</v>
      </c>
      <c r="J3603" s="58" t="e">
        <f>#REF!</f>
        <v>#REF!</v>
      </c>
      <c r="K3603" s="51" t="e">
        <f>IF(OR(#REF!="管理者",#REF!="サービス管理責任者"),0,#REF!)</f>
        <v>#REF!</v>
      </c>
    </row>
    <row r="3604" spans="8:12">
      <c r="H3604" s="54" t="s">
        <v>123</v>
      </c>
      <c r="I3604" s="54" t="e">
        <f t="shared" ref="I3604:I3652" si="154">IF(J3604=0,I3603,I3603+1)</f>
        <v>#REF!</v>
      </c>
      <c r="J3604" s="54" t="e">
        <f>#REF!</f>
        <v>#REF!</v>
      </c>
      <c r="K3604" s="51" t="e">
        <f>IF(OR(#REF!="管理者",#REF!="サービス管理責任者"),0,#REF!)</f>
        <v>#REF!</v>
      </c>
    </row>
    <row r="3605" spans="8:12">
      <c r="H3605" s="55"/>
      <c r="I3605" s="54" t="e">
        <f t="shared" si="154"/>
        <v>#REF!</v>
      </c>
      <c r="J3605" s="54" t="e">
        <f>#REF!</f>
        <v>#REF!</v>
      </c>
      <c r="K3605" s="51" t="e">
        <f>IF(OR(#REF!="管理者",#REF!="サービス管理責任者"),0,#REF!)</f>
        <v>#REF!</v>
      </c>
    </row>
    <row r="3606" spans="8:12">
      <c r="H3606" s="55"/>
      <c r="I3606" s="54" t="e">
        <f t="shared" si="154"/>
        <v>#REF!</v>
      </c>
      <c r="J3606" s="54" t="e">
        <f>#REF!</f>
        <v>#REF!</v>
      </c>
      <c r="K3606" s="51" t="e">
        <f>IF(OR(#REF!="管理者",#REF!="サービス管理責任者"),0,#REF!)</f>
        <v>#REF!</v>
      </c>
    </row>
    <row r="3607" spans="8:12">
      <c r="H3607" s="55"/>
      <c r="I3607" s="54" t="e">
        <f t="shared" si="154"/>
        <v>#REF!</v>
      </c>
      <c r="J3607" s="54" t="e">
        <f>#REF!</f>
        <v>#REF!</v>
      </c>
      <c r="K3607" s="51" t="e">
        <f>IF(OR(#REF!="管理者",#REF!="サービス管理責任者"),0,#REF!)</f>
        <v>#REF!</v>
      </c>
    </row>
    <row r="3608" spans="8:12">
      <c r="H3608" s="55"/>
      <c r="I3608" s="54" t="e">
        <f t="shared" si="154"/>
        <v>#REF!</v>
      </c>
      <c r="J3608" s="54" t="e">
        <f>#REF!</f>
        <v>#REF!</v>
      </c>
      <c r="K3608" s="51" t="e">
        <f>IF(OR(#REF!="管理者",#REF!="サービス管理責任者"),0,#REF!)</f>
        <v>#REF!</v>
      </c>
    </row>
    <row r="3609" spans="8:12">
      <c r="H3609" s="55"/>
      <c r="I3609" s="54" t="e">
        <f t="shared" si="154"/>
        <v>#REF!</v>
      </c>
      <c r="J3609" s="54" t="e">
        <f>#REF!</f>
        <v>#REF!</v>
      </c>
      <c r="K3609" s="51" t="e">
        <f>IF(OR(#REF!="管理者",#REF!="サービス管理責任者"),0,#REF!)</f>
        <v>#REF!</v>
      </c>
    </row>
    <row r="3610" spans="8:12">
      <c r="H3610" s="55"/>
      <c r="I3610" s="54" t="e">
        <f t="shared" si="154"/>
        <v>#REF!</v>
      </c>
      <c r="J3610" s="54" t="e">
        <f>#REF!</f>
        <v>#REF!</v>
      </c>
      <c r="K3610" s="51" t="e">
        <f>IF(OR(#REF!="管理者",#REF!="サービス管理責任者"),0,#REF!)</f>
        <v>#REF!</v>
      </c>
    </row>
    <row r="3611" spans="8:12">
      <c r="H3611" s="55"/>
      <c r="I3611" s="54" t="e">
        <f t="shared" si="154"/>
        <v>#REF!</v>
      </c>
      <c r="J3611" s="54" t="e">
        <f>#REF!</f>
        <v>#REF!</v>
      </c>
      <c r="K3611" s="51" t="e">
        <f>IF(OR(#REF!="管理者",#REF!="サービス管理責任者"),0,#REF!)</f>
        <v>#REF!</v>
      </c>
    </row>
    <row r="3612" spans="8:12">
      <c r="H3612" s="55"/>
      <c r="I3612" s="54" t="e">
        <f t="shared" si="154"/>
        <v>#REF!</v>
      </c>
      <c r="J3612" s="54" t="e">
        <f>#REF!</f>
        <v>#REF!</v>
      </c>
      <c r="K3612" s="51" t="e">
        <f>IF(OR(#REF!="管理者",#REF!="サービス管理責任者"),0,#REF!)</f>
        <v>#REF!</v>
      </c>
    </row>
    <row r="3613" spans="8:12">
      <c r="H3613" s="55"/>
      <c r="I3613" s="54" t="e">
        <f t="shared" si="154"/>
        <v>#REF!</v>
      </c>
      <c r="J3613" s="54" t="e">
        <f>#REF!</f>
        <v>#REF!</v>
      </c>
      <c r="K3613" s="51" t="e">
        <f>IF(OR(#REF!="管理者",#REF!="サービス管理責任者"),0,#REF!)</f>
        <v>#REF!</v>
      </c>
    </row>
    <row r="3614" spans="8:12">
      <c r="H3614" s="55"/>
      <c r="I3614" s="54" t="e">
        <f t="shared" si="154"/>
        <v>#REF!</v>
      </c>
      <c r="J3614" s="54" t="e">
        <f>#REF!</f>
        <v>#REF!</v>
      </c>
      <c r="K3614" s="51" t="e">
        <f>IF(OR(#REF!="管理者",#REF!="サービス管理責任者"),0,#REF!)</f>
        <v>#REF!</v>
      </c>
      <c r="L3614" s="49"/>
    </row>
    <row r="3615" spans="8:12">
      <c r="H3615" s="55"/>
      <c r="I3615" s="54" t="e">
        <f t="shared" si="154"/>
        <v>#REF!</v>
      </c>
      <c r="J3615" s="54" t="e">
        <f>#REF!</f>
        <v>#REF!</v>
      </c>
      <c r="K3615" s="51" t="e">
        <f>IF(OR(#REF!="管理者",#REF!="サービス管理責任者"),0,#REF!)</f>
        <v>#REF!</v>
      </c>
    </row>
    <row r="3616" spans="8:12">
      <c r="H3616" s="55"/>
      <c r="I3616" s="54" t="e">
        <f t="shared" si="154"/>
        <v>#REF!</v>
      </c>
      <c r="J3616" s="54" t="e">
        <f>#REF!</f>
        <v>#REF!</v>
      </c>
      <c r="K3616" s="51" t="e">
        <f>IF(OR(#REF!="管理者",#REF!="サービス管理責任者"),0,#REF!)</f>
        <v>#REF!</v>
      </c>
    </row>
    <row r="3617" spans="8:11">
      <c r="H3617" s="55"/>
      <c r="I3617" s="54" t="e">
        <f t="shared" si="154"/>
        <v>#REF!</v>
      </c>
      <c r="J3617" s="54" t="e">
        <f>#REF!</f>
        <v>#REF!</v>
      </c>
      <c r="K3617" s="51" t="e">
        <f>IF(OR(#REF!="管理者",#REF!="サービス管理責任者"),0,#REF!)</f>
        <v>#REF!</v>
      </c>
    </row>
    <row r="3618" spans="8:11">
      <c r="H3618" s="55"/>
      <c r="I3618" s="54" t="e">
        <f t="shared" si="154"/>
        <v>#REF!</v>
      </c>
      <c r="J3618" s="54" t="e">
        <f>#REF!</f>
        <v>#REF!</v>
      </c>
      <c r="K3618" s="51" t="e">
        <f>IF(OR(#REF!="管理者",#REF!="サービス管理責任者"),0,#REF!)</f>
        <v>#REF!</v>
      </c>
    </row>
    <row r="3619" spans="8:11">
      <c r="H3619" s="55"/>
      <c r="I3619" s="54" t="e">
        <f t="shared" si="154"/>
        <v>#REF!</v>
      </c>
      <c r="J3619" s="54" t="e">
        <f>#REF!</f>
        <v>#REF!</v>
      </c>
      <c r="K3619" s="51" t="e">
        <f>IF(OR(#REF!="管理者",#REF!="サービス管理責任者"),0,#REF!)</f>
        <v>#REF!</v>
      </c>
    </row>
    <row r="3620" spans="8:11">
      <c r="H3620" s="55"/>
      <c r="I3620" s="54" t="e">
        <f t="shared" si="154"/>
        <v>#REF!</v>
      </c>
      <c r="J3620" s="54" t="e">
        <f>#REF!</f>
        <v>#REF!</v>
      </c>
      <c r="K3620" s="51" t="e">
        <f>IF(OR(#REF!="管理者",#REF!="サービス管理責任者"),0,#REF!)</f>
        <v>#REF!</v>
      </c>
    </row>
    <row r="3621" spans="8:11">
      <c r="H3621" s="55"/>
      <c r="I3621" s="54" t="e">
        <f t="shared" si="154"/>
        <v>#REF!</v>
      </c>
      <c r="J3621" s="54" t="e">
        <f>#REF!</f>
        <v>#REF!</v>
      </c>
      <c r="K3621" s="51" t="e">
        <f>IF(OR(#REF!="管理者",#REF!="サービス管理責任者"),0,#REF!)</f>
        <v>#REF!</v>
      </c>
    </row>
    <row r="3622" spans="8:11">
      <c r="H3622" s="55"/>
      <c r="I3622" s="54" t="e">
        <f t="shared" si="154"/>
        <v>#REF!</v>
      </c>
      <c r="J3622" s="54" t="e">
        <f>#REF!</f>
        <v>#REF!</v>
      </c>
      <c r="K3622" s="51" t="e">
        <f>IF(OR(#REF!="管理者",#REF!="サービス管理責任者"),0,#REF!)</f>
        <v>#REF!</v>
      </c>
    </row>
    <row r="3623" spans="8:11">
      <c r="H3623" s="55"/>
      <c r="I3623" s="54" t="e">
        <f t="shared" si="154"/>
        <v>#REF!</v>
      </c>
      <c r="J3623" s="54" t="e">
        <f>#REF!</f>
        <v>#REF!</v>
      </c>
      <c r="K3623" s="51" t="e">
        <f>IF(OR(#REF!="管理者",#REF!="サービス管理責任者"),0,#REF!)</f>
        <v>#REF!</v>
      </c>
    </row>
    <row r="3624" spans="8:11">
      <c r="H3624" s="55"/>
      <c r="I3624" s="54" t="e">
        <f t="shared" si="154"/>
        <v>#REF!</v>
      </c>
      <c r="J3624" s="54" t="e">
        <f>#REF!</f>
        <v>#REF!</v>
      </c>
      <c r="K3624" s="51" t="e">
        <f>IF(OR(#REF!="管理者",#REF!="サービス管理責任者"),0,#REF!)</f>
        <v>#REF!</v>
      </c>
    </row>
    <row r="3625" spans="8:11">
      <c r="H3625" s="55"/>
      <c r="I3625" s="54" t="e">
        <f t="shared" si="154"/>
        <v>#REF!</v>
      </c>
      <c r="J3625" s="54" t="e">
        <f>#REF!</f>
        <v>#REF!</v>
      </c>
      <c r="K3625" s="51" t="e">
        <f>IF(OR(#REF!="管理者",#REF!="サービス管理責任者"),0,#REF!)</f>
        <v>#REF!</v>
      </c>
    </row>
    <row r="3626" spans="8:11">
      <c r="H3626" s="55"/>
      <c r="I3626" s="54" t="e">
        <f t="shared" si="154"/>
        <v>#REF!</v>
      </c>
      <c r="J3626" s="54" t="e">
        <f>#REF!</f>
        <v>#REF!</v>
      </c>
      <c r="K3626" s="51" t="e">
        <f>IF(OR(#REF!="管理者",#REF!="サービス管理責任者"),0,#REF!)</f>
        <v>#REF!</v>
      </c>
    </row>
    <row r="3627" spans="8:11">
      <c r="H3627" s="55"/>
      <c r="I3627" s="54" t="e">
        <f t="shared" si="154"/>
        <v>#REF!</v>
      </c>
      <c r="J3627" s="54" t="e">
        <f>#REF!</f>
        <v>#REF!</v>
      </c>
      <c r="K3627" s="51" t="e">
        <f>IF(OR(#REF!="管理者",#REF!="サービス管理責任者"),0,#REF!)</f>
        <v>#REF!</v>
      </c>
    </row>
    <row r="3628" spans="8:11">
      <c r="H3628" s="55"/>
      <c r="I3628" s="54" t="e">
        <f t="shared" si="154"/>
        <v>#REF!</v>
      </c>
      <c r="J3628" s="54" t="e">
        <f>#REF!</f>
        <v>#REF!</v>
      </c>
      <c r="K3628" s="51" t="e">
        <f>IF(OR(#REF!="管理者",#REF!="サービス管理責任者"),0,#REF!)</f>
        <v>#REF!</v>
      </c>
    </row>
    <row r="3629" spans="8:11">
      <c r="H3629" s="55"/>
      <c r="I3629" s="54" t="e">
        <f t="shared" si="154"/>
        <v>#REF!</v>
      </c>
      <c r="J3629" s="54" t="e">
        <f>#REF!</f>
        <v>#REF!</v>
      </c>
      <c r="K3629" s="51" t="e">
        <f>IF(OR(#REF!="管理者",#REF!="サービス管理責任者"),0,#REF!)</f>
        <v>#REF!</v>
      </c>
    </row>
    <row r="3630" spans="8:11">
      <c r="H3630" s="55"/>
      <c r="I3630" s="54" t="e">
        <f t="shared" si="154"/>
        <v>#REF!</v>
      </c>
      <c r="J3630" s="54" t="e">
        <f>#REF!</f>
        <v>#REF!</v>
      </c>
      <c r="K3630" s="51" t="e">
        <f>IF(OR(#REF!="管理者",#REF!="サービス管理責任者"),0,#REF!)</f>
        <v>#REF!</v>
      </c>
    </row>
    <row r="3631" spans="8:11">
      <c r="H3631" s="55"/>
      <c r="I3631" s="54" t="e">
        <f t="shared" si="154"/>
        <v>#REF!</v>
      </c>
      <c r="J3631" s="54" t="e">
        <f>#REF!</f>
        <v>#REF!</v>
      </c>
      <c r="K3631" s="51" t="e">
        <f>IF(OR(#REF!="管理者",#REF!="サービス管理責任者"),0,#REF!)</f>
        <v>#REF!</v>
      </c>
    </row>
    <row r="3632" spans="8:11">
      <c r="H3632" s="55"/>
      <c r="I3632" s="54" t="e">
        <f t="shared" si="154"/>
        <v>#REF!</v>
      </c>
      <c r="J3632" s="54" t="e">
        <f>#REF!</f>
        <v>#REF!</v>
      </c>
      <c r="K3632" s="51" t="e">
        <f>IF(OR(#REF!="管理者",#REF!="サービス管理責任者"),0,#REF!)</f>
        <v>#REF!</v>
      </c>
    </row>
    <row r="3633" spans="8:11">
      <c r="H3633" s="55"/>
      <c r="I3633" s="54" t="e">
        <f t="shared" si="154"/>
        <v>#REF!</v>
      </c>
      <c r="J3633" s="54" t="e">
        <f>#REF!</f>
        <v>#REF!</v>
      </c>
      <c r="K3633" s="51" t="e">
        <f>IF(OR(#REF!="管理者",#REF!="サービス管理責任者"),0,#REF!)</f>
        <v>#REF!</v>
      </c>
    </row>
    <row r="3634" spans="8:11">
      <c r="H3634" s="55"/>
      <c r="I3634" s="54" t="e">
        <f t="shared" si="154"/>
        <v>#REF!</v>
      </c>
      <c r="J3634" s="54" t="e">
        <f>#REF!</f>
        <v>#REF!</v>
      </c>
      <c r="K3634" s="51" t="e">
        <f>IF(OR(#REF!="管理者",#REF!="サービス管理責任者"),0,#REF!)</f>
        <v>#REF!</v>
      </c>
    </row>
    <row r="3635" spans="8:11">
      <c r="H3635" s="55"/>
      <c r="I3635" s="54" t="e">
        <f t="shared" si="154"/>
        <v>#REF!</v>
      </c>
      <c r="J3635" s="54" t="e">
        <f>#REF!</f>
        <v>#REF!</v>
      </c>
      <c r="K3635" s="51" t="e">
        <f>IF(OR(#REF!="管理者",#REF!="サービス管理責任者"),0,#REF!)</f>
        <v>#REF!</v>
      </c>
    </row>
    <row r="3636" spans="8:11">
      <c r="H3636" s="55"/>
      <c r="I3636" s="54" t="e">
        <f t="shared" si="154"/>
        <v>#REF!</v>
      </c>
      <c r="J3636" s="54" t="e">
        <f>#REF!</f>
        <v>#REF!</v>
      </c>
      <c r="K3636" s="51" t="e">
        <f>IF(OR(#REF!="管理者",#REF!="サービス管理責任者"),0,#REF!)</f>
        <v>#REF!</v>
      </c>
    </row>
    <row r="3637" spans="8:11">
      <c r="H3637" s="55"/>
      <c r="I3637" s="54" t="e">
        <f t="shared" si="154"/>
        <v>#REF!</v>
      </c>
      <c r="J3637" s="54" t="e">
        <f>#REF!</f>
        <v>#REF!</v>
      </c>
      <c r="K3637" s="51" t="e">
        <f>IF(OR(#REF!="管理者",#REF!="サービス管理責任者"),0,#REF!)</f>
        <v>#REF!</v>
      </c>
    </row>
    <row r="3638" spans="8:11">
      <c r="H3638" s="55"/>
      <c r="I3638" s="54" t="e">
        <f t="shared" si="154"/>
        <v>#REF!</v>
      </c>
      <c r="J3638" s="54" t="e">
        <f>#REF!</f>
        <v>#REF!</v>
      </c>
      <c r="K3638" s="51" t="e">
        <f>IF(OR(#REF!="管理者",#REF!="サービス管理責任者"),0,#REF!)</f>
        <v>#REF!</v>
      </c>
    </row>
    <row r="3639" spans="8:11">
      <c r="H3639" s="55"/>
      <c r="I3639" s="54" t="e">
        <f t="shared" si="154"/>
        <v>#REF!</v>
      </c>
      <c r="J3639" s="54" t="e">
        <f>#REF!</f>
        <v>#REF!</v>
      </c>
      <c r="K3639" s="51" t="e">
        <f>IF(OR(#REF!="管理者",#REF!="サービス管理責任者"),0,#REF!)</f>
        <v>#REF!</v>
      </c>
    </row>
    <row r="3640" spans="8:11">
      <c r="H3640" s="55"/>
      <c r="I3640" s="54" t="e">
        <f t="shared" si="154"/>
        <v>#REF!</v>
      </c>
      <c r="J3640" s="54" t="e">
        <f>#REF!</f>
        <v>#REF!</v>
      </c>
      <c r="K3640" s="51" t="e">
        <f>IF(OR(#REF!="管理者",#REF!="サービス管理責任者"),0,#REF!)</f>
        <v>#REF!</v>
      </c>
    </row>
    <row r="3641" spans="8:11">
      <c r="H3641" s="55"/>
      <c r="I3641" s="54" t="e">
        <f t="shared" si="154"/>
        <v>#REF!</v>
      </c>
      <c r="J3641" s="54" t="e">
        <f>#REF!</f>
        <v>#REF!</v>
      </c>
      <c r="K3641" s="51" t="e">
        <f>IF(OR(#REF!="管理者",#REF!="サービス管理責任者"),0,#REF!)</f>
        <v>#REF!</v>
      </c>
    </row>
    <row r="3642" spans="8:11">
      <c r="H3642" s="55"/>
      <c r="I3642" s="54" t="e">
        <f t="shared" si="154"/>
        <v>#REF!</v>
      </c>
      <c r="J3642" s="54" t="e">
        <f>#REF!</f>
        <v>#REF!</v>
      </c>
      <c r="K3642" s="51" t="e">
        <f>IF(OR(#REF!="管理者",#REF!="サービス管理責任者"),0,#REF!)</f>
        <v>#REF!</v>
      </c>
    </row>
    <row r="3643" spans="8:11">
      <c r="H3643" s="55"/>
      <c r="I3643" s="54" t="e">
        <f t="shared" si="154"/>
        <v>#REF!</v>
      </c>
      <c r="J3643" s="54" t="e">
        <f>#REF!</f>
        <v>#REF!</v>
      </c>
      <c r="K3643" s="51" t="e">
        <f>IF(OR(#REF!="管理者",#REF!="サービス管理責任者"),0,#REF!)</f>
        <v>#REF!</v>
      </c>
    </row>
    <row r="3644" spans="8:11">
      <c r="H3644" s="55"/>
      <c r="I3644" s="54" t="e">
        <f t="shared" si="154"/>
        <v>#REF!</v>
      </c>
      <c r="J3644" s="54" t="e">
        <f>#REF!</f>
        <v>#REF!</v>
      </c>
      <c r="K3644" s="51" t="e">
        <f>IF(OR(#REF!="管理者",#REF!="サービス管理責任者"),0,#REF!)</f>
        <v>#REF!</v>
      </c>
    </row>
    <row r="3645" spans="8:11">
      <c r="H3645" s="55"/>
      <c r="I3645" s="54" t="e">
        <f t="shared" si="154"/>
        <v>#REF!</v>
      </c>
      <c r="J3645" s="54" t="e">
        <f>#REF!</f>
        <v>#REF!</v>
      </c>
      <c r="K3645" s="51" t="e">
        <f>IF(OR(#REF!="管理者",#REF!="サービス管理責任者"),0,#REF!)</f>
        <v>#REF!</v>
      </c>
    </row>
    <row r="3646" spans="8:11">
      <c r="H3646" s="55"/>
      <c r="I3646" s="54" t="e">
        <f t="shared" si="154"/>
        <v>#REF!</v>
      </c>
      <c r="J3646" s="54" t="e">
        <f>#REF!</f>
        <v>#REF!</v>
      </c>
      <c r="K3646" s="51" t="e">
        <f>IF(OR(#REF!="管理者",#REF!="サービス管理責任者"),0,#REF!)</f>
        <v>#REF!</v>
      </c>
    </row>
    <row r="3647" spans="8:11">
      <c r="H3647" s="55"/>
      <c r="I3647" s="54" t="e">
        <f t="shared" si="154"/>
        <v>#REF!</v>
      </c>
      <c r="J3647" s="54" t="e">
        <f>#REF!</f>
        <v>#REF!</v>
      </c>
      <c r="K3647" s="51" t="e">
        <f>IF(OR(#REF!="管理者",#REF!="サービス管理責任者"),0,#REF!)</f>
        <v>#REF!</v>
      </c>
    </row>
    <row r="3648" spans="8:11">
      <c r="H3648" s="55"/>
      <c r="I3648" s="54" t="e">
        <f t="shared" si="154"/>
        <v>#REF!</v>
      </c>
      <c r="J3648" s="54" t="e">
        <f>#REF!</f>
        <v>#REF!</v>
      </c>
      <c r="K3648" s="51" t="e">
        <f>IF(OR(#REF!="管理者",#REF!="サービス管理責任者"),0,#REF!)</f>
        <v>#REF!</v>
      </c>
    </row>
    <row r="3649" spans="8:11">
      <c r="H3649" s="55"/>
      <c r="I3649" s="54" t="e">
        <f t="shared" si="154"/>
        <v>#REF!</v>
      </c>
      <c r="J3649" s="54" t="e">
        <f>#REF!</f>
        <v>#REF!</v>
      </c>
      <c r="K3649" s="51" t="e">
        <f>IF(OR(#REF!="管理者",#REF!="サービス管理責任者"),0,#REF!)</f>
        <v>#REF!</v>
      </c>
    </row>
    <row r="3650" spans="8:11">
      <c r="H3650" s="55"/>
      <c r="I3650" s="54" t="e">
        <f t="shared" si="154"/>
        <v>#REF!</v>
      </c>
      <c r="J3650" s="54" t="e">
        <f>#REF!</f>
        <v>#REF!</v>
      </c>
      <c r="K3650" s="51" t="e">
        <f>IF(OR(#REF!="管理者",#REF!="サービス管理責任者"),0,#REF!)</f>
        <v>#REF!</v>
      </c>
    </row>
    <row r="3651" spans="8:11">
      <c r="H3651" s="55"/>
      <c r="I3651" s="54" t="e">
        <f t="shared" si="154"/>
        <v>#REF!</v>
      </c>
      <c r="J3651" s="54" t="e">
        <f>#REF!</f>
        <v>#REF!</v>
      </c>
      <c r="K3651" s="51" t="e">
        <f>IF(OR(#REF!="管理者",#REF!="サービス管理責任者"),0,#REF!)</f>
        <v>#REF!</v>
      </c>
    </row>
    <row r="3652" spans="8:11">
      <c r="H3652" s="55"/>
      <c r="I3652" s="54" t="e">
        <f t="shared" si="154"/>
        <v>#REF!</v>
      </c>
      <c r="J3652" s="54" t="e">
        <f>#REF!</f>
        <v>#REF!</v>
      </c>
      <c r="K3652" s="51" t="e">
        <f>IF(OR(#REF!="管理者",#REF!="サービス管理責任者"),0,#REF!)</f>
        <v>#REF!</v>
      </c>
    </row>
    <row r="3653" spans="8:11">
      <c r="H3653" s="55"/>
      <c r="I3653" s="54" t="e">
        <f t="shared" ref="I3653:I3716" si="155">IF(J3653=0,I3652,I3652+1)</f>
        <v>#REF!</v>
      </c>
      <c r="J3653" s="54" t="e">
        <f>#REF!</f>
        <v>#REF!</v>
      </c>
      <c r="K3653" s="51" t="e">
        <f>IF(OR(#REF!="管理者",#REF!="サービス管理責任者"),0,#REF!)</f>
        <v>#REF!</v>
      </c>
    </row>
    <row r="3654" spans="8:11">
      <c r="H3654" s="55"/>
      <c r="I3654" s="54" t="e">
        <f t="shared" si="155"/>
        <v>#REF!</v>
      </c>
      <c r="J3654" s="54" t="e">
        <f>#REF!</f>
        <v>#REF!</v>
      </c>
      <c r="K3654" s="51" t="e">
        <f>IF(OR(#REF!="管理者",#REF!="サービス管理責任者"),0,#REF!)</f>
        <v>#REF!</v>
      </c>
    </row>
    <row r="3655" spans="8:11">
      <c r="H3655" s="55"/>
      <c r="I3655" s="54" t="e">
        <f t="shared" si="155"/>
        <v>#REF!</v>
      </c>
      <c r="J3655" s="54" t="e">
        <f>#REF!</f>
        <v>#REF!</v>
      </c>
      <c r="K3655" s="51" t="e">
        <f>IF(OR(#REF!="管理者",#REF!="サービス管理責任者"),0,#REF!)</f>
        <v>#REF!</v>
      </c>
    </row>
    <row r="3656" spans="8:11">
      <c r="H3656" s="55"/>
      <c r="I3656" s="54" t="e">
        <f t="shared" si="155"/>
        <v>#REF!</v>
      </c>
      <c r="J3656" s="54" t="e">
        <f>#REF!</f>
        <v>#REF!</v>
      </c>
      <c r="K3656" s="51" t="e">
        <f>IF(OR(#REF!="管理者",#REF!="サービス管理責任者"),0,#REF!)</f>
        <v>#REF!</v>
      </c>
    </row>
    <row r="3657" spans="8:11">
      <c r="H3657" s="55"/>
      <c r="I3657" s="54" t="e">
        <f t="shared" si="155"/>
        <v>#REF!</v>
      </c>
      <c r="J3657" s="54" t="e">
        <f>#REF!</f>
        <v>#REF!</v>
      </c>
      <c r="K3657" s="51" t="e">
        <f>IF(OR(#REF!="管理者",#REF!="サービス管理責任者"),0,#REF!)</f>
        <v>#REF!</v>
      </c>
    </row>
    <row r="3658" spans="8:11">
      <c r="H3658" s="55"/>
      <c r="I3658" s="54" t="e">
        <f t="shared" si="155"/>
        <v>#REF!</v>
      </c>
      <c r="J3658" s="54" t="e">
        <f>#REF!</f>
        <v>#REF!</v>
      </c>
      <c r="K3658" s="51" t="e">
        <f>IF(OR(#REF!="管理者",#REF!="サービス管理責任者"),0,#REF!)</f>
        <v>#REF!</v>
      </c>
    </row>
    <row r="3659" spans="8:11">
      <c r="H3659" s="55"/>
      <c r="I3659" s="54" t="e">
        <f t="shared" si="155"/>
        <v>#REF!</v>
      </c>
      <c r="J3659" s="54" t="e">
        <f>#REF!</f>
        <v>#REF!</v>
      </c>
      <c r="K3659" s="51" t="e">
        <f>IF(OR(#REF!="管理者",#REF!="サービス管理責任者"),0,#REF!)</f>
        <v>#REF!</v>
      </c>
    </row>
    <row r="3660" spans="8:11">
      <c r="H3660" s="55"/>
      <c r="I3660" s="54" t="e">
        <f t="shared" si="155"/>
        <v>#REF!</v>
      </c>
      <c r="J3660" s="54" t="e">
        <f>#REF!</f>
        <v>#REF!</v>
      </c>
      <c r="K3660" s="51" t="e">
        <f>IF(OR(#REF!="管理者",#REF!="サービス管理責任者"),0,#REF!)</f>
        <v>#REF!</v>
      </c>
    </row>
    <row r="3661" spans="8:11">
      <c r="H3661" s="55"/>
      <c r="I3661" s="54" t="e">
        <f t="shared" si="155"/>
        <v>#REF!</v>
      </c>
      <c r="J3661" s="54" t="e">
        <f>#REF!</f>
        <v>#REF!</v>
      </c>
      <c r="K3661" s="51" t="e">
        <f>IF(OR(#REF!="管理者",#REF!="サービス管理責任者"),0,#REF!)</f>
        <v>#REF!</v>
      </c>
    </row>
    <row r="3662" spans="8:11">
      <c r="H3662" s="55"/>
      <c r="I3662" s="54" t="e">
        <f t="shared" si="155"/>
        <v>#REF!</v>
      </c>
      <c r="J3662" s="54" t="e">
        <f>#REF!</f>
        <v>#REF!</v>
      </c>
      <c r="K3662" s="51" t="e">
        <f>IF(OR(#REF!="管理者",#REF!="サービス管理責任者"),0,#REF!)</f>
        <v>#REF!</v>
      </c>
    </row>
    <row r="3663" spans="8:11">
      <c r="H3663" s="55"/>
      <c r="I3663" s="54" t="e">
        <f t="shared" si="155"/>
        <v>#REF!</v>
      </c>
      <c r="J3663" s="54" t="e">
        <f>#REF!</f>
        <v>#REF!</v>
      </c>
      <c r="K3663" s="51" t="e">
        <f>IF(OR(#REF!="管理者",#REF!="サービス管理責任者"),0,#REF!)</f>
        <v>#REF!</v>
      </c>
    </row>
    <row r="3664" spans="8:11">
      <c r="H3664" s="55"/>
      <c r="I3664" s="54" t="e">
        <f t="shared" si="155"/>
        <v>#REF!</v>
      </c>
      <c r="J3664" s="54" t="e">
        <f>#REF!</f>
        <v>#REF!</v>
      </c>
      <c r="K3664" s="51" t="e">
        <f>IF(OR(#REF!="管理者",#REF!="サービス管理責任者"),0,#REF!)</f>
        <v>#REF!</v>
      </c>
    </row>
    <row r="3665" spans="8:11">
      <c r="H3665" s="55"/>
      <c r="I3665" s="54" t="e">
        <f t="shared" si="155"/>
        <v>#REF!</v>
      </c>
      <c r="J3665" s="54" t="e">
        <f>#REF!</f>
        <v>#REF!</v>
      </c>
      <c r="K3665" s="51" t="e">
        <f>IF(OR(#REF!="管理者",#REF!="サービス管理責任者"),0,#REF!)</f>
        <v>#REF!</v>
      </c>
    </row>
    <row r="3666" spans="8:11">
      <c r="H3666" s="55"/>
      <c r="I3666" s="54" t="e">
        <f t="shared" si="155"/>
        <v>#REF!</v>
      </c>
      <c r="J3666" s="54" t="e">
        <f>#REF!</f>
        <v>#REF!</v>
      </c>
      <c r="K3666" s="51" t="e">
        <f>IF(OR(#REF!="管理者",#REF!="サービス管理責任者"),0,#REF!)</f>
        <v>#REF!</v>
      </c>
    </row>
    <row r="3667" spans="8:11">
      <c r="H3667" s="55"/>
      <c r="I3667" s="54" t="e">
        <f t="shared" si="155"/>
        <v>#REF!</v>
      </c>
      <c r="J3667" s="54" t="e">
        <f>#REF!</f>
        <v>#REF!</v>
      </c>
      <c r="K3667" s="51" t="e">
        <f>IF(OR(#REF!="管理者",#REF!="サービス管理責任者"),0,#REF!)</f>
        <v>#REF!</v>
      </c>
    </row>
    <row r="3668" spans="8:11">
      <c r="H3668" s="55"/>
      <c r="I3668" s="54" t="e">
        <f t="shared" si="155"/>
        <v>#REF!</v>
      </c>
      <c r="J3668" s="54" t="e">
        <f>#REF!</f>
        <v>#REF!</v>
      </c>
      <c r="K3668" s="51" t="e">
        <f>IF(OR(#REF!="管理者",#REF!="サービス管理責任者"),0,#REF!)</f>
        <v>#REF!</v>
      </c>
    </row>
    <row r="3669" spans="8:11">
      <c r="H3669" s="55"/>
      <c r="I3669" s="54" t="e">
        <f t="shared" si="155"/>
        <v>#REF!</v>
      </c>
      <c r="J3669" s="54" t="e">
        <f>#REF!</f>
        <v>#REF!</v>
      </c>
      <c r="K3669" s="51" t="e">
        <f>IF(OR(#REF!="管理者",#REF!="サービス管理責任者"),0,#REF!)</f>
        <v>#REF!</v>
      </c>
    </row>
    <row r="3670" spans="8:11">
      <c r="H3670" s="55"/>
      <c r="I3670" s="54" t="e">
        <f t="shared" si="155"/>
        <v>#REF!</v>
      </c>
      <c r="J3670" s="54" t="e">
        <f>#REF!</f>
        <v>#REF!</v>
      </c>
      <c r="K3670" s="51" t="e">
        <f>IF(OR(#REF!="管理者",#REF!="サービス管理責任者"),0,#REF!)</f>
        <v>#REF!</v>
      </c>
    </row>
    <row r="3671" spans="8:11">
      <c r="H3671" s="55"/>
      <c r="I3671" s="54" t="e">
        <f t="shared" si="155"/>
        <v>#REF!</v>
      </c>
      <c r="J3671" s="54" t="e">
        <f>#REF!</f>
        <v>#REF!</v>
      </c>
      <c r="K3671" s="51" t="e">
        <f>IF(OR(#REF!="管理者",#REF!="サービス管理責任者"),0,#REF!)</f>
        <v>#REF!</v>
      </c>
    </row>
    <row r="3672" spans="8:11">
      <c r="H3672" s="55"/>
      <c r="I3672" s="54" t="e">
        <f t="shared" si="155"/>
        <v>#REF!</v>
      </c>
      <c r="J3672" s="54" t="e">
        <f>#REF!</f>
        <v>#REF!</v>
      </c>
      <c r="K3672" s="51" t="e">
        <f>IF(OR(#REF!="管理者",#REF!="サービス管理責任者"),0,#REF!)</f>
        <v>#REF!</v>
      </c>
    </row>
    <row r="3673" spans="8:11">
      <c r="H3673" s="55"/>
      <c r="I3673" s="54" t="e">
        <f t="shared" si="155"/>
        <v>#REF!</v>
      </c>
      <c r="J3673" s="54" t="e">
        <f>#REF!</f>
        <v>#REF!</v>
      </c>
      <c r="K3673" s="51" t="e">
        <f>IF(OR(#REF!="管理者",#REF!="サービス管理責任者"),0,#REF!)</f>
        <v>#REF!</v>
      </c>
    </row>
    <row r="3674" spans="8:11">
      <c r="H3674" s="55"/>
      <c r="I3674" s="54" t="e">
        <f t="shared" si="155"/>
        <v>#REF!</v>
      </c>
      <c r="J3674" s="54" t="e">
        <f>#REF!</f>
        <v>#REF!</v>
      </c>
      <c r="K3674" s="51" t="e">
        <f>IF(OR(#REF!="管理者",#REF!="サービス管理責任者"),0,#REF!)</f>
        <v>#REF!</v>
      </c>
    </row>
    <row r="3675" spans="8:11">
      <c r="H3675" s="55"/>
      <c r="I3675" s="54" t="e">
        <f t="shared" si="155"/>
        <v>#REF!</v>
      </c>
      <c r="J3675" s="54" t="e">
        <f>#REF!</f>
        <v>#REF!</v>
      </c>
      <c r="K3675" s="51" t="e">
        <f>IF(OR(#REF!="管理者",#REF!="サービス管理責任者"),0,#REF!)</f>
        <v>#REF!</v>
      </c>
    </row>
    <row r="3676" spans="8:11">
      <c r="H3676" s="55"/>
      <c r="I3676" s="54" t="e">
        <f t="shared" si="155"/>
        <v>#REF!</v>
      </c>
      <c r="J3676" s="54" t="e">
        <f>#REF!</f>
        <v>#REF!</v>
      </c>
      <c r="K3676" s="51" t="e">
        <f>IF(OR(#REF!="管理者",#REF!="サービス管理責任者"),0,#REF!)</f>
        <v>#REF!</v>
      </c>
    </row>
    <row r="3677" spans="8:11">
      <c r="H3677" s="55"/>
      <c r="I3677" s="54" t="e">
        <f t="shared" si="155"/>
        <v>#REF!</v>
      </c>
      <c r="J3677" s="54" t="e">
        <f>#REF!</f>
        <v>#REF!</v>
      </c>
      <c r="K3677" s="51" t="e">
        <f>IF(OR(#REF!="管理者",#REF!="サービス管理責任者"),0,#REF!)</f>
        <v>#REF!</v>
      </c>
    </row>
    <row r="3678" spans="8:11">
      <c r="H3678" s="55"/>
      <c r="I3678" s="54" t="e">
        <f t="shared" si="155"/>
        <v>#REF!</v>
      </c>
      <c r="J3678" s="54" t="e">
        <f>#REF!</f>
        <v>#REF!</v>
      </c>
      <c r="K3678" s="51" t="e">
        <f>IF(OR(#REF!="管理者",#REF!="サービス管理責任者"),0,#REF!)</f>
        <v>#REF!</v>
      </c>
    </row>
    <row r="3679" spans="8:11">
      <c r="H3679" s="55"/>
      <c r="I3679" s="54" t="e">
        <f t="shared" si="155"/>
        <v>#REF!</v>
      </c>
      <c r="J3679" s="54" t="e">
        <f>#REF!</f>
        <v>#REF!</v>
      </c>
      <c r="K3679" s="51" t="e">
        <f>IF(OR(#REF!="管理者",#REF!="サービス管理責任者"),0,#REF!)</f>
        <v>#REF!</v>
      </c>
    </row>
    <row r="3680" spans="8:11">
      <c r="H3680" s="55"/>
      <c r="I3680" s="54" t="e">
        <f t="shared" si="155"/>
        <v>#REF!</v>
      </c>
      <c r="J3680" s="54" t="e">
        <f>#REF!</f>
        <v>#REF!</v>
      </c>
      <c r="K3680" s="51" t="e">
        <f>IF(OR(#REF!="管理者",#REF!="サービス管理責任者"),0,#REF!)</f>
        <v>#REF!</v>
      </c>
    </row>
    <row r="3681" spans="8:11">
      <c r="H3681" s="55"/>
      <c r="I3681" s="54" t="e">
        <f t="shared" si="155"/>
        <v>#REF!</v>
      </c>
      <c r="J3681" s="54" t="e">
        <f>#REF!</f>
        <v>#REF!</v>
      </c>
      <c r="K3681" s="51" t="e">
        <f>IF(OR(#REF!="管理者",#REF!="サービス管理責任者"),0,#REF!)</f>
        <v>#REF!</v>
      </c>
    </row>
    <row r="3682" spans="8:11">
      <c r="H3682" s="55"/>
      <c r="I3682" s="54" t="e">
        <f t="shared" si="155"/>
        <v>#REF!</v>
      </c>
      <c r="J3682" s="54" t="e">
        <f>#REF!</f>
        <v>#REF!</v>
      </c>
      <c r="K3682" s="51" t="e">
        <f>IF(OR(#REF!="管理者",#REF!="サービス管理責任者"),0,#REF!)</f>
        <v>#REF!</v>
      </c>
    </row>
    <row r="3683" spans="8:11">
      <c r="H3683" s="55"/>
      <c r="I3683" s="54" t="e">
        <f t="shared" si="155"/>
        <v>#REF!</v>
      </c>
      <c r="J3683" s="54" t="e">
        <f>#REF!</f>
        <v>#REF!</v>
      </c>
      <c r="K3683" s="51" t="e">
        <f>IF(OR(#REF!="管理者",#REF!="サービス管理責任者"),0,#REF!)</f>
        <v>#REF!</v>
      </c>
    </row>
    <row r="3684" spans="8:11">
      <c r="H3684" s="55"/>
      <c r="I3684" s="54" t="e">
        <f t="shared" si="155"/>
        <v>#REF!</v>
      </c>
      <c r="J3684" s="54" t="e">
        <f>#REF!</f>
        <v>#REF!</v>
      </c>
      <c r="K3684" s="51" t="e">
        <f>IF(OR(#REF!="管理者",#REF!="サービス管理責任者"),0,#REF!)</f>
        <v>#REF!</v>
      </c>
    </row>
    <row r="3685" spans="8:11">
      <c r="H3685" s="55"/>
      <c r="I3685" s="54" t="e">
        <f t="shared" si="155"/>
        <v>#REF!</v>
      </c>
      <c r="J3685" s="54" t="e">
        <f>#REF!</f>
        <v>#REF!</v>
      </c>
      <c r="K3685" s="51" t="e">
        <f>IF(OR(#REF!="管理者",#REF!="サービス管理責任者"),0,#REF!)</f>
        <v>#REF!</v>
      </c>
    </row>
    <row r="3686" spans="8:11">
      <c r="H3686" s="55"/>
      <c r="I3686" s="54" t="e">
        <f t="shared" si="155"/>
        <v>#REF!</v>
      </c>
      <c r="J3686" s="54" t="e">
        <f>#REF!</f>
        <v>#REF!</v>
      </c>
      <c r="K3686" s="51" t="e">
        <f>IF(OR(#REF!="管理者",#REF!="サービス管理責任者"),0,#REF!)</f>
        <v>#REF!</v>
      </c>
    </row>
    <row r="3687" spans="8:11">
      <c r="H3687" s="55"/>
      <c r="I3687" s="54" t="e">
        <f t="shared" si="155"/>
        <v>#REF!</v>
      </c>
      <c r="J3687" s="54" t="e">
        <f>#REF!</f>
        <v>#REF!</v>
      </c>
      <c r="K3687" s="51" t="e">
        <f>IF(OR(#REF!="管理者",#REF!="サービス管理責任者"),0,#REF!)</f>
        <v>#REF!</v>
      </c>
    </row>
    <row r="3688" spans="8:11">
      <c r="H3688" s="55"/>
      <c r="I3688" s="54" t="e">
        <f t="shared" si="155"/>
        <v>#REF!</v>
      </c>
      <c r="J3688" s="54" t="e">
        <f>#REF!</f>
        <v>#REF!</v>
      </c>
      <c r="K3688" s="51" t="e">
        <f>IF(OR(#REF!="管理者",#REF!="サービス管理責任者"),0,#REF!)</f>
        <v>#REF!</v>
      </c>
    </row>
    <row r="3689" spans="8:11">
      <c r="H3689" s="55"/>
      <c r="I3689" s="54" t="e">
        <f t="shared" si="155"/>
        <v>#REF!</v>
      </c>
      <c r="J3689" s="54" t="e">
        <f>#REF!</f>
        <v>#REF!</v>
      </c>
      <c r="K3689" s="51" t="e">
        <f>IF(OR(#REF!="管理者",#REF!="サービス管理責任者"),0,#REF!)</f>
        <v>#REF!</v>
      </c>
    </row>
    <row r="3690" spans="8:11">
      <c r="H3690" s="55"/>
      <c r="I3690" s="54" t="e">
        <f t="shared" si="155"/>
        <v>#REF!</v>
      </c>
      <c r="J3690" s="54" t="e">
        <f>#REF!</f>
        <v>#REF!</v>
      </c>
      <c r="K3690" s="51" t="e">
        <f>IF(OR(#REF!="管理者",#REF!="サービス管理責任者"),0,#REF!)</f>
        <v>#REF!</v>
      </c>
    </row>
    <row r="3691" spans="8:11">
      <c r="H3691" s="55"/>
      <c r="I3691" s="54" t="e">
        <f t="shared" si="155"/>
        <v>#REF!</v>
      </c>
      <c r="J3691" s="54" t="e">
        <f>#REF!</f>
        <v>#REF!</v>
      </c>
      <c r="K3691" s="51" t="e">
        <f>IF(OR(#REF!="管理者",#REF!="サービス管理責任者"),0,#REF!)</f>
        <v>#REF!</v>
      </c>
    </row>
    <row r="3692" spans="8:11">
      <c r="H3692" s="55"/>
      <c r="I3692" s="54" t="e">
        <f t="shared" si="155"/>
        <v>#REF!</v>
      </c>
      <c r="J3692" s="54" t="e">
        <f>#REF!</f>
        <v>#REF!</v>
      </c>
      <c r="K3692" s="51" t="e">
        <f>IF(OR(#REF!="管理者",#REF!="サービス管理責任者"),0,#REF!)</f>
        <v>#REF!</v>
      </c>
    </row>
    <row r="3693" spans="8:11">
      <c r="H3693" s="55"/>
      <c r="I3693" s="54" t="e">
        <f t="shared" si="155"/>
        <v>#REF!</v>
      </c>
      <c r="J3693" s="54" t="e">
        <f>#REF!</f>
        <v>#REF!</v>
      </c>
      <c r="K3693" s="51" t="e">
        <f>IF(OR(#REF!="管理者",#REF!="サービス管理責任者"),0,#REF!)</f>
        <v>#REF!</v>
      </c>
    </row>
    <row r="3694" spans="8:11">
      <c r="H3694" s="55"/>
      <c r="I3694" s="54" t="e">
        <f t="shared" si="155"/>
        <v>#REF!</v>
      </c>
      <c r="J3694" s="54" t="e">
        <f>#REF!</f>
        <v>#REF!</v>
      </c>
      <c r="K3694" s="51" t="e">
        <f>IF(OR(#REF!="管理者",#REF!="サービス管理責任者"),0,#REF!)</f>
        <v>#REF!</v>
      </c>
    </row>
    <row r="3695" spans="8:11">
      <c r="H3695" s="55"/>
      <c r="I3695" s="54" t="e">
        <f t="shared" si="155"/>
        <v>#REF!</v>
      </c>
      <c r="J3695" s="54" t="e">
        <f>#REF!</f>
        <v>#REF!</v>
      </c>
      <c r="K3695" s="51" t="e">
        <f>IF(OR(#REF!="管理者",#REF!="サービス管理責任者"),0,#REF!)</f>
        <v>#REF!</v>
      </c>
    </row>
    <row r="3696" spans="8:11">
      <c r="H3696" s="55"/>
      <c r="I3696" s="54" t="e">
        <f t="shared" si="155"/>
        <v>#REF!</v>
      </c>
      <c r="J3696" s="54" t="e">
        <f>#REF!</f>
        <v>#REF!</v>
      </c>
      <c r="K3696" s="51" t="e">
        <f>IF(OR(#REF!="管理者",#REF!="サービス管理責任者"),0,#REF!)</f>
        <v>#REF!</v>
      </c>
    </row>
    <row r="3697" spans="8:11">
      <c r="H3697" s="55"/>
      <c r="I3697" s="54" t="e">
        <f t="shared" si="155"/>
        <v>#REF!</v>
      </c>
      <c r="J3697" s="54" t="e">
        <f>#REF!</f>
        <v>#REF!</v>
      </c>
      <c r="K3697" s="51" t="e">
        <f>IF(OR(#REF!="管理者",#REF!="サービス管理責任者"),0,#REF!)</f>
        <v>#REF!</v>
      </c>
    </row>
    <row r="3698" spans="8:11">
      <c r="H3698" s="55"/>
      <c r="I3698" s="54" t="e">
        <f t="shared" si="155"/>
        <v>#REF!</v>
      </c>
      <c r="J3698" s="54" t="e">
        <f>#REF!</f>
        <v>#REF!</v>
      </c>
      <c r="K3698" s="51" t="e">
        <f>IF(OR(#REF!="管理者",#REF!="サービス管理責任者"),0,#REF!)</f>
        <v>#REF!</v>
      </c>
    </row>
    <row r="3699" spans="8:11">
      <c r="H3699" s="55"/>
      <c r="I3699" s="54" t="e">
        <f t="shared" si="155"/>
        <v>#REF!</v>
      </c>
      <c r="J3699" s="54" t="e">
        <f>#REF!</f>
        <v>#REF!</v>
      </c>
      <c r="K3699" s="51" t="e">
        <f>IF(OR(#REF!="管理者",#REF!="サービス管理責任者"),0,#REF!)</f>
        <v>#REF!</v>
      </c>
    </row>
    <row r="3700" spans="8:11">
      <c r="H3700" s="55"/>
      <c r="I3700" s="54" t="e">
        <f t="shared" si="155"/>
        <v>#REF!</v>
      </c>
      <c r="J3700" s="54" t="e">
        <f>#REF!</f>
        <v>#REF!</v>
      </c>
      <c r="K3700" s="51" t="e">
        <f>IF(OR(#REF!="管理者",#REF!="サービス管理責任者"),0,#REF!)</f>
        <v>#REF!</v>
      </c>
    </row>
    <row r="3701" spans="8:11">
      <c r="H3701" s="55"/>
      <c r="I3701" s="54" t="e">
        <f t="shared" si="155"/>
        <v>#REF!</v>
      </c>
      <c r="J3701" s="54" t="e">
        <f>#REF!</f>
        <v>#REF!</v>
      </c>
      <c r="K3701" s="51" t="e">
        <f>IF(OR(#REF!="管理者",#REF!="サービス管理責任者"),0,#REF!)</f>
        <v>#REF!</v>
      </c>
    </row>
    <row r="3702" spans="8:11">
      <c r="H3702" s="55"/>
      <c r="I3702" s="54" t="e">
        <f t="shared" si="155"/>
        <v>#REF!</v>
      </c>
      <c r="J3702" s="54" t="e">
        <f>#REF!</f>
        <v>#REF!</v>
      </c>
      <c r="K3702" s="51" t="e">
        <f>IF(OR(#REF!="管理者",#REF!="サービス管理責任者"),0,#REF!)</f>
        <v>#REF!</v>
      </c>
    </row>
    <row r="3703" spans="8:11">
      <c r="H3703" s="55"/>
      <c r="I3703" s="54" t="e">
        <f t="shared" si="155"/>
        <v>#REF!</v>
      </c>
      <c r="J3703" s="54" t="e">
        <f>#REF!</f>
        <v>#REF!</v>
      </c>
      <c r="K3703" s="51" t="e">
        <f>IF(OR(#REF!="管理者",#REF!="サービス管理責任者"),0,#REF!)</f>
        <v>#REF!</v>
      </c>
    </row>
    <row r="3704" spans="8:11">
      <c r="H3704" s="55"/>
      <c r="I3704" s="54" t="e">
        <f t="shared" si="155"/>
        <v>#REF!</v>
      </c>
      <c r="J3704" s="54" t="e">
        <f>#REF!</f>
        <v>#REF!</v>
      </c>
      <c r="K3704" s="51" t="e">
        <f>IF(OR(#REF!="管理者",#REF!="サービス管理責任者"),0,#REF!)</f>
        <v>#REF!</v>
      </c>
    </row>
    <row r="3705" spans="8:11">
      <c r="H3705" s="55"/>
      <c r="I3705" s="54" t="e">
        <f t="shared" si="155"/>
        <v>#REF!</v>
      </c>
      <c r="J3705" s="54" t="e">
        <f>#REF!</f>
        <v>#REF!</v>
      </c>
      <c r="K3705" s="51" t="e">
        <f>IF(OR(#REF!="管理者",#REF!="サービス管理責任者"),0,#REF!)</f>
        <v>#REF!</v>
      </c>
    </row>
    <row r="3706" spans="8:11">
      <c r="H3706" s="55"/>
      <c r="I3706" s="54" t="e">
        <f t="shared" si="155"/>
        <v>#REF!</v>
      </c>
      <c r="J3706" s="54" t="e">
        <f>#REF!</f>
        <v>#REF!</v>
      </c>
      <c r="K3706" s="51" t="e">
        <f>IF(OR(#REF!="管理者",#REF!="サービス管理責任者"),0,#REF!)</f>
        <v>#REF!</v>
      </c>
    </row>
    <row r="3707" spans="8:11">
      <c r="H3707" s="55"/>
      <c r="I3707" s="54" t="e">
        <f t="shared" si="155"/>
        <v>#REF!</v>
      </c>
      <c r="J3707" s="54" t="e">
        <f>#REF!</f>
        <v>#REF!</v>
      </c>
      <c r="K3707" s="51" t="e">
        <f>IF(OR(#REF!="管理者",#REF!="サービス管理責任者"),0,#REF!)</f>
        <v>#REF!</v>
      </c>
    </row>
    <row r="3708" spans="8:11">
      <c r="H3708" s="55"/>
      <c r="I3708" s="54" t="e">
        <f t="shared" si="155"/>
        <v>#REF!</v>
      </c>
      <c r="J3708" s="54" t="e">
        <f>#REF!</f>
        <v>#REF!</v>
      </c>
      <c r="K3708" s="51" t="e">
        <f>IF(OR(#REF!="管理者",#REF!="サービス管理責任者"),0,#REF!)</f>
        <v>#REF!</v>
      </c>
    </row>
    <row r="3709" spans="8:11">
      <c r="H3709" s="55"/>
      <c r="I3709" s="54" t="e">
        <f t="shared" si="155"/>
        <v>#REF!</v>
      </c>
      <c r="J3709" s="54" t="e">
        <f>#REF!</f>
        <v>#REF!</v>
      </c>
      <c r="K3709" s="51" t="e">
        <f>IF(OR(#REF!="管理者",#REF!="サービス管理責任者"),0,#REF!)</f>
        <v>#REF!</v>
      </c>
    </row>
    <row r="3710" spans="8:11">
      <c r="H3710" s="55"/>
      <c r="I3710" s="54" t="e">
        <f t="shared" si="155"/>
        <v>#REF!</v>
      </c>
      <c r="J3710" s="54" t="e">
        <f>#REF!</f>
        <v>#REF!</v>
      </c>
      <c r="K3710" s="51" t="e">
        <f>IF(OR(#REF!="管理者",#REF!="サービス管理責任者"),0,#REF!)</f>
        <v>#REF!</v>
      </c>
    </row>
    <row r="3711" spans="8:11">
      <c r="H3711" s="55"/>
      <c r="I3711" s="54" t="e">
        <f t="shared" si="155"/>
        <v>#REF!</v>
      </c>
      <c r="J3711" s="54" t="e">
        <f>#REF!</f>
        <v>#REF!</v>
      </c>
      <c r="K3711" s="51" t="e">
        <f>IF(OR(#REF!="管理者",#REF!="サービス管理責任者"),0,#REF!)</f>
        <v>#REF!</v>
      </c>
    </row>
    <row r="3712" spans="8:11">
      <c r="H3712" s="55"/>
      <c r="I3712" s="54" t="e">
        <f t="shared" si="155"/>
        <v>#REF!</v>
      </c>
      <c r="J3712" s="54" t="e">
        <f>#REF!</f>
        <v>#REF!</v>
      </c>
      <c r="K3712" s="51" t="e">
        <f>IF(OR(#REF!="管理者",#REF!="サービス管理責任者"),0,#REF!)</f>
        <v>#REF!</v>
      </c>
    </row>
    <row r="3713" spans="8:11">
      <c r="H3713" s="55"/>
      <c r="I3713" s="54" t="e">
        <f t="shared" si="155"/>
        <v>#REF!</v>
      </c>
      <c r="J3713" s="54" t="e">
        <f>#REF!</f>
        <v>#REF!</v>
      </c>
      <c r="K3713" s="51" t="e">
        <f>IF(OR(#REF!="管理者",#REF!="サービス管理責任者"),0,#REF!)</f>
        <v>#REF!</v>
      </c>
    </row>
    <row r="3714" spans="8:11">
      <c r="H3714" s="55"/>
      <c r="I3714" s="54" t="e">
        <f t="shared" si="155"/>
        <v>#REF!</v>
      </c>
      <c r="J3714" s="54" t="e">
        <f>#REF!</f>
        <v>#REF!</v>
      </c>
      <c r="K3714" s="51" t="e">
        <f>IF(OR(#REF!="管理者",#REF!="サービス管理責任者"),0,#REF!)</f>
        <v>#REF!</v>
      </c>
    </row>
    <row r="3715" spans="8:11">
      <c r="H3715" s="55"/>
      <c r="I3715" s="54" t="e">
        <f t="shared" si="155"/>
        <v>#REF!</v>
      </c>
      <c r="J3715" s="54" t="e">
        <f>#REF!</f>
        <v>#REF!</v>
      </c>
      <c r="K3715" s="51" t="e">
        <f>IF(OR(#REF!="管理者",#REF!="サービス管理責任者"),0,#REF!)</f>
        <v>#REF!</v>
      </c>
    </row>
    <row r="3716" spans="8:11">
      <c r="H3716" s="55"/>
      <c r="I3716" s="54" t="e">
        <f t="shared" si="155"/>
        <v>#REF!</v>
      </c>
      <c r="J3716" s="54" t="e">
        <f>#REF!</f>
        <v>#REF!</v>
      </c>
      <c r="K3716" s="51" t="e">
        <f>IF(OR(#REF!="管理者",#REF!="サービス管理責任者"),0,#REF!)</f>
        <v>#REF!</v>
      </c>
    </row>
    <row r="3717" spans="8:11">
      <c r="H3717" s="55"/>
      <c r="I3717" s="54" t="e">
        <f t="shared" ref="I3717:I3780" si="156">IF(J3717=0,I3716,I3716+1)</f>
        <v>#REF!</v>
      </c>
      <c r="J3717" s="54" t="e">
        <f>#REF!</f>
        <v>#REF!</v>
      </c>
      <c r="K3717" s="51" t="e">
        <f>IF(OR(#REF!="管理者",#REF!="サービス管理責任者"),0,#REF!)</f>
        <v>#REF!</v>
      </c>
    </row>
    <row r="3718" spans="8:11">
      <c r="H3718" s="55"/>
      <c r="I3718" s="54" t="e">
        <f t="shared" si="156"/>
        <v>#REF!</v>
      </c>
      <c r="J3718" s="54" t="e">
        <f>#REF!</f>
        <v>#REF!</v>
      </c>
      <c r="K3718" s="51" t="e">
        <f>IF(OR(#REF!="管理者",#REF!="サービス管理責任者"),0,#REF!)</f>
        <v>#REF!</v>
      </c>
    </row>
    <row r="3719" spans="8:11">
      <c r="H3719" s="55"/>
      <c r="I3719" s="54" t="e">
        <f t="shared" si="156"/>
        <v>#REF!</v>
      </c>
      <c r="J3719" s="54" t="e">
        <f>#REF!</f>
        <v>#REF!</v>
      </c>
      <c r="K3719" s="51" t="e">
        <f>IF(OR(#REF!="管理者",#REF!="サービス管理責任者"),0,#REF!)</f>
        <v>#REF!</v>
      </c>
    </row>
    <row r="3720" spans="8:11">
      <c r="H3720" s="55"/>
      <c r="I3720" s="54" t="e">
        <f t="shared" si="156"/>
        <v>#REF!</v>
      </c>
      <c r="J3720" s="54" t="e">
        <f>#REF!</f>
        <v>#REF!</v>
      </c>
      <c r="K3720" s="51" t="e">
        <f>IF(OR(#REF!="管理者",#REF!="サービス管理責任者"),0,#REF!)</f>
        <v>#REF!</v>
      </c>
    </row>
    <row r="3721" spans="8:11">
      <c r="H3721" s="55"/>
      <c r="I3721" s="54" t="e">
        <f t="shared" si="156"/>
        <v>#REF!</v>
      </c>
      <c r="J3721" s="54" t="e">
        <f>#REF!</f>
        <v>#REF!</v>
      </c>
      <c r="K3721" s="51" t="e">
        <f>IF(OR(#REF!="管理者",#REF!="サービス管理責任者"),0,#REF!)</f>
        <v>#REF!</v>
      </c>
    </row>
    <row r="3722" spans="8:11">
      <c r="H3722" s="55"/>
      <c r="I3722" s="54" t="e">
        <f t="shared" si="156"/>
        <v>#REF!</v>
      </c>
      <c r="J3722" s="54" t="e">
        <f>#REF!</f>
        <v>#REF!</v>
      </c>
      <c r="K3722" s="51" t="e">
        <f>IF(OR(#REF!="管理者",#REF!="サービス管理責任者"),0,#REF!)</f>
        <v>#REF!</v>
      </c>
    </row>
    <row r="3723" spans="8:11">
      <c r="H3723" s="55"/>
      <c r="I3723" s="54" t="e">
        <f t="shared" si="156"/>
        <v>#REF!</v>
      </c>
      <c r="J3723" s="54" t="e">
        <f>#REF!</f>
        <v>#REF!</v>
      </c>
      <c r="K3723" s="51" t="e">
        <f>IF(OR(#REF!="管理者",#REF!="サービス管理責任者"),0,#REF!)</f>
        <v>#REF!</v>
      </c>
    </row>
    <row r="3724" spans="8:11">
      <c r="H3724" s="55"/>
      <c r="I3724" s="54" t="e">
        <f t="shared" si="156"/>
        <v>#REF!</v>
      </c>
      <c r="J3724" s="54" t="e">
        <f>#REF!</f>
        <v>#REF!</v>
      </c>
      <c r="K3724" s="51" t="e">
        <f>IF(OR(#REF!="管理者",#REF!="サービス管理責任者"),0,#REF!)</f>
        <v>#REF!</v>
      </c>
    </row>
    <row r="3725" spans="8:11">
      <c r="H3725" s="55"/>
      <c r="I3725" s="54" t="e">
        <f t="shared" si="156"/>
        <v>#REF!</v>
      </c>
      <c r="J3725" s="54" t="e">
        <f>#REF!</f>
        <v>#REF!</v>
      </c>
      <c r="K3725" s="51" t="e">
        <f>IF(OR(#REF!="管理者",#REF!="サービス管理責任者"),0,#REF!)</f>
        <v>#REF!</v>
      </c>
    </row>
    <row r="3726" spans="8:11">
      <c r="H3726" s="55"/>
      <c r="I3726" s="54" t="e">
        <f t="shared" si="156"/>
        <v>#REF!</v>
      </c>
      <c r="J3726" s="54" t="e">
        <f>#REF!</f>
        <v>#REF!</v>
      </c>
      <c r="K3726" s="51" t="e">
        <f>IF(OR(#REF!="管理者",#REF!="サービス管理責任者"),0,#REF!)</f>
        <v>#REF!</v>
      </c>
    </row>
    <row r="3727" spans="8:11">
      <c r="H3727" s="55"/>
      <c r="I3727" s="54" t="e">
        <f t="shared" si="156"/>
        <v>#REF!</v>
      </c>
      <c r="J3727" s="54" t="e">
        <f>#REF!</f>
        <v>#REF!</v>
      </c>
      <c r="K3727" s="51" t="e">
        <f>IF(OR(#REF!="管理者",#REF!="サービス管理責任者"),0,#REF!)</f>
        <v>#REF!</v>
      </c>
    </row>
    <row r="3728" spans="8:11">
      <c r="H3728" s="55"/>
      <c r="I3728" s="54" t="e">
        <f t="shared" si="156"/>
        <v>#REF!</v>
      </c>
      <c r="J3728" s="54" t="e">
        <f>#REF!</f>
        <v>#REF!</v>
      </c>
      <c r="K3728" s="51" t="e">
        <f>IF(OR(#REF!="管理者",#REF!="サービス管理責任者"),0,#REF!)</f>
        <v>#REF!</v>
      </c>
    </row>
    <row r="3729" spans="8:11">
      <c r="H3729" s="55"/>
      <c r="I3729" s="54" t="e">
        <f t="shared" si="156"/>
        <v>#REF!</v>
      </c>
      <c r="J3729" s="54" t="e">
        <f>#REF!</f>
        <v>#REF!</v>
      </c>
      <c r="K3729" s="51" t="e">
        <f>IF(OR(#REF!="管理者",#REF!="サービス管理責任者"),0,#REF!)</f>
        <v>#REF!</v>
      </c>
    </row>
    <row r="3730" spans="8:11">
      <c r="H3730" s="55"/>
      <c r="I3730" s="54" t="e">
        <f t="shared" si="156"/>
        <v>#REF!</v>
      </c>
      <c r="J3730" s="54" t="e">
        <f>#REF!</f>
        <v>#REF!</v>
      </c>
      <c r="K3730" s="51" t="e">
        <f>IF(OR(#REF!="管理者",#REF!="サービス管理責任者"),0,#REF!)</f>
        <v>#REF!</v>
      </c>
    </row>
    <row r="3731" spans="8:11">
      <c r="H3731" s="55"/>
      <c r="I3731" s="54" t="e">
        <f t="shared" si="156"/>
        <v>#REF!</v>
      </c>
      <c r="J3731" s="54" t="e">
        <f>#REF!</f>
        <v>#REF!</v>
      </c>
      <c r="K3731" s="51" t="e">
        <f>IF(OR(#REF!="管理者",#REF!="サービス管理責任者"),0,#REF!)</f>
        <v>#REF!</v>
      </c>
    </row>
    <row r="3732" spans="8:11">
      <c r="H3732" s="55"/>
      <c r="I3732" s="54" t="e">
        <f t="shared" si="156"/>
        <v>#REF!</v>
      </c>
      <c r="J3732" s="54" t="e">
        <f>#REF!</f>
        <v>#REF!</v>
      </c>
      <c r="K3732" s="51" t="e">
        <f>IF(OR(#REF!="管理者",#REF!="サービス管理責任者"),0,#REF!)</f>
        <v>#REF!</v>
      </c>
    </row>
    <row r="3733" spans="8:11">
      <c r="H3733" s="55"/>
      <c r="I3733" s="54" t="e">
        <f t="shared" si="156"/>
        <v>#REF!</v>
      </c>
      <c r="J3733" s="54" t="e">
        <f>#REF!</f>
        <v>#REF!</v>
      </c>
      <c r="K3733" s="51" t="e">
        <f>IF(OR(#REF!="管理者",#REF!="サービス管理責任者"),0,#REF!)</f>
        <v>#REF!</v>
      </c>
    </row>
    <row r="3734" spans="8:11">
      <c r="H3734" s="55"/>
      <c r="I3734" s="54" t="e">
        <f t="shared" si="156"/>
        <v>#REF!</v>
      </c>
      <c r="J3734" s="54" t="e">
        <f>#REF!</f>
        <v>#REF!</v>
      </c>
      <c r="K3734" s="51" t="e">
        <f>IF(OR(#REF!="管理者",#REF!="サービス管理責任者"),0,#REF!)</f>
        <v>#REF!</v>
      </c>
    </row>
    <row r="3735" spans="8:11">
      <c r="H3735" s="55"/>
      <c r="I3735" s="54" t="e">
        <f t="shared" si="156"/>
        <v>#REF!</v>
      </c>
      <c r="J3735" s="54" t="e">
        <f>#REF!</f>
        <v>#REF!</v>
      </c>
      <c r="K3735" s="51" t="e">
        <f>IF(OR(#REF!="管理者",#REF!="サービス管理責任者"),0,#REF!)</f>
        <v>#REF!</v>
      </c>
    </row>
    <row r="3736" spans="8:11">
      <c r="H3736" s="55"/>
      <c r="I3736" s="54" t="e">
        <f t="shared" si="156"/>
        <v>#REF!</v>
      </c>
      <c r="J3736" s="54" t="e">
        <f>#REF!</f>
        <v>#REF!</v>
      </c>
      <c r="K3736" s="51" t="e">
        <f>IF(OR(#REF!="管理者",#REF!="サービス管理責任者"),0,#REF!)</f>
        <v>#REF!</v>
      </c>
    </row>
    <row r="3737" spans="8:11">
      <c r="H3737" s="55"/>
      <c r="I3737" s="54" t="e">
        <f t="shared" si="156"/>
        <v>#REF!</v>
      </c>
      <c r="J3737" s="54" t="e">
        <f>#REF!</f>
        <v>#REF!</v>
      </c>
      <c r="K3737" s="51" t="e">
        <f>IF(OR(#REF!="管理者",#REF!="サービス管理責任者"),0,#REF!)</f>
        <v>#REF!</v>
      </c>
    </row>
    <row r="3738" spans="8:11">
      <c r="H3738" s="55"/>
      <c r="I3738" s="54" t="e">
        <f t="shared" si="156"/>
        <v>#REF!</v>
      </c>
      <c r="J3738" s="54" t="e">
        <f>#REF!</f>
        <v>#REF!</v>
      </c>
      <c r="K3738" s="51" t="e">
        <f>IF(OR(#REF!="管理者",#REF!="サービス管理責任者"),0,#REF!)</f>
        <v>#REF!</v>
      </c>
    </row>
    <row r="3739" spans="8:11">
      <c r="H3739" s="55"/>
      <c r="I3739" s="54" t="e">
        <f t="shared" si="156"/>
        <v>#REF!</v>
      </c>
      <c r="J3739" s="54" t="e">
        <f>#REF!</f>
        <v>#REF!</v>
      </c>
      <c r="K3739" s="51" t="e">
        <f>IF(OR(#REF!="管理者",#REF!="サービス管理責任者"),0,#REF!)</f>
        <v>#REF!</v>
      </c>
    </row>
    <row r="3740" spans="8:11">
      <c r="H3740" s="55"/>
      <c r="I3740" s="54" t="e">
        <f t="shared" si="156"/>
        <v>#REF!</v>
      </c>
      <c r="J3740" s="54" t="e">
        <f>#REF!</f>
        <v>#REF!</v>
      </c>
      <c r="K3740" s="51" t="e">
        <f>IF(OR(#REF!="管理者",#REF!="サービス管理責任者"),0,#REF!)</f>
        <v>#REF!</v>
      </c>
    </row>
    <row r="3741" spans="8:11">
      <c r="H3741" s="55"/>
      <c r="I3741" s="54" t="e">
        <f t="shared" si="156"/>
        <v>#REF!</v>
      </c>
      <c r="J3741" s="54" t="e">
        <f>#REF!</f>
        <v>#REF!</v>
      </c>
      <c r="K3741" s="51" t="e">
        <f>IF(OR(#REF!="管理者",#REF!="サービス管理責任者"),0,#REF!)</f>
        <v>#REF!</v>
      </c>
    </row>
    <row r="3742" spans="8:11">
      <c r="H3742" s="55"/>
      <c r="I3742" s="54" t="e">
        <f t="shared" si="156"/>
        <v>#REF!</v>
      </c>
      <c r="J3742" s="54" t="e">
        <f>#REF!</f>
        <v>#REF!</v>
      </c>
      <c r="K3742" s="51" t="e">
        <f>IF(OR(#REF!="管理者",#REF!="サービス管理責任者"),0,#REF!)</f>
        <v>#REF!</v>
      </c>
    </row>
    <row r="3743" spans="8:11">
      <c r="H3743" s="55"/>
      <c r="I3743" s="54" t="e">
        <f t="shared" si="156"/>
        <v>#REF!</v>
      </c>
      <c r="J3743" s="54" t="e">
        <f>#REF!</f>
        <v>#REF!</v>
      </c>
      <c r="K3743" s="51" t="e">
        <f>IF(OR(#REF!="管理者",#REF!="サービス管理責任者"),0,#REF!)</f>
        <v>#REF!</v>
      </c>
    </row>
    <row r="3744" spans="8:11">
      <c r="H3744" s="55"/>
      <c r="I3744" s="54" t="e">
        <f t="shared" si="156"/>
        <v>#REF!</v>
      </c>
      <c r="J3744" s="54" t="e">
        <f>#REF!</f>
        <v>#REF!</v>
      </c>
      <c r="K3744" s="51" t="e">
        <f>IF(OR(#REF!="管理者",#REF!="サービス管理責任者"),0,#REF!)</f>
        <v>#REF!</v>
      </c>
    </row>
    <row r="3745" spans="8:11">
      <c r="H3745" s="55"/>
      <c r="I3745" s="54" t="e">
        <f t="shared" si="156"/>
        <v>#REF!</v>
      </c>
      <c r="J3745" s="54" t="e">
        <f>#REF!</f>
        <v>#REF!</v>
      </c>
      <c r="K3745" s="51" t="e">
        <f>IF(OR(#REF!="管理者",#REF!="サービス管理責任者"),0,#REF!)</f>
        <v>#REF!</v>
      </c>
    </row>
    <row r="3746" spans="8:11">
      <c r="H3746" s="55"/>
      <c r="I3746" s="54" t="e">
        <f t="shared" si="156"/>
        <v>#REF!</v>
      </c>
      <c r="J3746" s="54" t="e">
        <f>#REF!</f>
        <v>#REF!</v>
      </c>
      <c r="K3746" s="51" t="e">
        <f>IF(OR(#REF!="管理者",#REF!="サービス管理責任者"),0,#REF!)</f>
        <v>#REF!</v>
      </c>
    </row>
    <row r="3747" spans="8:11">
      <c r="H3747" s="55"/>
      <c r="I3747" s="54" t="e">
        <f t="shared" si="156"/>
        <v>#REF!</v>
      </c>
      <c r="J3747" s="54" t="e">
        <f>#REF!</f>
        <v>#REF!</v>
      </c>
      <c r="K3747" s="51" t="e">
        <f>IF(OR(#REF!="管理者",#REF!="サービス管理責任者"),0,#REF!)</f>
        <v>#REF!</v>
      </c>
    </row>
    <row r="3748" spans="8:11">
      <c r="H3748" s="55"/>
      <c r="I3748" s="54" t="e">
        <f t="shared" si="156"/>
        <v>#REF!</v>
      </c>
      <c r="J3748" s="54" t="e">
        <f>#REF!</f>
        <v>#REF!</v>
      </c>
      <c r="K3748" s="51" t="e">
        <f>IF(OR(#REF!="管理者",#REF!="サービス管理責任者"),0,#REF!)</f>
        <v>#REF!</v>
      </c>
    </row>
    <row r="3749" spans="8:11">
      <c r="H3749" s="55"/>
      <c r="I3749" s="54" t="e">
        <f t="shared" si="156"/>
        <v>#REF!</v>
      </c>
      <c r="J3749" s="54" t="e">
        <f>#REF!</f>
        <v>#REF!</v>
      </c>
      <c r="K3749" s="51" t="e">
        <f>IF(OR(#REF!="管理者",#REF!="サービス管理責任者"),0,#REF!)</f>
        <v>#REF!</v>
      </c>
    </row>
    <row r="3750" spans="8:11">
      <c r="H3750" s="55"/>
      <c r="I3750" s="54" t="e">
        <f t="shared" si="156"/>
        <v>#REF!</v>
      </c>
      <c r="J3750" s="54" t="e">
        <f>#REF!</f>
        <v>#REF!</v>
      </c>
      <c r="K3750" s="51" t="e">
        <f>IF(OR(#REF!="管理者",#REF!="サービス管理責任者"),0,#REF!)</f>
        <v>#REF!</v>
      </c>
    </row>
    <row r="3751" spans="8:11">
      <c r="H3751" s="55"/>
      <c r="I3751" s="54" t="e">
        <f t="shared" si="156"/>
        <v>#REF!</v>
      </c>
      <c r="J3751" s="54" t="e">
        <f>#REF!</f>
        <v>#REF!</v>
      </c>
      <c r="K3751" s="51" t="e">
        <f>IF(OR(#REF!="管理者",#REF!="サービス管理責任者"),0,#REF!)</f>
        <v>#REF!</v>
      </c>
    </row>
    <row r="3752" spans="8:11">
      <c r="H3752" s="55"/>
      <c r="I3752" s="54" t="e">
        <f t="shared" si="156"/>
        <v>#REF!</v>
      </c>
      <c r="J3752" s="54" t="e">
        <f>#REF!</f>
        <v>#REF!</v>
      </c>
      <c r="K3752" s="51" t="e">
        <f>IF(OR(#REF!="管理者",#REF!="サービス管理責任者"),0,#REF!)</f>
        <v>#REF!</v>
      </c>
    </row>
    <row r="3753" spans="8:11">
      <c r="H3753" s="55"/>
      <c r="I3753" s="54" t="e">
        <f t="shared" si="156"/>
        <v>#REF!</v>
      </c>
      <c r="J3753" s="54" t="e">
        <f>#REF!</f>
        <v>#REF!</v>
      </c>
      <c r="K3753" s="51" t="e">
        <f>IF(OR(#REF!="管理者",#REF!="サービス管理責任者"),0,#REF!)</f>
        <v>#REF!</v>
      </c>
    </row>
    <row r="3754" spans="8:11">
      <c r="H3754" s="55"/>
      <c r="I3754" s="54" t="e">
        <f t="shared" si="156"/>
        <v>#REF!</v>
      </c>
      <c r="J3754" s="54" t="e">
        <f>#REF!</f>
        <v>#REF!</v>
      </c>
      <c r="K3754" s="51" t="e">
        <f>IF(OR(#REF!="管理者",#REF!="サービス管理責任者"),0,#REF!)</f>
        <v>#REF!</v>
      </c>
    </row>
    <row r="3755" spans="8:11">
      <c r="H3755" s="55"/>
      <c r="I3755" s="54" t="e">
        <f t="shared" si="156"/>
        <v>#REF!</v>
      </c>
      <c r="J3755" s="54" t="e">
        <f>#REF!</f>
        <v>#REF!</v>
      </c>
      <c r="K3755" s="51" t="e">
        <f>IF(OR(#REF!="管理者",#REF!="サービス管理責任者"),0,#REF!)</f>
        <v>#REF!</v>
      </c>
    </row>
    <row r="3756" spans="8:11">
      <c r="H3756" s="55"/>
      <c r="I3756" s="54" t="e">
        <f t="shared" si="156"/>
        <v>#REF!</v>
      </c>
      <c r="J3756" s="54" t="e">
        <f>#REF!</f>
        <v>#REF!</v>
      </c>
      <c r="K3756" s="51" t="e">
        <f>IF(OR(#REF!="管理者",#REF!="サービス管理責任者"),0,#REF!)</f>
        <v>#REF!</v>
      </c>
    </row>
    <row r="3757" spans="8:11">
      <c r="H3757" s="55"/>
      <c r="I3757" s="54" t="e">
        <f t="shared" si="156"/>
        <v>#REF!</v>
      </c>
      <c r="J3757" s="54" t="e">
        <f>#REF!</f>
        <v>#REF!</v>
      </c>
      <c r="K3757" s="51" t="e">
        <f>IF(OR(#REF!="管理者",#REF!="サービス管理責任者"),0,#REF!)</f>
        <v>#REF!</v>
      </c>
    </row>
    <row r="3758" spans="8:11">
      <c r="H3758" s="55"/>
      <c r="I3758" s="54" t="e">
        <f t="shared" si="156"/>
        <v>#REF!</v>
      </c>
      <c r="J3758" s="54" t="e">
        <f>#REF!</f>
        <v>#REF!</v>
      </c>
      <c r="K3758" s="51" t="e">
        <f>IF(OR(#REF!="管理者",#REF!="サービス管理責任者"),0,#REF!)</f>
        <v>#REF!</v>
      </c>
    </row>
    <row r="3759" spans="8:11">
      <c r="H3759" s="55"/>
      <c r="I3759" s="54" t="e">
        <f t="shared" si="156"/>
        <v>#REF!</v>
      </c>
      <c r="J3759" s="54" t="e">
        <f>#REF!</f>
        <v>#REF!</v>
      </c>
      <c r="K3759" s="51" t="e">
        <f>IF(OR(#REF!="管理者",#REF!="サービス管理責任者"),0,#REF!)</f>
        <v>#REF!</v>
      </c>
    </row>
    <row r="3760" spans="8:11">
      <c r="H3760" s="55"/>
      <c r="I3760" s="54" t="e">
        <f t="shared" si="156"/>
        <v>#REF!</v>
      </c>
      <c r="J3760" s="54" t="e">
        <f>#REF!</f>
        <v>#REF!</v>
      </c>
      <c r="K3760" s="51" t="e">
        <f>IF(OR(#REF!="管理者",#REF!="サービス管理責任者"),0,#REF!)</f>
        <v>#REF!</v>
      </c>
    </row>
    <row r="3761" spans="8:11">
      <c r="H3761" s="55"/>
      <c r="I3761" s="54" t="e">
        <f t="shared" si="156"/>
        <v>#REF!</v>
      </c>
      <c r="J3761" s="54" t="e">
        <f>#REF!</f>
        <v>#REF!</v>
      </c>
      <c r="K3761" s="51" t="e">
        <f>IF(OR(#REF!="管理者",#REF!="サービス管理責任者"),0,#REF!)</f>
        <v>#REF!</v>
      </c>
    </row>
    <row r="3762" spans="8:11">
      <c r="H3762" s="55"/>
      <c r="I3762" s="54" t="e">
        <f t="shared" si="156"/>
        <v>#REF!</v>
      </c>
      <c r="J3762" s="54" t="e">
        <f>#REF!</f>
        <v>#REF!</v>
      </c>
      <c r="K3762" s="51" t="e">
        <f>IF(OR(#REF!="管理者",#REF!="サービス管理責任者"),0,#REF!)</f>
        <v>#REF!</v>
      </c>
    </row>
    <row r="3763" spans="8:11">
      <c r="H3763" s="55"/>
      <c r="I3763" s="54" t="e">
        <f t="shared" si="156"/>
        <v>#REF!</v>
      </c>
      <c r="J3763" s="54" t="e">
        <f>#REF!</f>
        <v>#REF!</v>
      </c>
      <c r="K3763" s="51" t="e">
        <f>IF(OR(#REF!="管理者",#REF!="サービス管理責任者"),0,#REF!)</f>
        <v>#REF!</v>
      </c>
    </row>
    <row r="3764" spans="8:11">
      <c r="H3764" s="55"/>
      <c r="I3764" s="54" t="e">
        <f t="shared" si="156"/>
        <v>#REF!</v>
      </c>
      <c r="J3764" s="54" t="e">
        <f>#REF!</f>
        <v>#REF!</v>
      </c>
      <c r="K3764" s="51" t="e">
        <f>IF(OR(#REF!="管理者",#REF!="サービス管理責任者"),0,#REF!)</f>
        <v>#REF!</v>
      </c>
    </row>
    <row r="3765" spans="8:11">
      <c r="H3765" s="55"/>
      <c r="I3765" s="54" t="e">
        <f t="shared" si="156"/>
        <v>#REF!</v>
      </c>
      <c r="J3765" s="54" t="e">
        <f>#REF!</f>
        <v>#REF!</v>
      </c>
      <c r="K3765" s="51" t="e">
        <f>IF(OR(#REF!="管理者",#REF!="サービス管理責任者"),0,#REF!)</f>
        <v>#REF!</v>
      </c>
    </row>
    <row r="3766" spans="8:11">
      <c r="H3766" s="55"/>
      <c r="I3766" s="54" t="e">
        <f t="shared" si="156"/>
        <v>#REF!</v>
      </c>
      <c r="J3766" s="54" t="e">
        <f>#REF!</f>
        <v>#REF!</v>
      </c>
      <c r="K3766" s="51" t="e">
        <f>IF(OR(#REF!="管理者",#REF!="サービス管理責任者"),0,#REF!)</f>
        <v>#REF!</v>
      </c>
    </row>
    <row r="3767" spans="8:11">
      <c r="H3767" s="55"/>
      <c r="I3767" s="54" t="e">
        <f t="shared" si="156"/>
        <v>#REF!</v>
      </c>
      <c r="J3767" s="54" t="e">
        <f>#REF!</f>
        <v>#REF!</v>
      </c>
      <c r="K3767" s="51" t="e">
        <f>IF(OR(#REF!="管理者",#REF!="サービス管理責任者"),0,#REF!)</f>
        <v>#REF!</v>
      </c>
    </row>
    <row r="3768" spans="8:11">
      <c r="H3768" s="55"/>
      <c r="I3768" s="54" t="e">
        <f t="shared" si="156"/>
        <v>#REF!</v>
      </c>
      <c r="J3768" s="54" t="e">
        <f>#REF!</f>
        <v>#REF!</v>
      </c>
      <c r="K3768" s="51" t="e">
        <f>IF(OR(#REF!="管理者",#REF!="サービス管理責任者"),0,#REF!)</f>
        <v>#REF!</v>
      </c>
    </row>
    <row r="3769" spans="8:11">
      <c r="H3769" s="55"/>
      <c r="I3769" s="54" t="e">
        <f t="shared" si="156"/>
        <v>#REF!</v>
      </c>
      <c r="J3769" s="54" t="e">
        <f>#REF!</f>
        <v>#REF!</v>
      </c>
      <c r="K3769" s="51" t="e">
        <f>IF(OR(#REF!="管理者",#REF!="サービス管理責任者"),0,#REF!)</f>
        <v>#REF!</v>
      </c>
    </row>
    <row r="3770" spans="8:11">
      <c r="H3770" s="55"/>
      <c r="I3770" s="54" t="e">
        <f t="shared" si="156"/>
        <v>#REF!</v>
      </c>
      <c r="J3770" s="54" t="e">
        <f>#REF!</f>
        <v>#REF!</v>
      </c>
      <c r="K3770" s="51" t="e">
        <f>IF(OR(#REF!="管理者",#REF!="サービス管理責任者"),0,#REF!)</f>
        <v>#REF!</v>
      </c>
    </row>
    <row r="3771" spans="8:11">
      <c r="H3771" s="55"/>
      <c r="I3771" s="54" t="e">
        <f t="shared" si="156"/>
        <v>#REF!</v>
      </c>
      <c r="J3771" s="54" t="e">
        <f>#REF!</f>
        <v>#REF!</v>
      </c>
      <c r="K3771" s="51" t="e">
        <f>IF(OR(#REF!="管理者",#REF!="サービス管理責任者"),0,#REF!)</f>
        <v>#REF!</v>
      </c>
    </row>
    <row r="3772" spans="8:11">
      <c r="H3772" s="55"/>
      <c r="I3772" s="54" t="e">
        <f t="shared" si="156"/>
        <v>#REF!</v>
      </c>
      <c r="J3772" s="54" t="e">
        <f>#REF!</f>
        <v>#REF!</v>
      </c>
      <c r="K3772" s="51" t="e">
        <f>IF(OR(#REF!="管理者",#REF!="サービス管理責任者"),0,#REF!)</f>
        <v>#REF!</v>
      </c>
    </row>
    <row r="3773" spans="8:11">
      <c r="H3773" s="55"/>
      <c r="I3773" s="54" t="e">
        <f t="shared" si="156"/>
        <v>#REF!</v>
      </c>
      <c r="J3773" s="54" t="e">
        <f>#REF!</f>
        <v>#REF!</v>
      </c>
      <c r="K3773" s="51" t="e">
        <f>IF(OR(#REF!="管理者",#REF!="サービス管理責任者"),0,#REF!)</f>
        <v>#REF!</v>
      </c>
    </row>
    <row r="3774" spans="8:11">
      <c r="H3774" s="55"/>
      <c r="I3774" s="54" t="e">
        <f t="shared" si="156"/>
        <v>#REF!</v>
      </c>
      <c r="J3774" s="54" t="e">
        <f>#REF!</f>
        <v>#REF!</v>
      </c>
      <c r="K3774" s="51" t="e">
        <f>IF(OR(#REF!="管理者",#REF!="サービス管理責任者"),0,#REF!)</f>
        <v>#REF!</v>
      </c>
    </row>
    <row r="3775" spans="8:11">
      <c r="H3775" s="55"/>
      <c r="I3775" s="54" t="e">
        <f t="shared" si="156"/>
        <v>#REF!</v>
      </c>
      <c r="J3775" s="54" t="e">
        <f>#REF!</f>
        <v>#REF!</v>
      </c>
      <c r="K3775" s="51" t="e">
        <f>IF(OR(#REF!="管理者",#REF!="サービス管理責任者"),0,#REF!)</f>
        <v>#REF!</v>
      </c>
    </row>
    <row r="3776" spans="8:11">
      <c r="H3776" s="55"/>
      <c r="I3776" s="54" t="e">
        <f t="shared" si="156"/>
        <v>#REF!</v>
      </c>
      <c r="J3776" s="54" t="e">
        <f>#REF!</f>
        <v>#REF!</v>
      </c>
      <c r="K3776" s="51" t="e">
        <f>IF(OR(#REF!="管理者",#REF!="サービス管理責任者"),0,#REF!)</f>
        <v>#REF!</v>
      </c>
    </row>
    <row r="3777" spans="8:11">
      <c r="H3777" s="55"/>
      <c r="I3777" s="54" t="e">
        <f t="shared" si="156"/>
        <v>#REF!</v>
      </c>
      <c r="J3777" s="54" t="e">
        <f>#REF!</f>
        <v>#REF!</v>
      </c>
      <c r="K3777" s="51" t="e">
        <f>IF(OR(#REF!="管理者",#REF!="サービス管理責任者"),0,#REF!)</f>
        <v>#REF!</v>
      </c>
    </row>
    <row r="3778" spans="8:11">
      <c r="H3778" s="55"/>
      <c r="I3778" s="54" t="e">
        <f t="shared" si="156"/>
        <v>#REF!</v>
      </c>
      <c r="J3778" s="54" t="e">
        <f>#REF!</f>
        <v>#REF!</v>
      </c>
      <c r="K3778" s="51" t="e">
        <f>IF(OR(#REF!="管理者",#REF!="サービス管理責任者"),0,#REF!)</f>
        <v>#REF!</v>
      </c>
    </row>
    <row r="3779" spans="8:11">
      <c r="H3779" s="55"/>
      <c r="I3779" s="54" t="e">
        <f t="shared" si="156"/>
        <v>#REF!</v>
      </c>
      <c r="J3779" s="54" t="e">
        <f>#REF!</f>
        <v>#REF!</v>
      </c>
      <c r="K3779" s="51" t="e">
        <f>IF(OR(#REF!="管理者",#REF!="サービス管理責任者"),0,#REF!)</f>
        <v>#REF!</v>
      </c>
    </row>
    <row r="3780" spans="8:11">
      <c r="H3780" s="55"/>
      <c r="I3780" s="54" t="e">
        <f t="shared" si="156"/>
        <v>#REF!</v>
      </c>
      <c r="J3780" s="54" t="e">
        <f>#REF!</f>
        <v>#REF!</v>
      </c>
      <c r="K3780" s="51" t="e">
        <f>IF(OR(#REF!="管理者",#REF!="サービス管理責任者"),0,#REF!)</f>
        <v>#REF!</v>
      </c>
    </row>
    <row r="3781" spans="8:11">
      <c r="H3781" s="55"/>
      <c r="I3781" s="54" t="e">
        <f t="shared" ref="I3781:I3844" si="157">IF(J3781=0,I3780,I3780+1)</f>
        <v>#REF!</v>
      </c>
      <c r="J3781" s="54" t="e">
        <f>#REF!</f>
        <v>#REF!</v>
      </c>
      <c r="K3781" s="51" t="e">
        <f>IF(OR(#REF!="管理者",#REF!="サービス管理責任者"),0,#REF!)</f>
        <v>#REF!</v>
      </c>
    </row>
    <row r="3782" spans="8:11">
      <c r="H3782" s="55"/>
      <c r="I3782" s="54" t="e">
        <f t="shared" si="157"/>
        <v>#REF!</v>
      </c>
      <c r="J3782" s="54" t="e">
        <f>#REF!</f>
        <v>#REF!</v>
      </c>
      <c r="K3782" s="51" t="e">
        <f>IF(OR(#REF!="管理者",#REF!="サービス管理責任者"),0,#REF!)</f>
        <v>#REF!</v>
      </c>
    </row>
    <row r="3783" spans="8:11">
      <c r="H3783" s="55"/>
      <c r="I3783" s="54" t="e">
        <f t="shared" si="157"/>
        <v>#REF!</v>
      </c>
      <c r="J3783" s="54" t="e">
        <f>#REF!</f>
        <v>#REF!</v>
      </c>
      <c r="K3783" s="51" t="e">
        <f>IF(OR(#REF!="管理者",#REF!="サービス管理責任者"),0,#REF!)</f>
        <v>#REF!</v>
      </c>
    </row>
    <row r="3784" spans="8:11">
      <c r="H3784" s="55"/>
      <c r="I3784" s="54" t="e">
        <f t="shared" si="157"/>
        <v>#REF!</v>
      </c>
      <c r="J3784" s="54" t="e">
        <f>#REF!</f>
        <v>#REF!</v>
      </c>
      <c r="K3784" s="51" t="e">
        <f>IF(OR(#REF!="管理者",#REF!="サービス管理責任者"),0,#REF!)</f>
        <v>#REF!</v>
      </c>
    </row>
    <row r="3785" spans="8:11">
      <c r="H3785" s="55"/>
      <c r="I3785" s="54" t="e">
        <f t="shared" si="157"/>
        <v>#REF!</v>
      </c>
      <c r="J3785" s="54" t="e">
        <f>#REF!</f>
        <v>#REF!</v>
      </c>
      <c r="K3785" s="51" t="e">
        <f>IF(OR(#REF!="管理者",#REF!="サービス管理責任者"),0,#REF!)</f>
        <v>#REF!</v>
      </c>
    </row>
    <row r="3786" spans="8:11">
      <c r="H3786" s="55"/>
      <c r="I3786" s="54" t="e">
        <f t="shared" si="157"/>
        <v>#REF!</v>
      </c>
      <c r="J3786" s="54" t="e">
        <f>#REF!</f>
        <v>#REF!</v>
      </c>
      <c r="K3786" s="51" t="e">
        <f>IF(OR(#REF!="管理者",#REF!="サービス管理責任者"),0,#REF!)</f>
        <v>#REF!</v>
      </c>
    </row>
    <row r="3787" spans="8:11">
      <c r="H3787" s="55"/>
      <c r="I3787" s="54" t="e">
        <f t="shared" si="157"/>
        <v>#REF!</v>
      </c>
      <c r="J3787" s="54" t="e">
        <f>#REF!</f>
        <v>#REF!</v>
      </c>
      <c r="K3787" s="51" t="e">
        <f>IF(OR(#REF!="管理者",#REF!="サービス管理責任者"),0,#REF!)</f>
        <v>#REF!</v>
      </c>
    </row>
    <row r="3788" spans="8:11">
      <c r="H3788" s="55"/>
      <c r="I3788" s="54" t="e">
        <f t="shared" si="157"/>
        <v>#REF!</v>
      </c>
      <c r="J3788" s="54" t="e">
        <f>#REF!</f>
        <v>#REF!</v>
      </c>
      <c r="K3788" s="51" t="e">
        <f>IF(OR(#REF!="管理者",#REF!="サービス管理責任者"),0,#REF!)</f>
        <v>#REF!</v>
      </c>
    </row>
    <row r="3789" spans="8:11">
      <c r="H3789" s="55"/>
      <c r="I3789" s="54" t="e">
        <f t="shared" si="157"/>
        <v>#REF!</v>
      </c>
      <c r="J3789" s="54" t="e">
        <f>#REF!</f>
        <v>#REF!</v>
      </c>
      <c r="K3789" s="51" t="e">
        <f>IF(OR(#REF!="管理者",#REF!="サービス管理責任者"),0,#REF!)</f>
        <v>#REF!</v>
      </c>
    </row>
    <row r="3790" spans="8:11">
      <c r="H3790" s="55"/>
      <c r="I3790" s="54" t="e">
        <f t="shared" si="157"/>
        <v>#REF!</v>
      </c>
      <c r="J3790" s="54" t="e">
        <f>#REF!</f>
        <v>#REF!</v>
      </c>
      <c r="K3790" s="51" t="e">
        <f>IF(OR(#REF!="管理者",#REF!="サービス管理責任者"),0,#REF!)</f>
        <v>#REF!</v>
      </c>
    </row>
    <row r="3791" spans="8:11">
      <c r="H3791" s="55"/>
      <c r="I3791" s="54" t="e">
        <f t="shared" si="157"/>
        <v>#REF!</v>
      </c>
      <c r="J3791" s="54" t="e">
        <f>#REF!</f>
        <v>#REF!</v>
      </c>
      <c r="K3791" s="51" t="e">
        <f>IF(OR(#REF!="管理者",#REF!="サービス管理責任者"),0,#REF!)</f>
        <v>#REF!</v>
      </c>
    </row>
    <row r="3792" spans="8:11">
      <c r="H3792" s="55"/>
      <c r="I3792" s="54" t="e">
        <f t="shared" si="157"/>
        <v>#REF!</v>
      </c>
      <c r="J3792" s="54" t="e">
        <f>#REF!</f>
        <v>#REF!</v>
      </c>
      <c r="K3792" s="51" t="e">
        <f>IF(OR(#REF!="管理者",#REF!="サービス管理責任者"),0,#REF!)</f>
        <v>#REF!</v>
      </c>
    </row>
    <row r="3793" spans="8:11">
      <c r="H3793" s="55"/>
      <c r="I3793" s="54" t="e">
        <f t="shared" si="157"/>
        <v>#REF!</v>
      </c>
      <c r="J3793" s="54" t="e">
        <f>#REF!</f>
        <v>#REF!</v>
      </c>
      <c r="K3793" s="51" t="e">
        <f>IF(OR(#REF!="管理者",#REF!="サービス管理責任者"),0,#REF!)</f>
        <v>#REF!</v>
      </c>
    </row>
    <row r="3794" spans="8:11">
      <c r="H3794" s="55"/>
      <c r="I3794" s="54" t="e">
        <f t="shared" si="157"/>
        <v>#REF!</v>
      </c>
      <c r="J3794" s="54" t="e">
        <f>#REF!</f>
        <v>#REF!</v>
      </c>
      <c r="K3794" s="51" t="e">
        <f>IF(OR(#REF!="管理者",#REF!="サービス管理責任者"),0,#REF!)</f>
        <v>#REF!</v>
      </c>
    </row>
    <row r="3795" spans="8:11">
      <c r="H3795" s="55"/>
      <c r="I3795" s="54" t="e">
        <f t="shared" si="157"/>
        <v>#REF!</v>
      </c>
      <c r="J3795" s="54" t="e">
        <f>#REF!</f>
        <v>#REF!</v>
      </c>
      <c r="K3795" s="51" t="e">
        <f>IF(OR(#REF!="管理者",#REF!="サービス管理責任者"),0,#REF!)</f>
        <v>#REF!</v>
      </c>
    </row>
    <row r="3796" spans="8:11">
      <c r="H3796" s="55"/>
      <c r="I3796" s="54" t="e">
        <f t="shared" si="157"/>
        <v>#REF!</v>
      </c>
      <c r="J3796" s="54" t="e">
        <f>#REF!</f>
        <v>#REF!</v>
      </c>
      <c r="K3796" s="51" t="e">
        <f>IF(OR(#REF!="管理者",#REF!="サービス管理責任者"),0,#REF!)</f>
        <v>#REF!</v>
      </c>
    </row>
    <row r="3797" spans="8:11">
      <c r="H3797" s="55"/>
      <c r="I3797" s="54" t="e">
        <f t="shared" si="157"/>
        <v>#REF!</v>
      </c>
      <c r="J3797" s="54" t="e">
        <f>#REF!</f>
        <v>#REF!</v>
      </c>
      <c r="K3797" s="51" t="e">
        <f>IF(OR(#REF!="管理者",#REF!="サービス管理責任者"),0,#REF!)</f>
        <v>#REF!</v>
      </c>
    </row>
    <row r="3798" spans="8:11">
      <c r="H3798" s="55"/>
      <c r="I3798" s="54" t="e">
        <f t="shared" si="157"/>
        <v>#REF!</v>
      </c>
      <c r="J3798" s="54" t="e">
        <f>#REF!</f>
        <v>#REF!</v>
      </c>
      <c r="K3798" s="51" t="e">
        <f>IF(OR(#REF!="管理者",#REF!="サービス管理責任者"),0,#REF!)</f>
        <v>#REF!</v>
      </c>
    </row>
    <row r="3799" spans="8:11">
      <c r="H3799" s="55"/>
      <c r="I3799" s="54" t="e">
        <f t="shared" si="157"/>
        <v>#REF!</v>
      </c>
      <c r="J3799" s="54" t="e">
        <f>#REF!</f>
        <v>#REF!</v>
      </c>
      <c r="K3799" s="51" t="e">
        <f>IF(OR(#REF!="管理者",#REF!="サービス管理責任者"),0,#REF!)</f>
        <v>#REF!</v>
      </c>
    </row>
    <row r="3800" spans="8:11">
      <c r="H3800" s="55"/>
      <c r="I3800" s="54" t="e">
        <f t="shared" si="157"/>
        <v>#REF!</v>
      </c>
      <c r="J3800" s="54" t="e">
        <f>#REF!</f>
        <v>#REF!</v>
      </c>
      <c r="K3800" s="51" t="e">
        <f>IF(OR(#REF!="管理者",#REF!="サービス管理責任者"),0,#REF!)</f>
        <v>#REF!</v>
      </c>
    </row>
    <row r="3801" spans="8:11">
      <c r="H3801" s="55"/>
      <c r="I3801" s="54" t="e">
        <f t="shared" si="157"/>
        <v>#REF!</v>
      </c>
      <c r="J3801" s="54" t="e">
        <f>#REF!</f>
        <v>#REF!</v>
      </c>
      <c r="K3801" s="51" t="e">
        <f>IF(OR(#REF!="管理者",#REF!="サービス管理責任者"),0,#REF!)</f>
        <v>#REF!</v>
      </c>
    </row>
    <row r="3802" spans="8:11">
      <c r="H3802" s="55"/>
      <c r="I3802" s="54" t="e">
        <f t="shared" si="157"/>
        <v>#REF!</v>
      </c>
      <c r="J3802" s="54" t="e">
        <f>#REF!</f>
        <v>#REF!</v>
      </c>
      <c r="K3802" s="51" t="e">
        <f>IF(OR(#REF!="管理者",#REF!="サービス管理責任者"),0,#REF!)</f>
        <v>#REF!</v>
      </c>
    </row>
    <row r="3803" spans="8:11">
      <c r="H3803" s="55"/>
      <c r="I3803" s="54" t="e">
        <f t="shared" si="157"/>
        <v>#REF!</v>
      </c>
      <c r="J3803" s="54" t="e">
        <f>#REF!</f>
        <v>#REF!</v>
      </c>
      <c r="K3803" s="51" t="e">
        <f>IF(OR(#REF!="管理者",#REF!="サービス管理責任者"),0,#REF!)</f>
        <v>#REF!</v>
      </c>
    </row>
    <row r="3804" spans="8:11">
      <c r="H3804" s="55"/>
      <c r="I3804" s="54" t="e">
        <f t="shared" si="157"/>
        <v>#REF!</v>
      </c>
      <c r="J3804" s="54" t="e">
        <f>#REF!</f>
        <v>#REF!</v>
      </c>
      <c r="K3804" s="51" t="e">
        <f>IF(OR(#REF!="管理者",#REF!="サービス管理責任者"),0,#REF!)</f>
        <v>#REF!</v>
      </c>
    </row>
    <row r="3805" spans="8:11">
      <c r="H3805" s="55"/>
      <c r="I3805" s="54" t="e">
        <f t="shared" si="157"/>
        <v>#REF!</v>
      </c>
      <c r="J3805" s="54" t="e">
        <f>#REF!</f>
        <v>#REF!</v>
      </c>
      <c r="K3805" s="51" t="e">
        <f>IF(OR(#REF!="管理者",#REF!="サービス管理責任者"),0,#REF!)</f>
        <v>#REF!</v>
      </c>
    </row>
    <row r="3806" spans="8:11">
      <c r="H3806" s="55"/>
      <c r="I3806" s="54" t="e">
        <f t="shared" si="157"/>
        <v>#REF!</v>
      </c>
      <c r="J3806" s="54" t="e">
        <f>#REF!</f>
        <v>#REF!</v>
      </c>
      <c r="K3806" s="51" t="e">
        <f>IF(OR(#REF!="管理者",#REF!="サービス管理責任者"),0,#REF!)</f>
        <v>#REF!</v>
      </c>
    </row>
    <row r="3807" spans="8:11">
      <c r="H3807" s="55"/>
      <c r="I3807" s="54" t="e">
        <f t="shared" si="157"/>
        <v>#REF!</v>
      </c>
      <c r="J3807" s="54" t="e">
        <f>#REF!</f>
        <v>#REF!</v>
      </c>
      <c r="K3807" s="51" t="e">
        <f>IF(OR(#REF!="管理者",#REF!="サービス管理責任者"),0,#REF!)</f>
        <v>#REF!</v>
      </c>
    </row>
    <row r="3808" spans="8:11">
      <c r="H3808" s="55"/>
      <c r="I3808" s="54" t="e">
        <f t="shared" si="157"/>
        <v>#REF!</v>
      </c>
      <c r="J3808" s="54" t="e">
        <f>#REF!</f>
        <v>#REF!</v>
      </c>
      <c r="K3808" s="51" t="e">
        <f>IF(OR(#REF!="管理者",#REF!="サービス管理責任者"),0,#REF!)</f>
        <v>#REF!</v>
      </c>
    </row>
    <row r="3809" spans="8:11">
      <c r="H3809" s="55"/>
      <c r="I3809" s="54" t="e">
        <f t="shared" si="157"/>
        <v>#REF!</v>
      </c>
      <c r="J3809" s="54" t="e">
        <f>#REF!</f>
        <v>#REF!</v>
      </c>
      <c r="K3809" s="51" t="e">
        <f>IF(OR(#REF!="管理者",#REF!="サービス管理責任者"),0,#REF!)</f>
        <v>#REF!</v>
      </c>
    </row>
    <row r="3810" spans="8:11">
      <c r="H3810" s="55"/>
      <c r="I3810" s="54" t="e">
        <f t="shared" si="157"/>
        <v>#REF!</v>
      </c>
      <c r="J3810" s="54" t="e">
        <f>#REF!</f>
        <v>#REF!</v>
      </c>
      <c r="K3810" s="51" t="e">
        <f>IF(OR(#REF!="管理者",#REF!="サービス管理責任者"),0,#REF!)</f>
        <v>#REF!</v>
      </c>
    </row>
    <row r="3811" spans="8:11">
      <c r="H3811" s="55"/>
      <c r="I3811" s="54" t="e">
        <f t="shared" si="157"/>
        <v>#REF!</v>
      </c>
      <c r="J3811" s="54" t="e">
        <f>#REF!</f>
        <v>#REF!</v>
      </c>
      <c r="K3811" s="51" t="e">
        <f>IF(OR(#REF!="管理者",#REF!="サービス管理責任者"),0,#REF!)</f>
        <v>#REF!</v>
      </c>
    </row>
    <row r="3812" spans="8:11">
      <c r="H3812" s="55"/>
      <c r="I3812" s="54" t="e">
        <f t="shared" si="157"/>
        <v>#REF!</v>
      </c>
      <c r="J3812" s="54" t="e">
        <f>#REF!</f>
        <v>#REF!</v>
      </c>
      <c r="K3812" s="51" t="e">
        <f>IF(OR(#REF!="管理者",#REF!="サービス管理責任者"),0,#REF!)</f>
        <v>#REF!</v>
      </c>
    </row>
    <row r="3813" spans="8:11">
      <c r="H3813" s="55"/>
      <c r="I3813" s="54" t="e">
        <f t="shared" si="157"/>
        <v>#REF!</v>
      </c>
      <c r="J3813" s="54" t="e">
        <f>#REF!</f>
        <v>#REF!</v>
      </c>
      <c r="K3813" s="51" t="e">
        <f>IF(OR(#REF!="管理者",#REF!="サービス管理責任者"),0,#REF!)</f>
        <v>#REF!</v>
      </c>
    </row>
    <row r="3814" spans="8:11">
      <c r="H3814" s="55"/>
      <c r="I3814" s="54" t="e">
        <f t="shared" si="157"/>
        <v>#REF!</v>
      </c>
      <c r="J3814" s="54" t="e">
        <f>#REF!</f>
        <v>#REF!</v>
      </c>
      <c r="K3814" s="51" t="e">
        <f>IF(OR(#REF!="管理者",#REF!="サービス管理責任者"),0,#REF!)</f>
        <v>#REF!</v>
      </c>
    </row>
    <row r="3815" spans="8:11">
      <c r="H3815" s="55"/>
      <c r="I3815" s="54" t="e">
        <f t="shared" si="157"/>
        <v>#REF!</v>
      </c>
      <c r="J3815" s="54" t="e">
        <f>#REF!</f>
        <v>#REF!</v>
      </c>
      <c r="K3815" s="51" t="e">
        <f>IF(OR(#REF!="管理者",#REF!="サービス管理責任者"),0,#REF!)</f>
        <v>#REF!</v>
      </c>
    </row>
    <row r="3816" spans="8:11">
      <c r="H3816" s="55"/>
      <c r="I3816" s="54" t="e">
        <f t="shared" si="157"/>
        <v>#REF!</v>
      </c>
      <c r="J3816" s="54" t="e">
        <f>#REF!</f>
        <v>#REF!</v>
      </c>
      <c r="K3816" s="51" t="e">
        <f>IF(OR(#REF!="管理者",#REF!="サービス管理責任者"),0,#REF!)</f>
        <v>#REF!</v>
      </c>
    </row>
    <row r="3817" spans="8:11">
      <c r="H3817" s="55"/>
      <c r="I3817" s="54" t="e">
        <f t="shared" si="157"/>
        <v>#REF!</v>
      </c>
      <c r="J3817" s="54" t="e">
        <f>#REF!</f>
        <v>#REF!</v>
      </c>
      <c r="K3817" s="51" t="e">
        <f>IF(OR(#REF!="管理者",#REF!="サービス管理責任者"),0,#REF!)</f>
        <v>#REF!</v>
      </c>
    </row>
    <row r="3818" spans="8:11">
      <c r="H3818" s="55"/>
      <c r="I3818" s="54" t="e">
        <f t="shared" si="157"/>
        <v>#REF!</v>
      </c>
      <c r="J3818" s="54" t="e">
        <f>#REF!</f>
        <v>#REF!</v>
      </c>
      <c r="K3818" s="51" t="e">
        <f>IF(OR(#REF!="管理者",#REF!="サービス管理責任者"),0,#REF!)</f>
        <v>#REF!</v>
      </c>
    </row>
    <row r="3819" spans="8:11">
      <c r="H3819" s="55"/>
      <c r="I3819" s="54" t="e">
        <f t="shared" si="157"/>
        <v>#REF!</v>
      </c>
      <c r="J3819" s="54" t="e">
        <f>#REF!</f>
        <v>#REF!</v>
      </c>
      <c r="K3819" s="51" t="e">
        <f>IF(OR(#REF!="管理者",#REF!="サービス管理責任者"),0,#REF!)</f>
        <v>#REF!</v>
      </c>
    </row>
    <row r="3820" spans="8:11">
      <c r="H3820" s="55"/>
      <c r="I3820" s="54" t="e">
        <f t="shared" si="157"/>
        <v>#REF!</v>
      </c>
      <c r="J3820" s="54" t="e">
        <f>#REF!</f>
        <v>#REF!</v>
      </c>
      <c r="K3820" s="51" t="e">
        <f>IF(OR(#REF!="管理者",#REF!="サービス管理責任者"),0,#REF!)</f>
        <v>#REF!</v>
      </c>
    </row>
    <row r="3821" spans="8:11">
      <c r="H3821" s="55"/>
      <c r="I3821" s="54" t="e">
        <f t="shared" si="157"/>
        <v>#REF!</v>
      </c>
      <c r="J3821" s="54" t="e">
        <f>#REF!</f>
        <v>#REF!</v>
      </c>
      <c r="K3821" s="51" t="e">
        <f>IF(OR(#REF!="管理者",#REF!="サービス管理責任者"),0,#REF!)</f>
        <v>#REF!</v>
      </c>
    </row>
    <row r="3822" spans="8:11">
      <c r="H3822" s="55"/>
      <c r="I3822" s="54" t="e">
        <f t="shared" si="157"/>
        <v>#REF!</v>
      </c>
      <c r="J3822" s="54" t="e">
        <f>#REF!</f>
        <v>#REF!</v>
      </c>
      <c r="K3822" s="51" t="e">
        <f>IF(OR(#REF!="管理者",#REF!="サービス管理責任者"),0,#REF!)</f>
        <v>#REF!</v>
      </c>
    </row>
    <row r="3823" spans="8:11">
      <c r="H3823" s="55"/>
      <c r="I3823" s="54" t="e">
        <f t="shared" si="157"/>
        <v>#REF!</v>
      </c>
      <c r="J3823" s="54" t="e">
        <f>#REF!</f>
        <v>#REF!</v>
      </c>
      <c r="K3823" s="51" t="e">
        <f>IF(OR(#REF!="管理者",#REF!="サービス管理責任者"),0,#REF!)</f>
        <v>#REF!</v>
      </c>
    </row>
    <row r="3824" spans="8:11">
      <c r="H3824" s="55"/>
      <c r="I3824" s="54" t="e">
        <f t="shared" si="157"/>
        <v>#REF!</v>
      </c>
      <c r="J3824" s="54" t="e">
        <f>#REF!</f>
        <v>#REF!</v>
      </c>
      <c r="K3824" s="51" t="e">
        <f>IF(OR(#REF!="管理者",#REF!="サービス管理責任者"),0,#REF!)</f>
        <v>#REF!</v>
      </c>
    </row>
    <row r="3825" spans="8:11">
      <c r="H3825" s="55"/>
      <c r="I3825" s="54" t="e">
        <f t="shared" si="157"/>
        <v>#REF!</v>
      </c>
      <c r="J3825" s="54" t="e">
        <f>#REF!</f>
        <v>#REF!</v>
      </c>
      <c r="K3825" s="51" t="e">
        <f>IF(OR(#REF!="管理者",#REF!="サービス管理責任者"),0,#REF!)</f>
        <v>#REF!</v>
      </c>
    </row>
    <row r="3826" spans="8:11">
      <c r="H3826" s="55"/>
      <c r="I3826" s="54" t="e">
        <f t="shared" si="157"/>
        <v>#REF!</v>
      </c>
      <c r="J3826" s="54" t="e">
        <f>#REF!</f>
        <v>#REF!</v>
      </c>
      <c r="K3826" s="51" t="e">
        <f>IF(OR(#REF!="管理者",#REF!="サービス管理責任者"),0,#REF!)</f>
        <v>#REF!</v>
      </c>
    </row>
    <row r="3827" spans="8:11">
      <c r="H3827" s="55"/>
      <c r="I3827" s="54" t="e">
        <f t="shared" si="157"/>
        <v>#REF!</v>
      </c>
      <c r="J3827" s="54" t="e">
        <f>#REF!</f>
        <v>#REF!</v>
      </c>
      <c r="K3827" s="51" t="e">
        <f>IF(OR(#REF!="管理者",#REF!="サービス管理責任者"),0,#REF!)</f>
        <v>#REF!</v>
      </c>
    </row>
    <row r="3828" spans="8:11">
      <c r="H3828" s="55"/>
      <c r="I3828" s="54" t="e">
        <f t="shared" si="157"/>
        <v>#REF!</v>
      </c>
      <c r="J3828" s="54" t="e">
        <f>#REF!</f>
        <v>#REF!</v>
      </c>
      <c r="K3828" s="51" t="e">
        <f>IF(OR(#REF!="管理者",#REF!="サービス管理責任者"),0,#REF!)</f>
        <v>#REF!</v>
      </c>
    </row>
    <row r="3829" spans="8:11">
      <c r="H3829" s="55"/>
      <c r="I3829" s="54" t="e">
        <f t="shared" si="157"/>
        <v>#REF!</v>
      </c>
      <c r="J3829" s="54" t="e">
        <f>#REF!</f>
        <v>#REF!</v>
      </c>
      <c r="K3829" s="51" t="e">
        <f>IF(OR(#REF!="管理者",#REF!="サービス管理責任者"),0,#REF!)</f>
        <v>#REF!</v>
      </c>
    </row>
    <row r="3830" spans="8:11">
      <c r="H3830" s="55"/>
      <c r="I3830" s="54" t="e">
        <f t="shared" si="157"/>
        <v>#REF!</v>
      </c>
      <c r="J3830" s="54" t="e">
        <f>#REF!</f>
        <v>#REF!</v>
      </c>
      <c r="K3830" s="51" t="e">
        <f>IF(OR(#REF!="管理者",#REF!="サービス管理責任者"),0,#REF!)</f>
        <v>#REF!</v>
      </c>
    </row>
    <row r="3831" spans="8:11">
      <c r="H3831" s="55"/>
      <c r="I3831" s="54" t="e">
        <f t="shared" si="157"/>
        <v>#REF!</v>
      </c>
      <c r="J3831" s="54" t="e">
        <f>#REF!</f>
        <v>#REF!</v>
      </c>
      <c r="K3831" s="51" t="e">
        <f>IF(OR(#REF!="管理者",#REF!="サービス管理責任者"),0,#REF!)</f>
        <v>#REF!</v>
      </c>
    </row>
    <row r="3832" spans="8:11">
      <c r="H3832" s="55"/>
      <c r="I3832" s="54" t="e">
        <f t="shared" si="157"/>
        <v>#REF!</v>
      </c>
      <c r="J3832" s="54" t="e">
        <f>#REF!</f>
        <v>#REF!</v>
      </c>
      <c r="K3832" s="51" t="e">
        <f>IF(OR(#REF!="管理者",#REF!="サービス管理責任者"),0,#REF!)</f>
        <v>#REF!</v>
      </c>
    </row>
    <row r="3833" spans="8:11">
      <c r="H3833" s="55"/>
      <c r="I3833" s="54" t="e">
        <f t="shared" si="157"/>
        <v>#REF!</v>
      </c>
      <c r="J3833" s="54" t="e">
        <f>#REF!</f>
        <v>#REF!</v>
      </c>
      <c r="K3833" s="51" t="e">
        <f>IF(OR(#REF!="管理者",#REF!="サービス管理責任者"),0,#REF!)</f>
        <v>#REF!</v>
      </c>
    </row>
    <row r="3834" spans="8:11">
      <c r="H3834" s="55"/>
      <c r="I3834" s="54" t="e">
        <f t="shared" si="157"/>
        <v>#REF!</v>
      </c>
      <c r="J3834" s="54" t="e">
        <f>#REF!</f>
        <v>#REF!</v>
      </c>
      <c r="K3834" s="51" t="e">
        <f>IF(OR(#REF!="管理者",#REF!="サービス管理責任者"),0,#REF!)</f>
        <v>#REF!</v>
      </c>
    </row>
    <row r="3835" spans="8:11">
      <c r="H3835" s="55"/>
      <c r="I3835" s="54" t="e">
        <f t="shared" si="157"/>
        <v>#REF!</v>
      </c>
      <c r="J3835" s="54" t="e">
        <f>#REF!</f>
        <v>#REF!</v>
      </c>
      <c r="K3835" s="51" t="e">
        <f>IF(OR(#REF!="管理者",#REF!="サービス管理責任者"),0,#REF!)</f>
        <v>#REF!</v>
      </c>
    </row>
    <row r="3836" spans="8:11">
      <c r="H3836" s="55"/>
      <c r="I3836" s="54" t="e">
        <f t="shared" si="157"/>
        <v>#REF!</v>
      </c>
      <c r="J3836" s="54" t="e">
        <f>#REF!</f>
        <v>#REF!</v>
      </c>
      <c r="K3836" s="51" t="e">
        <f>IF(OR(#REF!="管理者",#REF!="サービス管理責任者"),0,#REF!)</f>
        <v>#REF!</v>
      </c>
    </row>
    <row r="3837" spans="8:11">
      <c r="H3837" s="55"/>
      <c r="I3837" s="54" t="e">
        <f t="shared" si="157"/>
        <v>#REF!</v>
      </c>
      <c r="J3837" s="54" t="e">
        <f>#REF!</f>
        <v>#REF!</v>
      </c>
      <c r="K3837" s="51" t="e">
        <f>IF(OR(#REF!="管理者",#REF!="サービス管理責任者"),0,#REF!)</f>
        <v>#REF!</v>
      </c>
    </row>
    <row r="3838" spans="8:11">
      <c r="H3838" s="55"/>
      <c r="I3838" s="54" t="e">
        <f t="shared" si="157"/>
        <v>#REF!</v>
      </c>
      <c r="J3838" s="54" t="e">
        <f>#REF!</f>
        <v>#REF!</v>
      </c>
      <c r="K3838" s="51" t="e">
        <f>IF(OR(#REF!="管理者",#REF!="サービス管理責任者"),0,#REF!)</f>
        <v>#REF!</v>
      </c>
    </row>
    <row r="3839" spans="8:11">
      <c r="H3839" s="55"/>
      <c r="I3839" s="54" t="e">
        <f t="shared" si="157"/>
        <v>#REF!</v>
      </c>
      <c r="J3839" s="54" t="e">
        <f>#REF!</f>
        <v>#REF!</v>
      </c>
      <c r="K3839" s="51" t="e">
        <f>IF(OR(#REF!="管理者",#REF!="サービス管理責任者"),0,#REF!)</f>
        <v>#REF!</v>
      </c>
    </row>
    <row r="3840" spans="8:11">
      <c r="H3840" s="55"/>
      <c r="I3840" s="54" t="e">
        <f t="shared" si="157"/>
        <v>#REF!</v>
      </c>
      <c r="J3840" s="54" t="e">
        <f>#REF!</f>
        <v>#REF!</v>
      </c>
      <c r="K3840" s="51" t="e">
        <f>IF(OR(#REF!="管理者",#REF!="サービス管理責任者"),0,#REF!)</f>
        <v>#REF!</v>
      </c>
    </row>
    <row r="3841" spans="8:11">
      <c r="H3841" s="55"/>
      <c r="I3841" s="54" t="e">
        <f t="shared" si="157"/>
        <v>#REF!</v>
      </c>
      <c r="J3841" s="54" t="e">
        <f>#REF!</f>
        <v>#REF!</v>
      </c>
      <c r="K3841" s="51" t="e">
        <f>IF(OR(#REF!="管理者",#REF!="サービス管理責任者"),0,#REF!)</f>
        <v>#REF!</v>
      </c>
    </row>
    <row r="3842" spans="8:11">
      <c r="H3842" s="55"/>
      <c r="I3842" s="54" t="e">
        <f t="shared" si="157"/>
        <v>#REF!</v>
      </c>
      <c r="J3842" s="54" t="e">
        <f>#REF!</f>
        <v>#REF!</v>
      </c>
      <c r="K3842" s="51" t="e">
        <f>IF(OR(#REF!="管理者",#REF!="サービス管理責任者"),0,#REF!)</f>
        <v>#REF!</v>
      </c>
    </row>
    <row r="3843" spans="8:11">
      <c r="H3843" s="55"/>
      <c r="I3843" s="54" t="e">
        <f t="shared" si="157"/>
        <v>#REF!</v>
      </c>
      <c r="J3843" s="54" t="e">
        <f>#REF!</f>
        <v>#REF!</v>
      </c>
      <c r="K3843" s="51" t="e">
        <f>IF(OR(#REF!="管理者",#REF!="サービス管理責任者"),0,#REF!)</f>
        <v>#REF!</v>
      </c>
    </row>
    <row r="3844" spans="8:11">
      <c r="H3844" s="55"/>
      <c r="I3844" s="54" t="e">
        <f t="shared" si="157"/>
        <v>#REF!</v>
      </c>
      <c r="J3844" s="54" t="e">
        <f>#REF!</f>
        <v>#REF!</v>
      </c>
      <c r="K3844" s="51" t="e">
        <f>IF(OR(#REF!="管理者",#REF!="サービス管理責任者"),0,#REF!)</f>
        <v>#REF!</v>
      </c>
    </row>
    <row r="3845" spans="8:11">
      <c r="H3845" s="55"/>
      <c r="I3845" s="54" t="e">
        <f t="shared" ref="I3845:I3908" si="158">IF(J3845=0,I3844,I3844+1)</f>
        <v>#REF!</v>
      </c>
      <c r="J3845" s="54" t="e">
        <f>#REF!</f>
        <v>#REF!</v>
      </c>
      <c r="K3845" s="51" t="e">
        <f>IF(OR(#REF!="管理者",#REF!="サービス管理責任者"),0,#REF!)</f>
        <v>#REF!</v>
      </c>
    </row>
    <row r="3846" spans="8:11">
      <c r="H3846" s="55"/>
      <c r="I3846" s="54" t="e">
        <f t="shared" si="158"/>
        <v>#REF!</v>
      </c>
      <c r="J3846" s="54" t="e">
        <f>#REF!</f>
        <v>#REF!</v>
      </c>
      <c r="K3846" s="51" t="e">
        <f>IF(OR(#REF!="管理者",#REF!="サービス管理責任者"),0,#REF!)</f>
        <v>#REF!</v>
      </c>
    </row>
    <row r="3847" spans="8:11">
      <c r="H3847" s="55"/>
      <c r="I3847" s="54" t="e">
        <f t="shared" si="158"/>
        <v>#REF!</v>
      </c>
      <c r="J3847" s="54" t="e">
        <f>#REF!</f>
        <v>#REF!</v>
      </c>
      <c r="K3847" s="51" t="e">
        <f>IF(OR(#REF!="管理者",#REF!="サービス管理責任者"),0,#REF!)</f>
        <v>#REF!</v>
      </c>
    </row>
    <row r="3848" spans="8:11">
      <c r="H3848" s="55"/>
      <c r="I3848" s="54" t="e">
        <f t="shared" si="158"/>
        <v>#REF!</v>
      </c>
      <c r="J3848" s="54" t="e">
        <f>#REF!</f>
        <v>#REF!</v>
      </c>
      <c r="K3848" s="51" t="e">
        <f>IF(OR(#REF!="管理者",#REF!="サービス管理責任者"),0,#REF!)</f>
        <v>#REF!</v>
      </c>
    </row>
    <row r="3849" spans="8:11">
      <c r="H3849" s="55"/>
      <c r="I3849" s="54" t="e">
        <f t="shared" si="158"/>
        <v>#REF!</v>
      </c>
      <c r="J3849" s="54" t="e">
        <f>#REF!</f>
        <v>#REF!</v>
      </c>
      <c r="K3849" s="51" t="e">
        <f>IF(OR(#REF!="管理者",#REF!="サービス管理責任者"),0,#REF!)</f>
        <v>#REF!</v>
      </c>
    </row>
    <row r="3850" spans="8:11">
      <c r="H3850" s="55"/>
      <c r="I3850" s="54" t="e">
        <f t="shared" si="158"/>
        <v>#REF!</v>
      </c>
      <c r="J3850" s="54" t="e">
        <f>#REF!</f>
        <v>#REF!</v>
      </c>
      <c r="K3850" s="51" t="e">
        <f>IF(OR(#REF!="管理者",#REF!="サービス管理責任者"),0,#REF!)</f>
        <v>#REF!</v>
      </c>
    </row>
    <row r="3851" spans="8:11">
      <c r="H3851" s="55"/>
      <c r="I3851" s="54" t="e">
        <f t="shared" si="158"/>
        <v>#REF!</v>
      </c>
      <c r="J3851" s="54" t="e">
        <f>#REF!</f>
        <v>#REF!</v>
      </c>
      <c r="K3851" s="51" t="e">
        <f>IF(OR(#REF!="管理者",#REF!="サービス管理責任者"),0,#REF!)</f>
        <v>#REF!</v>
      </c>
    </row>
    <row r="3852" spans="8:11">
      <c r="H3852" s="55"/>
      <c r="I3852" s="54" t="e">
        <f t="shared" si="158"/>
        <v>#REF!</v>
      </c>
      <c r="J3852" s="54" t="e">
        <f>#REF!</f>
        <v>#REF!</v>
      </c>
      <c r="K3852" s="51" t="e">
        <f>IF(OR(#REF!="管理者",#REF!="サービス管理責任者"),0,#REF!)</f>
        <v>#REF!</v>
      </c>
    </row>
    <row r="3853" spans="8:11">
      <c r="H3853" s="55"/>
      <c r="I3853" s="54" t="e">
        <f t="shared" si="158"/>
        <v>#REF!</v>
      </c>
      <c r="J3853" s="54" t="e">
        <f>#REF!</f>
        <v>#REF!</v>
      </c>
      <c r="K3853" s="51" t="e">
        <f>IF(OR(#REF!="管理者",#REF!="サービス管理責任者"),0,#REF!)</f>
        <v>#REF!</v>
      </c>
    </row>
    <row r="3854" spans="8:11">
      <c r="H3854" s="55"/>
      <c r="I3854" s="54" t="e">
        <f t="shared" si="158"/>
        <v>#REF!</v>
      </c>
      <c r="J3854" s="54" t="e">
        <f>#REF!</f>
        <v>#REF!</v>
      </c>
      <c r="K3854" s="51" t="e">
        <f>IF(OR(#REF!="管理者",#REF!="サービス管理責任者"),0,#REF!)</f>
        <v>#REF!</v>
      </c>
    </row>
    <row r="3855" spans="8:11">
      <c r="H3855" s="55"/>
      <c r="I3855" s="54" t="e">
        <f t="shared" si="158"/>
        <v>#REF!</v>
      </c>
      <c r="J3855" s="54" t="e">
        <f>#REF!</f>
        <v>#REF!</v>
      </c>
      <c r="K3855" s="51" t="e">
        <f>IF(OR(#REF!="管理者",#REF!="サービス管理責任者"),0,#REF!)</f>
        <v>#REF!</v>
      </c>
    </row>
    <row r="3856" spans="8:11">
      <c r="H3856" s="55"/>
      <c r="I3856" s="54" t="e">
        <f t="shared" si="158"/>
        <v>#REF!</v>
      </c>
      <c r="J3856" s="54" t="e">
        <f>#REF!</f>
        <v>#REF!</v>
      </c>
      <c r="K3856" s="51" t="e">
        <f>IF(OR(#REF!="管理者",#REF!="サービス管理責任者"),0,#REF!)</f>
        <v>#REF!</v>
      </c>
    </row>
    <row r="3857" spans="8:11">
      <c r="H3857" s="55"/>
      <c r="I3857" s="54" t="e">
        <f t="shared" si="158"/>
        <v>#REF!</v>
      </c>
      <c r="J3857" s="54" t="e">
        <f>#REF!</f>
        <v>#REF!</v>
      </c>
      <c r="K3857" s="51" t="e">
        <f>IF(OR(#REF!="管理者",#REF!="サービス管理責任者"),0,#REF!)</f>
        <v>#REF!</v>
      </c>
    </row>
    <row r="3858" spans="8:11">
      <c r="H3858" s="55"/>
      <c r="I3858" s="54" t="e">
        <f t="shared" si="158"/>
        <v>#REF!</v>
      </c>
      <c r="J3858" s="54" t="e">
        <f>#REF!</f>
        <v>#REF!</v>
      </c>
      <c r="K3858" s="51" t="e">
        <f>IF(OR(#REF!="管理者",#REF!="サービス管理責任者"),0,#REF!)</f>
        <v>#REF!</v>
      </c>
    </row>
    <row r="3859" spans="8:11">
      <c r="H3859" s="55"/>
      <c r="I3859" s="54" t="e">
        <f t="shared" si="158"/>
        <v>#REF!</v>
      </c>
      <c r="J3859" s="54" t="e">
        <f>#REF!</f>
        <v>#REF!</v>
      </c>
      <c r="K3859" s="51" t="e">
        <f>IF(OR(#REF!="管理者",#REF!="サービス管理責任者"),0,#REF!)</f>
        <v>#REF!</v>
      </c>
    </row>
    <row r="3860" spans="8:11">
      <c r="H3860" s="55"/>
      <c r="I3860" s="54" t="e">
        <f t="shared" si="158"/>
        <v>#REF!</v>
      </c>
      <c r="J3860" s="54" t="e">
        <f>#REF!</f>
        <v>#REF!</v>
      </c>
      <c r="K3860" s="51" t="e">
        <f>IF(OR(#REF!="管理者",#REF!="サービス管理責任者"),0,#REF!)</f>
        <v>#REF!</v>
      </c>
    </row>
    <row r="3861" spans="8:11">
      <c r="H3861" s="55"/>
      <c r="I3861" s="54" t="e">
        <f t="shared" si="158"/>
        <v>#REF!</v>
      </c>
      <c r="J3861" s="54" t="e">
        <f>#REF!</f>
        <v>#REF!</v>
      </c>
      <c r="K3861" s="51" t="e">
        <f>IF(OR(#REF!="管理者",#REF!="サービス管理責任者"),0,#REF!)</f>
        <v>#REF!</v>
      </c>
    </row>
    <row r="3862" spans="8:11">
      <c r="H3862" s="55"/>
      <c r="I3862" s="54" t="e">
        <f t="shared" si="158"/>
        <v>#REF!</v>
      </c>
      <c r="J3862" s="54" t="e">
        <f>#REF!</f>
        <v>#REF!</v>
      </c>
      <c r="K3862" s="51" t="e">
        <f>IF(OR(#REF!="管理者",#REF!="サービス管理責任者"),0,#REF!)</f>
        <v>#REF!</v>
      </c>
    </row>
    <row r="3863" spans="8:11">
      <c r="H3863" s="55"/>
      <c r="I3863" s="54" t="e">
        <f t="shared" si="158"/>
        <v>#REF!</v>
      </c>
      <c r="J3863" s="54" t="e">
        <f>#REF!</f>
        <v>#REF!</v>
      </c>
      <c r="K3863" s="51" t="e">
        <f>IF(OR(#REF!="管理者",#REF!="サービス管理責任者"),0,#REF!)</f>
        <v>#REF!</v>
      </c>
    </row>
    <row r="3864" spans="8:11">
      <c r="H3864" s="55"/>
      <c r="I3864" s="54" t="e">
        <f t="shared" si="158"/>
        <v>#REF!</v>
      </c>
      <c r="J3864" s="54" t="e">
        <f>#REF!</f>
        <v>#REF!</v>
      </c>
      <c r="K3864" s="51" t="e">
        <f>IF(OR(#REF!="管理者",#REF!="サービス管理責任者"),0,#REF!)</f>
        <v>#REF!</v>
      </c>
    </row>
    <row r="3865" spans="8:11">
      <c r="H3865" s="55"/>
      <c r="I3865" s="54" t="e">
        <f t="shared" si="158"/>
        <v>#REF!</v>
      </c>
      <c r="J3865" s="54" t="e">
        <f>#REF!</f>
        <v>#REF!</v>
      </c>
      <c r="K3865" s="51" t="e">
        <f>IF(OR(#REF!="管理者",#REF!="サービス管理責任者"),0,#REF!)</f>
        <v>#REF!</v>
      </c>
    </row>
    <row r="3866" spans="8:11">
      <c r="H3866" s="55"/>
      <c r="I3866" s="54" t="e">
        <f t="shared" si="158"/>
        <v>#REF!</v>
      </c>
      <c r="J3866" s="54" t="e">
        <f>#REF!</f>
        <v>#REF!</v>
      </c>
      <c r="K3866" s="51" t="e">
        <f>IF(OR(#REF!="管理者",#REF!="サービス管理責任者"),0,#REF!)</f>
        <v>#REF!</v>
      </c>
    </row>
    <row r="3867" spans="8:11">
      <c r="H3867" s="55"/>
      <c r="I3867" s="54" t="e">
        <f t="shared" si="158"/>
        <v>#REF!</v>
      </c>
      <c r="J3867" s="54" t="e">
        <f>#REF!</f>
        <v>#REF!</v>
      </c>
      <c r="K3867" s="51" t="e">
        <f>IF(OR(#REF!="管理者",#REF!="サービス管理責任者"),0,#REF!)</f>
        <v>#REF!</v>
      </c>
    </row>
    <row r="3868" spans="8:11">
      <c r="H3868" s="55"/>
      <c r="I3868" s="54" t="e">
        <f t="shared" si="158"/>
        <v>#REF!</v>
      </c>
      <c r="J3868" s="54" t="e">
        <f>#REF!</f>
        <v>#REF!</v>
      </c>
      <c r="K3868" s="51" t="e">
        <f>IF(OR(#REF!="管理者",#REF!="サービス管理責任者"),0,#REF!)</f>
        <v>#REF!</v>
      </c>
    </row>
    <row r="3869" spans="8:11">
      <c r="H3869" s="55"/>
      <c r="I3869" s="54" t="e">
        <f t="shared" si="158"/>
        <v>#REF!</v>
      </c>
      <c r="J3869" s="54" t="e">
        <f>#REF!</f>
        <v>#REF!</v>
      </c>
      <c r="K3869" s="51" t="e">
        <f>IF(OR(#REF!="管理者",#REF!="サービス管理責任者"),0,#REF!)</f>
        <v>#REF!</v>
      </c>
    </row>
    <row r="3870" spans="8:11">
      <c r="H3870" s="55"/>
      <c r="I3870" s="54" t="e">
        <f t="shared" si="158"/>
        <v>#REF!</v>
      </c>
      <c r="J3870" s="54" t="e">
        <f>#REF!</f>
        <v>#REF!</v>
      </c>
      <c r="K3870" s="51" t="e">
        <f>IF(OR(#REF!="管理者",#REF!="サービス管理責任者"),0,#REF!)</f>
        <v>#REF!</v>
      </c>
    </row>
    <row r="3871" spans="8:11">
      <c r="H3871" s="55"/>
      <c r="I3871" s="54" t="e">
        <f t="shared" si="158"/>
        <v>#REF!</v>
      </c>
      <c r="J3871" s="54" t="e">
        <f>#REF!</f>
        <v>#REF!</v>
      </c>
      <c r="K3871" s="51" t="e">
        <f>IF(OR(#REF!="管理者",#REF!="サービス管理責任者"),0,#REF!)</f>
        <v>#REF!</v>
      </c>
    </row>
    <row r="3872" spans="8:11">
      <c r="H3872" s="55"/>
      <c r="I3872" s="54" t="e">
        <f t="shared" si="158"/>
        <v>#REF!</v>
      </c>
      <c r="J3872" s="54" t="e">
        <f>#REF!</f>
        <v>#REF!</v>
      </c>
      <c r="K3872" s="51" t="e">
        <f>IF(OR(#REF!="管理者",#REF!="サービス管理責任者"),0,#REF!)</f>
        <v>#REF!</v>
      </c>
    </row>
    <row r="3873" spans="8:11">
      <c r="H3873" s="55"/>
      <c r="I3873" s="54" t="e">
        <f t="shared" si="158"/>
        <v>#REF!</v>
      </c>
      <c r="J3873" s="54" t="e">
        <f>#REF!</f>
        <v>#REF!</v>
      </c>
      <c r="K3873" s="51" t="e">
        <f>IF(OR(#REF!="管理者",#REF!="サービス管理責任者"),0,#REF!)</f>
        <v>#REF!</v>
      </c>
    </row>
    <row r="3874" spans="8:11">
      <c r="H3874" s="55"/>
      <c r="I3874" s="54" t="e">
        <f t="shared" si="158"/>
        <v>#REF!</v>
      </c>
      <c r="J3874" s="54" t="e">
        <f>#REF!</f>
        <v>#REF!</v>
      </c>
      <c r="K3874" s="51" t="e">
        <f>IF(OR(#REF!="管理者",#REF!="サービス管理責任者"),0,#REF!)</f>
        <v>#REF!</v>
      </c>
    </row>
    <row r="3875" spans="8:11">
      <c r="H3875" s="55"/>
      <c r="I3875" s="54" t="e">
        <f t="shared" si="158"/>
        <v>#REF!</v>
      </c>
      <c r="J3875" s="54" t="e">
        <f>#REF!</f>
        <v>#REF!</v>
      </c>
      <c r="K3875" s="51" t="e">
        <f>IF(OR(#REF!="管理者",#REF!="サービス管理責任者"),0,#REF!)</f>
        <v>#REF!</v>
      </c>
    </row>
    <row r="3876" spans="8:11">
      <c r="H3876" s="55"/>
      <c r="I3876" s="54" t="e">
        <f t="shared" si="158"/>
        <v>#REF!</v>
      </c>
      <c r="J3876" s="54" t="e">
        <f>#REF!</f>
        <v>#REF!</v>
      </c>
      <c r="K3876" s="51" t="e">
        <f>IF(OR(#REF!="管理者",#REF!="サービス管理責任者"),0,#REF!)</f>
        <v>#REF!</v>
      </c>
    </row>
    <row r="3877" spans="8:11">
      <c r="H3877" s="55"/>
      <c r="I3877" s="54" t="e">
        <f t="shared" si="158"/>
        <v>#REF!</v>
      </c>
      <c r="J3877" s="54" t="e">
        <f>#REF!</f>
        <v>#REF!</v>
      </c>
      <c r="K3877" s="51" t="e">
        <f>IF(OR(#REF!="管理者",#REF!="サービス管理責任者"),0,#REF!)</f>
        <v>#REF!</v>
      </c>
    </row>
    <row r="3878" spans="8:11">
      <c r="H3878" s="55"/>
      <c r="I3878" s="54" t="e">
        <f t="shared" si="158"/>
        <v>#REF!</v>
      </c>
      <c r="J3878" s="54" t="e">
        <f>#REF!</f>
        <v>#REF!</v>
      </c>
      <c r="K3878" s="51" t="e">
        <f>IF(OR(#REF!="管理者",#REF!="サービス管理責任者"),0,#REF!)</f>
        <v>#REF!</v>
      </c>
    </row>
    <row r="3879" spans="8:11">
      <c r="H3879" s="55"/>
      <c r="I3879" s="54" t="e">
        <f t="shared" si="158"/>
        <v>#REF!</v>
      </c>
      <c r="J3879" s="54" t="e">
        <f>#REF!</f>
        <v>#REF!</v>
      </c>
      <c r="K3879" s="51" t="e">
        <f>IF(OR(#REF!="管理者",#REF!="サービス管理責任者"),0,#REF!)</f>
        <v>#REF!</v>
      </c>
    </row>
    <row r="3880" spans="8:11">
      <c r="H3880" s="55"/>
      <c r="I3880" s="54" t="e">
        <f t="shared" si="158"/>
        <v>#REF!</v>
      </c>
      <c r="J3880" s="54" t="e">
        <f>#REF!</f>
        <v>#REF!</v>
      </c>
      <c r="K3880" s="51" t="e">
        <f>IF(OR(#REF!="管理者",#REF!="サービス管理責任者"),0,#REF!)</f>
        <v>#REF!</v>
      </c>
    </row>
    <row r="3881" spans="8:11">
      <c r="H3881" s="55"/>
      <c r="I3881" s="54" t="e">
        <f t="shared" si="158"/>
        <v>#REF!</v>
      </c>
      <c r="J3881" s="54" t="e">
        <f>#REF!</f>
        <v>#REF!</v>
      </c>
      <c r="K3881" s="51" t="e">
        <f>IF(OR(#REF!="管理者",#REF!="サービス管理責任者"),0,#REF!)</f>
        <v>#REF!</v>
      </c>
    </row>
    <row r="3882" spans="8:11">
      <c r="H3882" s="55"/>
      <c r="I3882" s="54" t="e">
        <f t="shared" si="158"/>
        <v>#REF!</v>
      </c>
      <c r="J3882" s="54" t="e">
        <f>#REF!</f>
        <v>#REF!</v>
      </c>
      <c r="K3882" s="51" t="e">
        <f>IF(OR(#REF!="管理者",#REF!="サービス管理責任者"),0,#REF!)</f>
        <v>#REF!</v>
      </c>
    </row>
    <row r="3883" spans="8:11">
      <c r="H3883" s="55"/>
      <c r="I3883" s="54" t="e">
        <f t="shared" si="158"/>
        <v>#REF!</v>
      </c>
      <c r="J3883" s="54" t="e">
        <f>#REF!</f>
        <v>#REF!</v>
      </c>
      <c r="K3883" s="51" t="e">
        <f>IF(OR(#REF!="管理者",#REF!="サービス管理責任者"),0,#REF!)</f>
        <v>#REF!</v>
      </c>
    </row>
    <row r="3884" spans="8:11">
      <c r="H3884" s="55"/>
      <c r="I3884" s="54" t="e">
        <f t="shared" si="158"/>
        <v>#REF!</v>
      </c>
      <c r="J3884" s="54" t="e">
        <f>#REF!</f>
        <v>#REF!</v>
      </c>
      <c r="K3884" s="51" t="e">
        <f>IF(OR(#REF!="管理者",#REF!="サービス管理責任者"),0,#REF!)</f>
        <v>#REF!</v>
      </c>
    </row>
    <row r="3885" spans="8:11">
      <c r="H3885" s="55"/>
      <c r="I3885" s="54" t="e">
        <f t="shared" si="158"/>
        <v>#REF!</v>
      </c>
      <c r="J3885" s="54" t="e">
        <f>#REF!</f>
        <v>#REF!</v>
      </c>
      <c r="K3885" s="51" t="e">
        <f>IF(OR(#REF!="管理者",#REF!="サービス管理責任者"),0,#REF!)</f>
        <v>#REF!</v>
      </c>
    </row>
    <row r="3886" spans="8:11">
      <c r="H3886" s="55"/>
      <c r="I3886" s="54" t="e">
        <f t="shared" si="158"/>
        <v>#REF!</v>
      </c>
      <c r="J3886" s="54" t="e">
        <f>#REF!</f>
        <v>#REF!</v>
      </c>
      <c r="K3886" s="51" t="e">
        <f>IF(OR(#REF!="管理者",#REF!="サービス管理責任者"),0,#REF!)</f>
        <v>#REF!</v>
      </c>
    </row>
    <row r="3887" spans="8:11">
      <c r="H3887" s="55"/>
      <c r="I3887" s="54" t="e">
        <f t="shared" si="158"/>
        <v>#REF!</v>
      </c>
      <c r="J3887" s="54" t="e">
        <f>#REF!</f>
        <v>#REF!</v>
      </c>
      <c r="K3887" s="51" t="e">
        <f>IF(OR(#REF!="管理者",#REF!="サービス管理責任者"),0,#REF!)</f>
        <v>#REF!</v>
      </c>
    </row>
    <row r="3888" spans="8:11">
      <c r="H3888" s="55"/>
      <c r="I3888" s="54" t="e">
        <f t="shared" si="158"/>
        <v>#REF!</v>
      </c>
      <c r="J3888" s="54" t="e">
        <f>#REF!</f>
        <v>#REF!</v>
      </c>
      <c r="K3888" s="51" t="e">
        <f>IF(OR(#REF!="管理者",#REF!="サービス管理責任者"),0,#REF!)</f>
        <v>#REF!</v>
      </c>
    </row>
    <row r="3889" spans="8:11">
      <c r="H3889" s="55"/>
      <c r="I3889" s="54" t="e">
        <f t="shared" si="158"/>
        <v>#REF!</v>
      </c>
      <c r="J3889" s="54" t="e">
        <f>#REF!</f>
        <v>#REF!</v>
      </c>
      <c r="K3889" s="51" t="e">
        <f>IF(OR(#REF!="管理者",#REF!="サービス管理責任者"),0,#REF!)</f>
        <v>#REF!</v>
      </c>
    </row>
    <row r="3890" spans="8:11">
      <c r="H3890" s="55"/>
      <c r="I3890" s="54" t="e">
        <f t="shared" si="158"/>
        <v>#REF!</v>
      </c>
      <c r="J3890" s="54" t="e">
        <f>#REF!</f>
        <v>#REF!</v>
      </c>
      <c r="K3890" s="51" t="e">
        <f>IF(OR(#REF!="管理者",#REF!="サービス管理責任者"),0,#REF!)</f>
        <v>#REF!</v>
      </c>
    </row>
    <row r="3891" spans="8:11">
      <c r="H3891" s="55"/>
      <c r="I3891" s="54" t="e">
        <f t="shared" si="158"/>
        <v>#REF!</v>
      </c>
      <c r="J3891" s="54" t="e">
        <f>#REF!</f>
        <v>#REF!</v>
      </c>
      <c r="K3891" s="51" t="e">
        <f>IF(OR(#REF!="管理者",#REF!="サービス管理責任者"),0,#REF!)</f>
        <v>#REF!</v>
      </c>
    </row>
    <row r="3892" spans="8:11">
      <c r="H3892" s="55"/>
      <c r="I3892" s="54" t="e">
        <f t="shared" si="158"/>
        <v>#REF!</v>
      </c>
      <c r="J3892" s="54" t="e">
        <f>#REF!</f>
        <v>#REF!</v>
      </c>
      <c r="K3892" s="51" t="e">
        <f>IF(OR(#REF!="管理者",#REF!="サービス管理責任者"),0,#REF!)</f>
        <v>#REF!</v>
      </c>
    </row>
    <row r="3893" spans="8:11">
      <c r="H3893" s="55"/>
      <c r="I3893" s="54" t="e">
        <f t="shared" si="158"/>
        <v>#REF!</v>
      </c>
      <c r="J3893" s="54" t="e">
        <f>#REF!</f>
        <v>#REF!</v>
      </c>
      <c r="K3893" s="51" t="e">
        <f>IF(OR(#REF!="管理者",#REF!="サービス管理責任者"),0,#REF!)</f>
        <v>#REF!</v>
      </c>
    </row>
    <row r="3894" spans="8:11">
      <c r="H3894" s="55"/>
      <c r="I3894" s="54" t="e">
        <f t="shared" si="158"/>
        <v>#REF!</v>
      </c>
      <c r="J3894" s="54" t="e">
        <f>#REF!</f>
        <v>#REF!</v>
      </c>
      <c r="K3894" s="51" t="e">
        <f>IF(OR(#REF!="管理者",#REF!="サービス管理責任者"),0,#REF!)</f>
        <v>#REF!</v>
      </c>
    </row>
    <row r="3895" spans="8:11">
      <c r="H3895" s="55"/>
      <c r="I3895" s="54" t="e">
        <f t="shared" si="158"/>
        <v>#REF!</v>
      </c>
      <c r="J3895" s="54" t="e">
        <f>#REF!</f>
        <v>#REF!</v>
      </c>
      <c r="K3895" s="51" t="e">
        <f>IF(OR(#REF!="管理者",#REF!="サービス管理責任者"),0,#REF!)</f>
        <v>#REF!</v>
      </c>
    </row>
    <row r="3896" spans="8:11">
      <c r="H3896" s="55"/>
      <c r="I3896" s="54" t="e">
        <f t="shared" si="158"/>
        <v>#REF!</v>
      </c>
      <c r="J3896" s="54" t="e">
        <f>#REF!</f>
        <v>#REF!</v>
      </c>
      <c r="K3896" s="51" t="e">
        <f>IF(OR(#REF!="管理者",#REF!="サービス管理責任者"),0,#REF!)</f>
        <v>#REF!</v>
      </c>
    </row>
    <row r="3897" spans="8:11">
      <c r="H3897" s="55"/>
      <c r="I3897" s="54" t="e">
        <f t="shared" si="158"/>
        <v>#REF!</v>
      </c>
      <c r="J3897" s="54" t="e">
        <f>#REF!</f>
        <v>#REF!</v>
      </c>
      <c r="K3897" s="51" t="e">
        <f>IF(OR(#REF!="管理者",#REF!="サービス管理責任者"),0,#REF!)</f>
        <v>#REF!</v>
      </c>
    </row>
    <row r="3898" spans="8:11">
      <c r="H3898" s="55"/>
      <c r="I3898" s="54" t="e">
        <f t="shared" si="158"/>
        <v>#REF!</v>
      </c>
      <c r="J3898" s="54" t="e">
        <f>#REF!</f>
        <v>#REF!</v>
      </c>
      <c r="K3898" s="51" t="e">
        <f>IF(OR(#REF!="管理者",#REF!="サービス管理責任者"),0,#REF!)</f>
        <v>#REF!</v>
      </c>
    </row>
    <row r="3899" spans="8:11">
      <c r="H3899" s="55"/>
      <c r="I3899" s="54" t="e">
        <f t="shared" si="158"/>
        <v>#REF!</v>
      </c>
      <c r="J3899" s="54" t="e">
        <f>#REF!</f>
        <v>#REF!</v>
      </c>
      <c r="K3899" s="51" t="e">
        <f>IF(OR(#REF!="管理者",#REF!="サービス管理責任者"),0,#REF!)</f>
        <v>#REF!</v>
      </c>
    </row>
    <row r="3900" spans="8:11">
      <c r="H3900" s="55"/>
      <c r="I3900" s="54" t="e">
        <f t="shared" si="158"/>
        <v>#REF!</v>
      </c>
      <c r="J3900" s="54" t="e">
        <f>#REF!</f>
        <v>#REF!</v>
      </c>
      <c r="K3900" s="51" t="e">
        <f>IF(OR(#REF!="管理者",#REF!="サービス管理責任者"),0,#REF!)</f>
        <v>#REF!</v>
      </c>
    </row>
    <row r="3901" spans="8:11">
      <c r="H3901" s="55"/>
      <c r="I3901" s="54" t="e">
        <f t="shared" si="158"/>
        <v>#REF!</v>
      </c>
      <c r="J3901" s="54" t="e">
        <f>#REF!</f>
        <v>#REF!</v>
      </c>
      <c r="K3901" s="51" t="e">
        <f>IF(OR(#REF!="管理者",#REF!="サービス管理責任者"),0,#REF!)</f>
        <v>#REF!</v>
      </c>
    </row>
    <row r="3902" spans="8:11">
      <c r="H3902" s="55"/>
      <c r="I3902" s="54" t="e">
        <f t="shared" si="158"/>
        <v>#REF!</v>
      </c>
      <c r="J3902" s="54" t="e">
        <f>#REF!</f>
        <v>#REF!</v>
      </c>
      <c r="K3902" s="51" t="e">
        <f>IF(OR(#REF!="管理者",#REF!="サービス管理責任者"),0,#REF!)</f>
        <v>#REF!</v>
      </c>
    </row>
    <row r="3903" spans="8:11">
      <c r="H3903" s="55"/>
      <c r="I3903" s="54" t="e">
        <f t="shared" si="158"/>
        <v>#REF!</v>
      </c>
      <c r="J3903" s="54" t="e">
        <f>#REF!</f>
        <v>#REF!</v>
      </c>
      <c r="K3903" s="51" t="e">
        <f>IF(OR(#REF!="管理者",#REF!="サービス管理責任者"),0,#REF!)</f>
        <v>#REF!</v>
      </c>
    </row>
    <row r="3904" spans="8:11">
      <c r="H3904" s="55"/>
      <c r="I3904" s="54" t="e">
        <f t="shared" si="158"/>
        <v>#REF!</v>
      </c>
      <c r="J3904" s="54" t="e">
        <f>#REF!</f>
        <v>#REF!</v>
      </c>
      <c r="K3904" s="51" t="e">
        <f>IF(OR(#REF!="管理者",#REF!="サービス管理責任者"),0,#REF!)</f>
        <v>#REF!</v>
      </c>
    </row>
    <row r="3905" spans="8:11">
      <c r="H3905" s="55"/>
      <c r="I3905" s="54" t="e">
        <f t="shared" si="158"/>
        <v>#REF!</v>
      </c>
      <c r="J3905" s="54" t="e">
        <f>#REF!</f>
        <v>#REF!</v>
      </c>
      <c r="K3905" s="51" t="e">
        <f>IF(OR(#REF!="管理者",#REF!="サービス管理責任者"),0,#REF!)</f>
        <v>#REF!</v>
      </c>
    </row>
    <row r="3906" spans="8:11">
      <c r="H3906" s="55"/>
      <c r="I3906" s="54" t="e">
        <f t="shared" si="158"/>
        <v>#REF!</v>
      </c>
      <c r="J3906" s="54" t="e">
        <f>#REF!</f>
        <v>#REF!</v>
      </c>
      <c r="K3906" s="51" t="e">
        <f>IF(OR(#REF!="管理者",#REF!="サービス管理責任者"),0,#REF!)</f>
        <v>#REF!</v>
      </c>
    </row>
    <row r="3907" spans="8:11">
      <c r="H3907" s="55"/>
      <c r="I3907" s="54" t="e">
        <f t="shared" si="158"/>
        <v>#REF!</v>
      </c>
      <c r="J3907" s="54" t="e">
        <f>#REF!</f>
        <v>#REF!</v>
      </c>
      <c r="K3907" s="51" t="e">
        <f>IF(OR(#REF!="管理者",#REF!="サービス管理責任者"),0,#REF!)</f>
        <v>#REF!</v>
      </c>
    </row>
    <row r="3908" spans="8:11">
      <c r="H3908" s="55"/>
      <c r="I3908" s="54" t="e">
        <f t="shared" si="158"/>
        <v>#REF!</v>
      </c>
      <c r="J3908" s="54" t="e">
        <f>#REF!</f>
        <v>#REF!</v>
      </c>
      <c r="K3908" s="51" t="e">
        <f>IF(OR(#REF!="管理者",#REF!="サービス管理責任者"),0,#REF!)</f>
        <v>#REF!</v>
      </c>
    </row>
    <row r="3909" spans="8:11">
      <c r="H3909" s="55"/>
      <c r="I3909" s="54" t="e">
        <f t="shared" ref="I3909:I3972" si="159">IF(J3909=0,I3908,I3908+1)</f>
        <v>#REF!</v>
      </c>
      <c r="J3909" s="54" t="e">
        <f>#REF!</f>
        <v>#REF!</v>
      </c>
      <c r="K3909" s="51" t="e">
        <f>IF(OR(#REF!="管理者",#REF!="サービス管理責任者"),0,#REF!)</f>
        <v>#REF!</v>
      </c>
    </row>
    <row r="3910" spans="8:11">
      <c r="H3910" s="55"/>
      <c r="I3910" s="54" t="e">
        <f t="shared" si="159"/>
        <v>#REF!</v>
      </c>
      <c r="J3910" s="54" t="e">
        <f>#REF!</f>
        <v>#REF!</v>
      </c>
      <c r="K3910" s="51" t="e">
        <f>IF(OR(#REF!="管理者",#REF!="サービス管理責任者"),0,#REF!)</f>
        <v>#REF!</v>
      </c>
    </row>
    <row r="3911" spans="8:11">
      <c r="H3911" s="55"/>
      <c r="I3911" s="54" t="e">
        <f t="shared" si="159"/>
        <v>#REF!</v>
      </c>
      <c r="J3911" s="54" t="e">
        <f>#REF!</f>
        <v>#REF!</v>
      </c>
      <c r="K3911" s="51" t="e">
        <f>IF(OR(#REF!="管理者",#REF!="サービス管理責任者"),0,#REF!)</f>
        <v>#REF!</v>
      </c>
    </row>
    <row r="3912" spans="8:11">
      <c r="H3912" s="55"/>
      <c r="I3912" s="54" t="e">
        <f t="shared" si="159"/>
        <v>#REF!</v>
      </c>
      <c r="J3912" s="54" t="e">
        <f>#REF!</f>
        <v>#REF!</v>
      </c>
      <c r="K3912" s="51" t="e">
        <f>IF(OR(#REF!="管理者",#REF!="サービス管理責任者"),0,#REF!)</f>
        <v>#REF!</v>
      </c>
    </row>
    <row r="3913" spans="8:11">
      <c r="H3913" s="55"/>
      <c r="I3913" s="54" t="e">
        <f t="shared" si="159"/>
        <v>#REF!</v>
      </c>
      <c r="J3913" s="54" t="e">
        <f>#REF!</f>
        <v>#REF!</v>
      </c>
      <c r="K3913" s="51" t="e">
        <f>IF(OR(#REF!="管理者",#REF!="サービス管理責任者"),0,#REF!)</f>
        <v>#REF!</v>
      </c>
    </row>
    <row r="3914" spans="8:11">
      <c r="H3914" s="55"/>
      <c r="I3914" s="54" t="e">
        <f t="shared" si="159"/>
        <v>#REF!</v>
      </c>
      <c r="J3914" s="54" t="e">
        <f>#REF!</f>
        <v>#REF!</v>
      </c>
      <c r="K3914" s="51" t="e">
        <f>IF(OR(#REF!="管理者",#REF!="サービス管理責任者"),0,#REF!)</f>
        <v>#REF!</v>
      </c>
    </row>
    <row r="3915" spans="8:11">
      <c r="H3915" s="55"/>
      <c r="I3915" s="54" t="e">
        <f t="shared" si="159"/>
        <v>#REF!</v>
      </c>
      <c r="J3915" s="54" t="e">
        <f>#REF!</f>
        <v>#REF!</v>
      </c>
      <c r="K3915" s="51" t="e">
        <f>IF(OR(#REF!="管理者",#REF!="サービス管理責任者"),0,#REF!)</f>
        <v>#REF!</v>
      </c>
    </row>
    <row r="3916" spans="8:11">
      <c r="H3916" s="55"/>
      <c r="I3916" s="54" t="e">
        <f t="shared" si="159"/>
        <v>#REF!</v>
      </c>
      <c r="J3916" s="54" t="e">
        <f>#REF!</f>
        <v>#REF!</v>
      </c>
      <c r="K3916" s="51" t="e">
        <f>IF(OR(#REF!="管理者",#REF!="サービス管理責任者"),0,#REF!)</f>
        <v>#REF!</v>
      </c>
    </row>
    <row r="3917" spans="8:11">
      <c r="H3917" s="55"/>
      <c r="I3917" s="54" t="e">
        <f t="shared" si="159"/>
        <v>#REF!</v>
      </c>
      <c r="J3917" s="54" t="e">
        <f>#REF!</f>
        <v>#REF!</v>
      </c>
      <c r="K3917" s="51" t="e">
        <f>IF(OR(#REF!="管理者",#REF!="サービス管理責任者"),0,#REF!)</f>
        <v>#REF!</v>
      </c>
    </row>
    <row r="3918" spans="8:11">
      <c r="H3918" s="55"/>
      <c r="I3918" s="54" t="e">
        <f t="shared" si="159"/>
        <v>#REF!</v>
      </c>
      <c r="J3918" s="54" t="e">
        <f>#REF!</f>
        <v>#REF!</v>
      </c>
      <c r="K3918" s="51" t="e">
        <f>IF(OR(#REF!="管理者",#REF!="サービス管理責任者"),0,#REF!)</f>
        <v>#REF!</v>
      </c>
    </row>
    <row r="3919" spans="8:11">
      <c r="H3919" s="55"/>
      <c r="I3919" s="54" t="e">
        <f t="shared" si="159"/>
        <v>#REF!</v>
      </c>
      <c r="J3919" s="54" t="e">
        <f>#REF!</f>
        <v>#REF!</v>
      </c>
      <c r="K3919" s="51" t="e">
        <f>IF(OR(#REF!="管理者",#REF!="サービス管理責任者"),0,#REF!)</f>
        <v>#REF!</v>
      </c>
    </row>
    <row r="3920" spans="8:11">
      <c r="H3920" s="55"/>
      <c r="I3920" s="54" t="e">
        <f t="shared" si="159"/>
        <v>#REF!</v>
      </c>
      <c r="J3920" s="54" t="e">
        <f>#REF!</f>
        <v>#REF!</v>
      </c>
      <c r="K3920" s="51" t="e">
        <f>IF(OR(#REF!="管理者",#REF!="サービス管理責任者"),0,#REF!)</f>
        <v>#REF!</v>
      </c>
    </row>
    <row r="3921" spans="8:11">
      <c r="H3921" s="55"/>
      <c r="I3921" s="54" t="e">
        <f t="shared" si="159"/>
        <v>#REF!</v>
      </c>
      <c r="J3921" s="54" t="e">
        <f>#REF!</f>
        <v>#REF!</v>
      </c>
      <c r="K3921" s="51" t="e">
        <f>IF(OR(#REF!="管理者",#REF!="サービス管理責任者"),0,#REF!)</f>
        <v>#REF!</v>
      </c>
    </row>
    <row r="3922" spans="8:11">
      <c r="H3922" s="55"/>
      <c r="I3922" s="54" t="e">
        <f t="shared" si="159"/>
        <v>#REF!</v>
      </c>
      <c r="J3922" s="54" t="e">
        <f>#REF!</f>
        <v>#REF!</v>
      </c>
      <c r="K3922" s="51" t="e">
        <f>IF(OR(#REF!="管理者",#REF!="サービス管理責任者"),0,#REF!)</f>
        <v>#REF!</v>
      </c>
    </row>
    <row r="3923" spans="8:11">
      <c r="H3923" s="55"/>
      <c r="I3923" s="54" t="e">
        <f t="shared" si="159"/>
        <v>#REF!</v>
      </c>
      <c r="J3923" s="54" t="e">
        <f>#REF!</f>
        <v>#REF!</v>
      </c>
      <c r="K3923" s="51" t="e">
        <f>IF(OR(#REF!="管理者",#REF!="サービス管理責任者"),0,#REF!)</f>
        <v>#REF!</v>
      </c>
    </row>
    <row r="3924" spans="8:11">
      <c r="H3924" s="55"/>
      <c r="I3924" s="54" t="e">
        <f t="shared" si="159"/>
        <v>#REF!</v>
      </c>
      <c r="J3924" s="54" t="e">
        <f>#REF!</f>
        <v>#REF!</v>
      </c>
      <c r="K3924" s="51" t="e">
        <f>IF(OR(#REF!="管理者",#REF!="サービス管理責任者"),0,#REF!)</f>
        <v>#REF!</v>
      </c>
    </row>
    <row r="3925" spans="8:11">
      <c r="H3925" s="55"/>
      <c r="I3925" s="54" t="e">
        <f t="shared" si="159"/>
        <v>#REF!</v>
      </c>
      <c r="J3925" s="54" t="e">
        <f>#REF!</f>
        <v>#REF!</v>
      </c>
      <c r="K3925" s="51" t="e">
        <f>IF(OR(#REF!="管理者",#REF!="サービス管理責任者"),0,#REF!)</f>
        <v>#REF!</v>
      </c>
    </row>
    <row r="3926" spans="8:11">
      <c r="H3926" s="55"/>
      <c r="I3926" s="54" t="e">
        <f t="shared" si="159"/>
        <v>#REF!</v>
      </c>
      <c r="J3926" s="54" t="e">
        <f>#REF!</f>
        <v>#REF!</v>
      </c>
      <c r="K3926" s="51" t="e">
        <f>IF(OR(#REF!="管理者",#REF!="サービス管理責任者"),0,#REF!)</f>
        <v>#REF!</v>
      </c>
    </row>
    <row r="3927" spans="8:11">
      <c r="H3927" s="55"/>
      <c r="I3927" s="54" t="e">
        <f t="shared" si="159"/>
        <v>#REF!</v>
      </c>
      <c r="J3927" s="54" t="e">
        <f>#REF!</f>
        <v>#REF!</v>
      </c>
      <c r="K3927" s="51" t="e">
        <f>IF(OR(#REF!="管理者",#REF!="サービス管理責任者"),0,#REF!)</f>
        <v>#REF!</v>
      </c>
    </row>
    <row r="3928" spans="8:11">
      <c r="H3928" s="55"/>
      <c r="I3928" s="54" t="e">
        <f t="shared" si="159"/>
        <v>#REF!</v>
      </c>
      <c r="J3928" s="54" t="e">
        <f>#REF!</f>
        <v>#REF!</v>
      </c>
      <c r="K3928" s="51" t="e">
        <f>IF(OR(#REF!="管理者",#REF!="サービス管理責任者"),0,#REF!)</f>
        <v>#REF!</v>
      </c>
    </row>
    <row r="3929" spans="8:11">
      <c r="H3929" s="55"/>
      <c r="I3929" s="54" t="e">
        <f t="shared" si="159"/>
        <v>#REF!</v>
      </c>
      <c r="J3929" s="54" t="e">
        <f>#REF!</f>
        <v>#REF!</v>
      </c>
      <c r="K3929" s="51" t="e">
        <f>IF(OR(#REF!="管理者",#REF!="サービス管理責任者"),0,#REF!)</f>
        <v>#REF!</v>
      </c>
    </row>
    <row r="3930" spans="8:11">
      <c r="H3930" s="55"/>
      <c r="I3930" s="54" t="e">
        <f t="shared" si="159"/>
        <v>#REF!</v>
      </c>
      <c r="J3930" s="54" t="e">
        <f>#REF!</f>
        <v>#REF!</v>
      </c>
      <c r="K3930" s="51" t="e">
        <f>IF(OR(#REF!="管理者",#REF!="サービス管理責任者"),0,#REF!)</f>
        <v>#REF!</v>
      </c>
    </row>
    <row r="3931" spans="8:11">
      <c r="H3931" s="55"/>
      <c r="I3931" s="54" t="e">
        <f t="shared" si="159"/>
        <v>#REF!</v>
      </c>
      <c r="J3931" s="54" t="e">
        <f>#REF!</f>
        <v>#REF!</v>
      </c>
      <c r="K3931" s="51" t="e">
        <f>IF(OR(#REF!="管理者",#REF!="サービス管理責任者"),0,#REF!)</f>
        <v>#REF!</v>
      </c>
    </row>
    <row r="3932" spans="8:11">
      <c r="H3932" s="55"/>
      <c r="I3932" s="54" t="e">
        <f t="shared" si="159"/>
        <v>#REF!</v>
      </c>
      <c r="J3932" s="54" t="e">
        <f>#REF!</f>
        <v>#REF!</v>
      </c>
      <c r="K3932" s="51" t="e">
        <f>IF(OR(#REF!="管理者",#REF!="サービス管理責任者"),0,#REF!)</f>
        <v>#REF!</v>
      </c>
    </row>
    <row r="3933" spans="8:11">
      <c r="H3933" s="55"/>
      <c r="I3933" s="54" t="e">
        <f t="shared" si="159"/>
        <v>#REF!</v>
      </c>
      <c r="J3933" s="54" t="e">
        <f>#REF!</f>
        <v>#REF!</v>
      </c>
      <c r="K3933" s="51" t="e">
        <f>IF(OR(#REF!="管理者",#REF!="サービス管理責任者"),0,#REF!)</f>
        <v>#REF!</v>
      </c>
    </row>
    <row r="3934" spans="8:11">
      <c r="H3934" s="55"/>
      <c r="I3934" s="54" t="e">
        <f t="shared" si="159"/>
        <v>#REF!</v>
      </c>
      <c r="J3934" s="54" t="e">
        <f>#REF!</f>
        <v>#REF!</v>
      </c>
      <c r="K3934" s="51" t="e">
        <f>IF(OR(#REF!="管理者",#REF!="サービス管理責任者"),0,#REF!)</f>
        <v>#REF!</v>
      </c>
    </row>
    <row r="3935" spans="8:11">
      <c r="H3935" s="55"/>
      <c r="I3935" s="54" t="e">
        <f t="shared" si="159"/>
        <v>#REF!</v>
      </c>
      <c r="J3935" s="54" t="e">
        <f>#REF!</f>
        <v>#REF!</v>
      </c>
      <c r="K3935" s="51" t="e">
        <f>IF(OR(#REF!="管理者",#REF!="サービス管理責任者"),0,#REF!)</f>
        <v>#REF!</v>
      </c>
    </row>
    <row r="3936" spans="8:11">
      <c r="H3936" s="55"/>
      <c r="I3936" s="54" t="e">
        <f t="shared" si="159"/>
        <v>#REF!</v>
      </c>
      <c r="J3936" s="54" t="e">
        <f>#REF!</f>
        <v>#REF!</v>
      </c>
      <c r="K3936" s="51" t="e">
        <f>IF(OR(#REF!="管理者",#REF!="サービス管理責任者"),0,#REF!)</f>
        <v>#REF!</v>
      </c>
    </row>
    <row r="3937" spans="8:11">
      <c r="H3937" s="55"/>
      <c r="I3937" s="54" t="e">
        <f t="shared" si="159"/>
        <v>#REF!</v>
      </c>
      <c r="J3937" s="54" t="e">
        <f>#REF!</f>
        <v>#REF!</v>
      </c>
      <c r="K3937" s="51" t="e">
        <f>IF(OR(#REF!="管理者",#REF!="サービス管理責任者"),0,#REF!)</f>
        <v>#REF!</v>
      </c>
    </row>
    <row r="3938" spans="8:11">
      <c r="H3938" s="55"/>
      <c r="I3938" s="54" t="e">
        <f t="shared" si="159"/>
        <v>#REF!</v>
      </c>
      <c r="J3938" s="54" t="e">
        <f>#REF!</f>
        <v>#REF!</v>
      </c>
      <c r="K3938" s="51" t="e">
        <f>IF(OR(#REF!="管理者",#REF!="サービス管理責任者"),0,#REF!)</f>
        <v>#REF!</v>
      </c>
    </row>
    <row r="3939" spans="8:11">
      <c r="H3939" s="55"/>
      <c r="I3939" s="54" t="e">
        <f t="shared" si="159"/>
        <v>#REF!</v>
      </c>
      <c r="J3939" s="54" t="e">
        <f>#REF!</f>
        <v>#REF!</v>
      </c>
      <c r="K3939" s="51" t="e">
        <f>IF(OR(#REF!="管理者",#REF!="サービス管理責任者"),0,#REF!)</f>
        <v>#REF!</v>
      </c>
    </row>
    <row r="3940" spans="8:11">
      <c r="H3940" s="55"/>
      <c r="I3940" s="54" t="e">
        <f t="shared" si="159"/>
        <v>#REF!</v>
      </c>
      <c r="J3940" s="54" t="e">
        <f>#REF!</f>
        <v>#REF!</v>
      </c>
      <c r="K3940" s="51" t="e">
        <f>IF(OR(#REF!="管理者",#REF!="サービス管理責任者"),0,#REF!)</f>
        <v>#REF!</v>
      </c>
    </row>
    <row r="3941" spans="8:11">
      <c r="H3941" s="55"/>
      <c r="I3941" s="54" t="e">
        <f t="shared" si="159"/>
        <v>#REF!</v>
      </c>
      <c r="J3941" s="54" t="e">
        <f>#REF!</f>
        <v>#REF!</v>
      </c>
      <c r="K3941" s="51" t="e">
        <f>IF(OR(#REF!="管理者",#REF!="サービス管理責任者"),0,#REF!)</f>
        <v>#REF!</v>
      </c>
    </row>
    <row r="3942" spans="8:11">
      <c r="H3942" s="55"/>
      <c r="I3942" s="54" t="e">
        <f t="shared" si="159"/>
        <v>#REF!</v>
      </c>
      <c r="J3942" s="54" t="e">
        <f>#REF!</f>
        <v>#REF!</v>
      </c>
      <c r="K3942" s="51" t="e">
        <f>IF(OR(#REF!="管理者",#REF!="サービス管理責任者"),0,#REF!)</f>
        <v>#REF!</v>
      </c>
    </row>
    <row r="3943" spans="8:11">
      <c r="H3943" s="55"/>
      <c r="I3943" s="54" t="e">
        <f t="shared" si="159"/>
        <v>#REF!</v>
      </c>
      <c r="J3943" s="54" t="e">
        <f>#REF!</f>
        <v>#REF!</v>
      </c>
      <c r="K3943" s="51" t="e">
        <f>IF(OR(#REF!="管理者",#REF!="サービス管理責任者"),0,#REF!)</f>
        <v>#REF!</v>
      </c>
    </row>
    <row r="3944" spans="8:11">
      <c r="H3944" s="55"/>
      <c r="I3944" s="54" t="e">
        <f t="shared" si="159"/>
        <v>#REF!</v>
      </c>
      <c r="J3944" s="54" t="e">
        <f>#REF!</f>
        <v>#REF!</v>
      </c>
      <c r="K3944" s="51" t="e">
        <f>IF(OR(#REF!="管理者",#REF!="サービス管理責任者"),0,#REF!)</f>
        <v>#REF!</v>
      </c>
    </row>
    <row r="3945" spans="8:11">
      <c r="H3945" s="55"/>
      <c r="I3945" s="54" t="e">
        <f t="shared" si="159"/>
        <v>#REF!</v>
      </c>
      <c r="J3945" s="54" t="e">
        <f>#REF!</f>
        <v>#REF!</v>
      </c>
      <c r="K3945" s="51" t="e">
        <f>IF(OR(#REF!="管理者",#REF!="サービス管理責任者"),0,#REF!)</f>
        <v>#REF!</v>
      </c>
    </row>
    <row r="3946" spans="8:11">
      <c r="H3946" s="55"/>
      <c r="I3946" s="54" t="e">
        <f t="shared" si="159"/>
        <v>#REF!</v>
      </c>
      <c r="J3946" s="54" t="e">
        <f>#REF!</f>
        <v>#REF!</v>
      </c>
      <c r="K3946" s="51" t="e">
        <f>IF(OR(#REF!="管理者",#REF!="サービス管理責任者"),0,#REF!)</f>
        <v>#REF!</v>
      </c>
    </row>
    <row r="3947" spans="8:11">
      <c r="H3947" s="55"/>
      <c r="I3947" s="54" t="e">
        <f t="shared" si="159"/>
        <v>#REF!</v>
      </c>
      <c r="J3947" s="54" t="e">
        <f>#REF!</f>
        <v>#REF!</v>
      </c>
      <c r="K3947" s="51" t="e">
        <f>IF(OR(#REF!="管理者",#REF!="サービス管理責任者"),0,#REF!)</f>
        <v>#REF!</v>
      </c>
    </row>
    <row r="3948" spans="8:11">
      <c r="H3948" s="55"/>
      <c r="I3948" s="54" t="e">
        <f t="shared" si="159"/>
        <v>#REF!</v>
      </c>
      <c r="J3948" s="54" t="e">
        <f>#REF!</f>
        <v>#REF!</v>
      </c>
      <c r="K3948" s="51" t="e">
        <f>IF(OR(#REF!="管理者",#REF!="サービス管理責任者"),0,#REF!)</f>
        <v>#REF!</v>
      </c>
    </row>
    <row r="3949" spans="8:11">
      <c r="H3949" s="55"/>
      <c r="I3949" s="54" t="e">
        <f t="shared" si="159"/>
        <v>#REF!</v>
      </c>
      <c r="J3949" s="54" t="e">
        <f>#REF!</f>
        <v>#REF!</v>
      </c>
      <c r="K3949" s="51" t="e">
        <f>IF(OR(#REF!="管理者",#REF!="サービス管理責任者"),0,#REF!)</f>
        <v>#REF!</v>
      </c>
    </row>
    <row r="3950" spans="8:11">
      <c r="H3950" s="55"/>
      <c r="I3950" s="54" t="e">
        <f t="shared" si="159"/>
        <v>#REF!</v>
      </c>
      <c r="J3950" s="54" t="e">
        <f>#REF!</f>
        <v>#REF!</v>
      </c>
      <c r="K3950" s="51" t="e">
        <f>IF(OR(#REF!="管理者",#REF!="サービス管理責任者"),0,#REF!)</f>
        <v>#REF!</v>
      </c>
    </row>
    <row r="3951" spans="8:11">
      <c r="H3951" s="55"/>
      <c r="I3951" s="54" t="e">
        <f t="shared" si="159"/>
        <v>#REF!</v>
      </c>
      <c r="J3951" s="54" t="e">
        <f>#REF!</f>
        <v>#REF!</v>
      </c>
      <c r="K3951" s="51" t="e">
        <f>IF(OR(#REF!="管理者",#REF!="サービス管理責任者"),0,#REF!)</f>
        <v>#REF!</v>
      </c>
    </row>
    <row r="3952" spans="8:11">
      <c r="H3952" s="55"/>
      <c r="I3952" s="54" t="e">
        <f t="shared" si="159"/>
        <v>#REF!</v>
      </c>
      <c r="J3952" s="54" t="e">
        <f>#REF!</f>
        <v>#REF!</v>
      </c>
      <c r="K3952" s="51" t="e">
        <f>IF(OR(#REF!="管理者",#REF!="サービス管理責任者"),0,#REF!)</f>
        <v>#REF!</v>
      </c>
    </row>
    <row r="3953" spans="8:11">
      <c r="H3953" s="55"/>
      <c r="I3953" s="54" t="e">
        <f t="shared" si="159"/>
        <v>#REF!</v>
      </c>
      <c r="J3953" s="54" t="e">
        <f>#REF!</f>
        <v>#REF!</v>
      </c>
      <c r="K3953" s="51" t="e">
        <f>IF(OR(#REF!="管理者",#REF!="サービス管理責任者"),0,#REF!)</f>
        <v>#REF!</v>
      </c>
    </row>
    <row r="3954" spans="8:11">
      <c r="H3954" s="55"/>
      <c r="I3954" s="54" t="e">
        <f t="shared" si="159"/>
        <v>#REF!</v>
      </c>
      <c r="J3954" s="54" t="e">
        <f>#REF!</f>
        <v>#REF!</v>
      </c>
      <c r="K3954" s="51" t="e">
        <f>IF(OR(#REF!="管理者",#REF!="サービス管理責任者"),0,#REF!)</f>
        <v>#REF!</v>
      </c>
    </row>
    <row r="3955" spans="8:11">
      <c r="H3955" s="55"/>
      <c r="I3955" s="54" t="e">
        <f t="shared" si="159"/>
        <v>#REF!</v>
      </c>
      <c r="J3955" s="54" t="e">
        <f>#REF!</f>
        <v>#REF!</v>
      </c>
      <c r="K3955" s="51" t="e">
        <f>IF(OR(#REF!="管理者",#REF!="サービス管理責任者"),0,#REF!)</f>
        <v>#REF!</v>
      </c>
    </row>
    <row r="3956" spans="8:11">
      <c r="H3956" s="55"/>
      <c r="I3956" s="54" t="e">
        <f t="shared" si="159"/>
        <v>#REF!</v>
      </c>
      <c r="J3956" s="54" t="e">
        <f>#REF!</f>
        <v>#REF!</v>
      </c>
      <c r="K3956" s="51" t="e">
        <f>IF(OR(#REF!="管理者",#REF!="サービス管理責任者"),0,#REF!)</f>
        <v>#REF!</v>
      </c>
    </row>
    <row r="3957" spans="8:11">
      <c r="H3957" s="55"/>
      <c r="I3957" s="54" t="e">
        <f t="shared" si="159"/>
        <v>#REF!</v>
      </c>
      <c r="J3957" s="54" t="e">
        <f>#REF!</f>
        <v>#REF!</v>
      </c>
      <c r="K3957" s="51" t="e">
        <f>IF(OR(#REF!="管理者",#REF!="サービス管理責任者"),0,#REF!)</f>
        <v>#REF!</v>
      </c>
    </row>
    <row r="3958" spans="8:11">
      <c r="H3958" s="55"/>
      <c r="I3958" s="54" t="e">
        <f t="shared" si="159"/>
        <v>#REF!</v>
      </c>
      <c r="J3958" s="54" t="e">
        <f>#REF!</f>
        <v>#REF!</v>
      </c>
      <c r="K3958" s="51" t="e">
        <f>IF(OR(#REF!="管理者",#REF!="サービス管理責任者"),0,#REF!)</f>
        <v>#REF!</v>
      </c>
    </row>
    <row r="3959" spans="8:11">
      <c r="H3959" s="55"/>
      <c r="I3959" s="54" t="e">
        <f t="shared" si="159"/>
        <v>#REF!</v>
      </c>
      <c r="J3959" s="54" t="e">
        <f>#REF!</f>
        <v>#REF!</v>
      </c>
      <c r="K3959" s="51" t="e">
        <f>IF(OR(#REF!="管理者",#REF!="サービス管理責任者"),0,#REF!)</f>
        <v>#REF!</v>
      </c>
    </row>
    <row r="3960" spans="8:11">
      <c r="H3960" s="55"/>
      <c r="I3960" s="54" t="e">
        <f t="shared" si="159"/>
        <v>#REF!</v>
      </c>
      <c r="J3960" s="54" t="e">
        <f>#REF!</f>
        <v>#REF!</v>
      </c>
      <c r="K3960" s="51" t="e">
        <f>IF(OR(#REF!="管理者",#REF!="サービス管理責任者"),0,#REF!)</f>
        <v>#REF!</v>
      </c>
    </row>
    <row r="3961" spans="8:11">
      <c r="H3961" s="55"/>
      <c r="I3961" s="54" t="e">
        <f t="shared" si="159"/>
        <v>#REF!</v>
      </c>
      <c r="J3961" s="54" t="e">
        <f>#REF!</f>
        <v>#REF!</v>
      </c>
      <c r="K3961" s="51" t="e">
        <f>IF(OR(#REF!="管理者",#REF!="サービス管理責任者"),0,#REF!)</f>
        <v>#REF!</v>
      </c>
    </row>
    <row r="3962" spans="8:11">
      <c r="H3962" s="55"/>
      <c r="I3962" s="54" t="e">
        <f t="shared" si="159"/>
        <v>#REF!</v>
      </c>
      <c r="J3962" s="54" t="e">
        <f>#REF!</f>
        <v>#REF!</v>
      </c>
      <c r="K3962" s="51" t="e">
        <f>IF(OR(#REF!="管理者",#REF!="サービス管理責任者"),0,#REF!)</f>
        <v>#REF!</v>
      </c>
    </row>
    <row r="3963" spans="8:11">
      <c r="H3963" s="55"/>
      <c r="I3963" s="54" t="e">
        <f t="shared" si="159"/>
        <v>#REF!</v>
      </c>
      <c r="J3963" s="54" t="e">
        <f>#REF!</f>
        <v>#REF!</v>
      </c>
      <c r="K3963" s="51" t="e">
        <f>IF(OR(#REF!="管理者",#REF!="サービス管理責任者"),0,#REF!)</f>
        <v>#REF!</v>
      </c>
    </row>
    <row r="3964" spans="8:11">
      <c r="H3964" s="55"/>
      <c r="I3964" s="54" t="e">
        <f t="shared" si="159"/>
        <v>#REF!</v>
      </c>
      <c r="J3964" s="54" t="e">
        <f>#REF!</f>
        <v>#REF!</v>
      </c>
      <c r="K3964" s="51" t="e">
        <f>IF(OR(#REF!="管理者",#REF!="サービス管理責任者"),0,#REF!)</f>
        <v>#REF!</v>
      </c>
    </row>
    <row r="3965" spans="8:11">
      <c r="H3965" s="55"/>
      <c r="I3965" s="54" t="e">
        <f t="shared" si="159"/>
        <v>#REF!</v>
      </c>
      <c r="J3965" s="54" t="e">
        <f>#REF!</f>
        <v>#REF!</v>
      </c>
      <c r="K3965" s="51" t="e">
        <f>IF(OR(#REF!="管理者",#REF!="サービス管理責任者"),0,#REF!)</f>
        <v>#REF!</v>
      </c>
    </row>
    <row r="3966" spans="8:11">
      <c r="H3966" s="55"/>
      <c r="I3966" s="54" t="e">
        <f t="shared" si="159"/>
        <v>#REF!</v>
      </c>
      <c r="J3966" s="54" t="e">
        <f>#REF!</f>
        <v>#REF!</v>
      </c>
      <c r="K3966" s="51" t="e">
        <f>IF(OR(#REF!="管理者",#REF!="サービス管理責任者"),0,#REF!)</f>
        <v>#REF!</v>
      </c>
    </row>
    <row r="3967" spans="8:11">
      <c r="H3967" s="55"/>
      <c r="I3967" s="54" t="e">
        <f t="shared" si="159"/>
        <v>#REF!</v>
      </c>
      <c r="J3967" s="54" t="e">
        <f>#REF!</f>
        <v>#REF!</v>
      </c>
      <c r="K3967" s="51" t="e">
        <f>IF(OR(#REF!="管理者",#REF!="サービス管理責任者"),0,#REF!)</f>
        <v>#REF!</v>
      </c>
    </row>
    <row r="3968" spans="8:11">
      <c r="H3968" s="55"/>
      <c r="I3968" s="54" t="e">
        <f t="shared" si="159"/>
        <v>#REF!</v>
      </c>
      <c r="J3968" s="54" t="e">
        <f>#REF!</f>
        <v>#REF!</v>
      </c>
      <c r="K3968" s="51" t="e">
        <f>IF(OR(#REF!="管理者",#REF!="サービス管理責任者"),0,#REF!)</f>
        <v>#REF!</v>
      </c>
    </row>
    <row r="3969" spans="8:11">
      <c r="H3969" s="55"/>
      <c r="I3969" s="54" t="e">
        <f t="shared" si="159"/>
        <v>#REF!</v>
      </c>
      <c r="J3969" s="54" t="e">
        <f>#REF!</f>
        <v>#REF!</v>
      </c>
      <c r="K3969" s="51" t="e">
        <f>IF(OR(#REF!="管理者",#REF!="サービス管理責任者"),0,#REF!)</f>
        <v>#REF!</v>
      </c>
    </row>
    <row r="3970" spans="8:11">
      <c r="H3970" s="55"/>
      <c r="I3970" s="54" t="e">
        <f t="shared" si="159"/>
        <v>#REF!</v>
      </c>
      <c r="J3970" s="54" t="e">
        <f>#REF!</f>
        <v>#REF!</v>
      </c>
      <c r="K3970" s="51" t="e">
        <f>IF(OR(#REF!="管理者",#REF!="サービス管理責任者"),0,#REF!)</f>
        <v>#REF!</v>
      </c>
    </row>
    <row r="3971" spans="8:11">
      <c r="H3971" s="55"/>
      <c r="I3971" s="54" t="e">
        <f t="shared" si="159"/>
        <v>#REF!</v>
      </c>
      <c r="J3971" s="54" t="e">
        <f>#REF!</f>
        <v>#REF!</v>
      </c>
      <c r="K3971" s="51" t="e">
        <f>IF(OR(#REF!="管理者",#REF!="サービス管理責任者"),0,#REF!)</f>
        <v>#REF!</v>
      </c>
    </row>
    <row r="3972" spans="8:11">
      <c r="H3972" s="55"/>
      <c r="I3972" s="54" t="e">
        <f t="shared" si="159"/>
        <v>#REF!</v>
      </c>
      <c r="J3972" s="54" t="e">
        <f>#REF!</f>
        <v>#REF!</v>
      </c>
      <c r="K3972" s="51" t="e">
        <f>IF(OR(#REF!="管理者",#REF!="サービス管理責任者"),0,#REF!)</f>
        <v>#REF!</v>
      </c>
    </row>
    <row r="3973" spans="8:11">
      <c r="H3973" s="55"/>
      <c r="I3973" s="54" t="e">
        <f t="shared" ref="I3973:I4036" si="160">IF(J3973=0,I3972,I3972+1)</f>
        <v>#REF!</v>
      </c>
      <c r="J3973" s="54" t="e">
        <f>#REF!</f>
        <v>#REF!</v>
      </c>
      <c r="K3973" s="51" t="e">
        <f>IF(OR(#REF!="管理者",#REF!="サービス管理責任者"),0,#REF!)</f>
        <v>#REF!</v>
      </c>
    </row>
    <row r="3974" spans="8:11">
      <c r="H3974" s="55"/>
      <c r="I3974" s="54" t="e">
        <f t="shared" si="160"/>
        <v>#REF!</v>
      </c>
      <c r="J3974" s="54" t="e">
        <f>#REF!</f>
        <v>#REF!</v>
      </c>
      <c r="K3974" s="51" t="e">
        <f>IF(OR(#REF!="管理者",#REF!="サービス管理責任者"),0,#REF!)</f>
        <v>#REF!</v>
      </c>
    </row>
    <row r="3975" spans="8:11">
      <c r="H3975" s="55"/>
      <c r="I3975" s="54" t="e">
        <f t="shared" si="160"/>
        <v>#REF!</v>
      </c>
      <c r="J3975" s="54" t="e">
        <f>#REF!</f>
        <v>#REF!</v>
      </c>
      <c r="K3975" s="51" t="e">
        <f>IF(OR(#REF!="管理者",#REF!="サービス管理責任者"),0,#REF!)</f>
        <v>#REF!</v>
      </c>
    </row>
    <row r="3976" spans="8:11">
      <c r="H3976" s="55"/>
      <c r="I3976" s="54" t="e">
        <f t="shared" si="160"/>
        <v>#REF!</v>
      </c>
      <c r="J3976" s="54" t="e">
        <f>#REF!</f>
        <v>#REF!</v>
      </c>
      <c r="K3976" s="51" t="e">
        <f>IF(OR(#REF!="管理者",#REF!="サービス管理責任者"),0,#REF!)</f>
        <v>#REF!</v>
      </c>
    </row>
    <row r="3977" spans="8:11">
      <c r="H3977" s="55"/>
      <c r="I3977" s="54" t="e">
        <f t="shared" si="160"/>
        <v>#REF!</v>
      </c>
      <c r="J3977" s="54" t="e">
        <f>#REF!</f>
        <v>#REF!</v>
      </c>
      <c r="K3977" s="51" t="e">
        <f>IF(OR(#REF!="管理者",#REF!="サービス管理責任者"),0,#REF!)</f>
        <v>#REF!</v>
      </c>
    </row>
    <row r="3978" spans="8:11">
      <c r="H3978" s="55"/>
      <c r="I3978" s="54" t="e">
        <f t="shared" si="160"/>
        <v>#REF!</v>
      </c>
      <c r="J3978" s="54" t="e">
        <f>#REF!</f>
        <v>#REF!</v>
      </c>
      <c r="K3978" s="51" t="e">
        <f>IF(OR(#REF!="管理者",#REF!="サービス管理責任者"),0,#REF!)</f>
        <v>#REF!</v>
      </c>
    </row>
    <row r="3979" spans="8:11">
      <c r="H3979" s="55"/>
      <c r="I3979" s="54" t="e">
        <f t="shared" si="160"/>
        <v>#REF!</v>
      </c>
      <c r="J3979" s="54" t="e">
        <f>#REF!</f>
        <v>#REF!</v>
      </c>
      <c r="K3979" s="51" t="e">
        <f>IF(OR(#REF!="管理者",#REF!="サービス管理責任者"),0,#REF!)</f>
        <v>#REF!</v>
      </c>
    </row>
    <row r="3980" spans="8:11">
      <c r="H3980" s="55"/>
      <c r="I3980" s="54" t="e">
        <f t="shared" si="160"/>
        <v>#REF!</v>
      </c>
      <c r="J3980" s="54" t="e">
        <f>#REF!</f>
        <v>#REF!</v>
      </c>
      <c r="K3980" s="51" t="e">
        <f>IF(OR(#REF!="管理者",#REF!="サービス管理責任者"),0,#REF!)</f>
        <v>#REF!</v>
      </c>
    </row>
    <row r="3981" spans="8:11">
      <c r="H3981" s="55"/>
      <c r="I3981" s="54" t="e">
        <f t="shared" si="160"/>
        <v>#REF!</v>
      </c>
      <c r="J3981" s="54" t="e">
        <f>#REF!</f>
        <v>#REF!</v>
      </c>
      <c r="K3981" s="51" t="e">
        <f>IF(OR(#REF!="管理者",#REF!="サービス管理責任者"),0,#REF!)</f>
        <v>#REF!</v>
      </c>
    </row>
    <row r="3982" spans="8:11">
      <c r="H3982" s="55"/>
      <c r="I3982" s="54" t="e">
        <f t="shared" si="160"/>
        <v>#REF!</v>
      </c>
      <c r="J3982" s="54" t="e">
        <f>#REF!</f>
        <v>#REF!</v>
      </c>
      <c r="K3982" s="51" t="e">
        <f>IF(OR(#REF!="管理者",#REF!="サービス管理責任者"),0,#REF!)</f>
        <v>#REF!</v>
      </c>
    </row>
    <row r="3983" spans="8:11">
      <c r="H3983" s="55"/>
      <c r="I3983" s="54" t="e">
        <f t="shared" si="160"/>
        <v>#REF!</v>
      </c>
      <c r="J3983" s="54" t="e">
        <f>#REF!</f>
        <v>#REF!</v>
      </c>
      <c r="K3983" s="51" t="e">
        <f>IF(OR(#REF!="管理者",#REF!="サービス管理責任者"),0,#REF!)</f>
        <v>#REF!</v>
      </c>
    </row>
    <row r="3984" spans="8:11">
      <c r="H3984" s="55"/>
      <c r="I3984" s="54" t="e">
        <f t="shared" si="160"/>
        <v>#REF!</v>
      </c>
      <c r="J3984" s="54" t="e">
        <f>#REF!</f>
        <v>#REF!</v>
      </c>
      <c r="K3984" s="51" t="e">
        <f>IF(OR(#REF!="管理者",#REF!="サービス管理責任者"),0,#REF!)</f>
        <v>#REF!</v>
      </c>
    </row>
    <row r="3985" spans="8:11">
      <c r="H3985" s="55"/>
      <c r="I3985" s="54" t="e">
        <f t="shared" si="160"/>
        <v>#REF!</v>
      </c>
      <c r="J3985" s="54" t="e">
        <f>#REF!</f>
        <v>#REF!</v>
      </c>
      <c r="K3985" s="51" t="e">
        <f>IF(OR(#REF!="管理者",#REF!="サービス管理責任者"),0,#REF!)</f>
        <v>#REF!</v>
      </c>
    </row>
    <row r="3986" spans="8:11">
      <c r="H3986" s="55"/>
      <c r="I3986" s="54" t="e">
        <f t="shared" si="160"/>
        <v>#REF!</v>
      </c>
      <c r="J3986" s="54" t="e">
        <f>#REF!</f>
        <v>#REF!</v>
      </c>
      <c r="K3986" s="51" t="e">
        <f>IF(OR(#REF!="管理者",#REF!="サービス管理責任者"),0,#REF!)</f>
        <v>#REF!</v>
      </c>
    </row>
    <row r="3987" spans="8:11">
      <c r="H3987" s="55"/>
      <c r="I3987" s="54" t="e">
        <f t="shared" si="160"/>
        <v>#REF!</v>
      </c>
      <c r="J3987" s="54" t="e">
        <f>#REF!</f>
        <v>#REF!</v>
      </c>
      <c r="K3987" s="51" t="e">
        <f>IF(OR(#REF!="管理者",#REF!="サービス管理責任者"),0,#REF!)</f>
        <v>#REF!</v>
      </c>
    </row>
    <row r="3988" spans="8:11">
      <c r="H3988" s="55"/>
      <c r="I3988" s="54" t="e">
        <f t="shared" si="160"/>
        <v>#REF!</v>
      </c>
      <c r="J3988" s="54" t="e">
        <f>#REF!</f>
        <v>#REF!</v>
      </c>
      <c r="K3988" s="51" t="e">
        <f>IF(OR(#REF!="管理者",#REF!="サービス管理責任者"),0,#REF!)</f>
        <v>#REF!</v>
      </c>
    </row>
    <row r="3989" spans="8:11">
      <c r="H3989" s="55"/>
      <c r="I3989" s="54" t="e">
        <f t="shared" si="160"/>
        <v>#REF!</v>
      </c>
      <c r="J3989" s="54" t="e">
        <f>#REF!</f>
        <v>#REF!</v>
      </c>
      <c r="K3989" s="51" t="e">
        <f>IF(OR(#REF!="管理者",#REF!="サービス管理責任者"),0,#REF!)</f>
        <v>#REF!</v>
      </c>
    </row>
    <row r="3990" spans="8:11">
      <c r="H3990" s="55"/>
      <c r="I3990" s="54" t="e">
        <f t="shared" si="160"/>
        <v>#REF!</v>
      </c>
      <c r="J3990" s="54" t="e">
        <f>#REF!</f>
        <v>#REF!</v>
      </c>
      <c r="K3990" s="51" t="e">
        <f>IF(OR(#REF!="管理者",#REF!="サービス管理責任者"),0,#REF!)</f>
        <v>#REF!</v>
      </c>
    </row>
    <row r="3991" spans="8:11">
      <c r="H3991" s="55"/>
      <c r="I3991" s="54" t="e">
        <f t="shared" si="160"/>
        <v>#REF!</v>
      </c>
      <c r="J3991" s="54" t="e">
        <f>#REF!</f>
        <v>#REF!</v>
      </c>
      <c r="K3991" s="51" t="e">
        <f>IF(OR(#REF!="管理者",#REF!="サービス管理責任者"),0,#REF!)</f>
        <v>#REF!</v>
      </c>
    </row>
    <row r="3992" spans="8:11">
      <c r="H3992" s="55"/>
      <c r="I3992" s="54" t="e">
        <f t="shared" si="160"/>
        <v>#REF!</v>
      </c>
      <c r="J3992" s="54" t="e">
        <f>#REF!</f>
        <v>#REF!</v>
      </c>
      <c r="K3992" s="51" t="e">
        <f>IF(OR(#REF!="管理者",#REF!="サービス管理責任者"),0,#REF!)</f>
        <v>#REF!</v>
      </c>
    </row>
    <row r="3993" spans="8:11">
      <c r="H3993" s="55"/>
      <c r="I3993" s="54" t="e">
        <f t="shared" si="160"/>
        <v>#REF!</v>
      </c>
      <c r="J3993" s="54" t="e">
        <f>#REF!</f>
        <v>#REF!</v>
      </c>
      <c r="K3993" s="51" t="e">
        <f>IF(OR(#REF!="管理者",#REF!="サービス管理責任者"),0,#REF!)</f>
        <v>#REF!</v>
      </c>
    </row>
    <row r="3994" spans="8:11">
      <c r="H3994" s="55"/>
      <c r="I3994" s="54" t="e">
        <f t="shared" si="160"/>
        <v>#REF!</v>
      </c>
      <c r="J3994" s="54" t="e">
        <f>#REF!</f>
        <v>#REF!</v>
      </c>
      <c r="K3994" s="51" t="e">
        <f>IF(OR(#REF!="管理者",#REF!="サービス管理責任者"),0,#REF!)</f>
        <v>#REF!</v>
      </c>
    </row>
    <row r="3995" spans="8:11">
      <c r="H3995" s="55"/>
      <c r="I3995" s="54" t="e">
        <f t="shared" si="160"/>
        <v>#REF!</v>
      </c>
      <c r="J3995" s="54" t="e">
        <f>#REF!</f>
        <v>#REF!</v>
      </c>
      <c r="K3995" s="51" t="e">
        <f>IF(OR(#REF!="管理者",#REF!="サービス管理責任者"),0,#REF!)</f>
        <v>#REF!</v>
      </c>
    </row>
    <row r="3996" spans="8:11">
      <c r="H3996" s="55"/>
      <c r="I3996" s="54" t="e">
        <f t="shared" si="160"/>
        <v>#REF!</v>
      </c>
      <c r="J3996" s="54" t="e">
        <f>#REF!</f>
        <v>#REF!</v>
      </c>
      <c r="K3996" s="51" t="e">
        <f>IF(OR(#REF!="管理者",#REF!="サービス管理責任者"),0,#REF!)</f>
        <v>#REF!</v>
      </c>
    </row>
    <row r="3997" spans="8:11">
      <c r="H3997" s="55"/>
      <c r="I3997" s="54" t="e">
        <f t="shared" si="160"/>
        <v>#REF!</v>
      </c>
      <c r="J3997" s="54" t="e">
        <f>#REF!</f>
        <v>#REF!</v>
      </c>
      <c r="K3997" s="51" t="e">
        <f>IF(OR(#REF!="管理者",#REF!="サービス管理責任者"),0,#REF!)</f>
        <v>#REF!</v>
      </c>
    </row>
    <row r="3998" spans="8:11">
      <c r="H3998" s="55"/>
      <c r="I3998" s="54" t="e">
        <f t="shared" si="160"/>
        <v>#REF!</v>
      </c>
      <c r="J3998" s="54" t="e">
        <f>#REF!</f>
        <v>#REF!</v>
      </c>
      <c r="K3998" s="51" t="e">
        <f>IF(OR(#REF!="管理者",#REF!="サービス管理責任者"),0,#REF!)</f>
        <v>#REF!</v>
      </c>
    </row>
    <row r="3999" spans="8:11">
      <c r="H3999" s="55"/>
      <c r="I3999" s="54" t="e">
        <f t="shared" si="160"/>
        <v>#REF!</v>
      </c>
      <c r="J3999" s="54" t="e">
        <f>#REF!</f>
        <v>#REF!</v>
      </c>
      <c r="K3999" s="51" t="e">
        <f>IF(OR(#REF!="管理者",#REF!="サービス管理責任者"),0,#REF!)</f>
        <v>#REF!</v>
      </c>
    </row>
    <row r="4000" spans="8:11">
      <c r="H4000" s="55"/>
      <c r="I4000" s="54" t="e">
        <f t="shared" si="160"/>
        <v>#REF!</v>
      </c>
      <c r="J4000" s="54" t="e">
        <f>#REF!</f>
        <v>#REF!</v>
      </c>
      <c r="K4000" s="51" t="e">
        <f>IF(OR(#REF!="管理者",#REF!="サービス管理責任者"),0,#REF!)</f>
        <v>#REF!</v>
      </c>
    </row>
    <row r="4001" spans="8:11">
      <c r="H4001" s="55"/>
      <c r="I4001" s="54" t="e">
        <f t="shared" si="160"/>
        <v>#REF!</v>
      </c>
      <c r="J4001" s="54" t="e">
        <f>#REF!</f>
        <v>#REF!</v>
      </c>
      <c r="K4001" s="51" t="e">
        <f>IF(OR(#REF!="管理者",#REF!="サービス管理責任者"),0,#REF!)</f>
        <v>#REF!</v>
      </c>
    </row>
    <row r="4002" spans="8:11">
      <c r="H4002" s="55"/>
      <c r="I4002" s="54" t="e">
        <f t="shared" si="160"/>
        <v>#REF!</v>
      </c>
      <c r="J4002" s="54" t="e">
        <f>#REF!</f>
        <v>#REF!</v>
      </c>
      <c r="K4002" s="51" t="e">
        <f>IF(OR(#REF!="管理者",#REF!="サービス管理責任者"),0,#REF!)</f>
        <v>#REF!</v>
      </c>
    </row>
    <row r="4003" spans="8:11">
      <c r="H4003" s="55"/>
      <c r="I4003" s="54" t="e">
        <f t="shared" si="160"/>
        <v>#REF!</v>
      </c>
      <c r="J4003" s="54" t="e">
        <f>#REF!</f>
        <v>#REF!</v>
      </c>
      <c r="K4003" s="51" t="e">
        <f>IF(OR(#REF!="管理者",#REF!="サービス管理責任者"),0,#REF!)</f>
        <v>#REF!</v>
      </c>
    </row>
    <row r="4004" spans="8:11">
      <c r="H4004" s="55"/>
      <c r="I4004" s="54" t="e">
        <f t="shared" si="160"/>
        <v>#REF!</v>
      </c>
      <c r="J4004" s="54" t="e">
        <f>#REF!</f>
        <v>#REF!</v>
      </c>
      <c r="K4004" s="51" t="e">
        <f>IF(OR(#REF!="管理者",#REF!="サービス管理責任者"),0,#REF!)</f>
        <v>#REF!</v>
      </c>
    </row>
    <row r="4005" spans="8:11">
      <c r="H4005" s="55"/>
      <c r="I4005" s="54" t="e">
        <f t="shared" si="160"/>
        <v>#REF!</v>
      </c>
      <c r="J4005" s="54" t="e">
        <f>#REF!</f>
        <v>#REF!</v>
      </c>
      <c r="K4005" s="51" t="e">
        <f>IF(OR(#REF!="管理者",#REF!="サービス管理責任者"),0,#REF!)</f>
        <v>#REF!</v>
      </c>
    </row>
    <row r="4006" spans="8:11">
      <c r="H4006" s="55"/>
      <c r="I4006" s="54" t="e">
        <f t="shared" si="160"/>
        <v>#REF!</v>
      </c>
      <c r="J4006" s="54" t="e">
        <f>#REF!</f>
        <v>#REF!</v>
      </c>
      <c r="K4006" s="51" t="e">
        <f>IF(OR(#REF!="管理者",#REF!="サービス管理責任者"),0,#REF!)</f>
        <v>#REF!</v>
      </c>
    </row>
    <row r="4007" spans="8:11">
      <c r="H4007" s="55"/>
      <c r="I4007" s="54" t="e">
        <f t="shared" si="160"/>
        <v>#REF!</v>
      </c>
      <c r="J4007" s="54" t="e">
        <f>#REF!</f>
        <v>#REF!</v>
      </c>
      <c r="K4007" s="51" t="e">
        <f>IF(OR(#REF!="管理者",#REF!="サービス管理責任者"),0,#REF!)</f>
        <v>#REF!</v>
      </c>
    </row>
    <row r="4008" spans="8:11">
      <c r="H4008" s="55"/>
      <c r="I4008" s="54" t="e">
        <f t="shared" si="160"/>
        <v>#REF!</v>
      </c>
      <c r="J4008" s="54" t="e">
        <f>#REF!</f>
        <v>#REF!</v>
      </c>
      <c r="K4008" s="51" t="e">
        <f>IF(OR(#REF!="管理者",#REF!="サービス管理責任者"),0,#REF!)</f>
        <v>#REF!</v>
      </c>
    </row>
    <row r="4009" spans="8:11">
      <c r="H4009" s="55"/>
      <c r="I4009" s="54" t="e">
        <f t="shared" si="160"/>
        <v>#REF!</v>
      </c>
      <c r="J4009" s="54" t="e">
        <f>#REF!</f>
        <v>#REF!</v>
      </c>
      <c r="K4009" s="51" t="e">
        <f>IF(OR(#REF!="管理者",#REF!="サービス管理責任者"),0,#REF!)</f>
        <v>#REF!</v>
      </c>
    </row>
    <row r="4010" spans="8:11">
      <c r="H4010" s="55"/>
      <c r="I4010" s="54" t="e">
        <f t="shared" si="160"/>
        <v>#REF!</v>
      </c>
      <c r="J4010" s="54" t="e">
        <f>#REF!</f>
        <v>#REF!</v>
      </c>
      <c r="K4010" s="51" t="e">
        <f>IF(OR(#REF!="管理者",#REF!="サービス管理責任者"),0,#REF!)</f>
        <v>#REF!</v>
      </c>
    </row>
    <row r="4011" spans="8:11">
      <c r="H4011" s="55"/>
      <c r="I4011" s="54" t="e">
        <f t="shared" si="160"/>
        <v>#REF!</v>
      </c>
      <c r="J4011" s="54" t="e">
        <f>#REF!</f>
        <v>#REF!</v>
      </c>
      <c r="K4011" s="51" t="e">
        <f>IF(OR(#REF!="管理者",#REF!="サービス管理責任者"),0,#REF!)</f>
        <v>#REF!</v>
      </c>
    </row>
    <row r="4012" spans="8:11">
      <c r="H4012" s="55"/>
      <c r="I4012" s="54" t="e">
        <f t="shared" si="160"/>
        <v>#REF!</v>
      </c>
      <c r="J4012" s="54" t="e">
        <f>#REF!</f>
        <v>#REF!</v>
      </c>
      <c r="K4012" s="51" t="e">
        <f>IF(OR(#REF!="管理者",#REF!="サービス管理責任者"),0,#REF!)</f>
        <v>#REF!</v>
      </c>
    </row>
    <row r="4013" spans="8:11">
      <c r="H4013" s="55"/>
      <c r="I4013" s="54" t="e">
        <f t="shared" si="160"/>
        <v>#REF!</v>
      </c>
      <c r="J4013" s="54" t="e">
        <f>#REF!</f>
        <v>#REF!</v>
      </c>
      <c r="K4013" s="51" t="e">
        <f>IF(OR(#REF!="管理者",#REF!="サービス管理責任者"),0,#REF!)</f>
        <v>#REF!</v>
      </c>
    </row>
    <row r="4014" spans="8:11">
      <c r="H4014" s="55"/>
      <c r="I4014" s="54" t="e">
        <f t="shared" si="160"/>
        <v>#REF!</v>
      </c>
      <c r="J4014" s="54" t="e">
        <f>#REF!</f>
        <v>#REF!</v>
      </c>
      <c r="K4014" s="51" t="e">
        <f>IF(OR(#REF!="管理者",#REF!="サービス管理責任者"),0,#REF!)</f>
        <v>#REF!</v>
      </c>
    </row>
    <row r="4015" spans="8:11">
      <c r="H4015" s="55"/>
      <c r="I4015" s="54" t="e">
        <f t="shared" si="160"/>
        <v>#REF!</v>
      </c>
      <c r="J4015" s="54" t="e">
        <f>#REF!</f>
        <v>#REF!</v>
      </c>
      <c r="K4015" s="51" t="e">
        <f>IF(OR(#REF!="管理者",#REF!="サービス管理責任者"),0,#REF!)</f>
        <v>#REF!</v>
      </c>
    </row>
    <row r="4016" spans="8:11">
      <c r="H4016" s="55"/>
      <c r="I4016" s="54" t="e">
        <f t="shared" si="160"/>
        <v>#REF!</v>
      </c>
      <c r="J4016" s="54" t="e">
        <f>#REF!</f>
        <v>#REF!</v>
      </c>
      <c r="K4016" s="51" t="e">
        <f>IF(OR(#REF!="管理者",#REF!="サービス管理責任者"),0,#REF!)</f>
        <v>#REF!</v>
      </c>
    </row>
    <row r="4017" spans="8:11">
      <c r="H4017" s="55"/>
      <c r="I4017" s="54" t="e">
        <f t="shared" si="160"/>
        <v>#REF!</v>
      </c>
      <c r="J4017" s="54" t="e">
        <f>#REF!</f>
        <v>#REF!</v>
      </c>
      <c r="K4017" s="51" t="e">
        <f>IF(OR(#REF!="管理者",#REF!="サービス管理責任者"),0,#REF!)</f>
        <v>#REF!</v>
      </c>
    </row>
    <row r="4018" spans="8:11">
      <c r="H4018" s="55"/>
      <c r="I4018" s="54" t="e">
        <f t="shared" si="160"/>
        <v>#REF!</v>
      </c>
      <c r="J4018" s="54" t="e">
        <f>#REF!</f>
        <v>#REF!</v>
      </c>
      <c r="K4018" s="51" t="e">
        <f>IF(OR(#REF!="管理者",#REF!="サービス管理責任者"),0,#REF!)</f>
        <v>#REF!</v>
      </c>
    </row>
    <row r="4019" spans="8:11">
      <c r="H4019" s="55"/>
      <c r="I4019" s="54" t="e">
        <f t="shared" si="160"/>
        <v>#REF!</v>
      </c>
      <c r="J4019" s="54" t="e">
        <f>#REF!</f>
        <v>#REF!</v>
      </c>
      <c r="K4019" s="51" t="e">
        <f>IF(OR(#REF!="管理者",#REF!="サービス管理責任者"),0,#REF!)</f>
        <v>#REF!</v>
      </c>
    </row>
    <row r="4020" spans="8:11">
      <c r="H4020" s="55"/>
      <c r="I4020" s="54" t="e">
        <f t="shared" si="160"/>
        <v>#REF!</v>
      </c>
      <c r="J4020" s="54" t="e">
        <f>#REF!</f>
        <v>#REF!</v>
      </c>
      <c r="K4020" s="51" t="e">
        <f>IF(OR(#REF!="管理者",#REF!="サービス管理責任者"),0,#REF!)</f>
        <v>#REF!</v>
      </c>
    </row>
    <row r="4021" spans="8:11">
      <c r="H4021" s="55"/>
      <c r="I4021" s="54" t="e">
        <f t="shared" si="160"/>
        <v>#REF!</v>
      </c>
      <c r="J4021" s="54" t="e">
        <f>#REF!</f>
        <v>#REF!</v>
      </c>
      <c r="K4021" s="51" t="e">
        <f>IF(OR(#REF!="管理者",#REF!="サービス管理責任者"),0,#REF!)</f>
        <v>#REF!</v>
      </c>
    </row>
    <row r="4022" spans="8:11">
      <c r="H4022" s="55"/>
      <c r="I4022" s="54" t="e">
        <f t="shared" si="160"/>
        <v>#REF!</v>
      </c>
      <c r="J4022" s="54" t="e">
        <f>#REF!</f>
        <v>#REF!</v>
      </c>
      <c r="K4022" s="51" t="e">
        <f>IF(OR(#REF!="管理者",#REF!="サービス管理責任者"),0,#REF!)</f>
        <v>#REF!</v>
      </c>
    </row>
    <row r="4023" spans="8:11">
      <c r="H4023" s="55"/>
      <c r="I4023" s="54" t="e">
        <f t="shared" si="160"/>
        <v>#REF!</v>
      </c>
      <c r="J4023" s="54" t="e">
        <f>#REF!</f>
        <v>#REF!</v>
      </c>
      <c r="K4023" s="51" t="e">
        <f>IF(OR(#REF!="管理者",#REF!="サービス管理責任者"),0,#REF!)</f>
        <v>#REF!</v>
      </c>
    </row>
    <row r="4024" spans="8:11">
      <c r="H4024" s="55"/>
      <c r="I4024" s="54" t="e">
        <f t="shared" si="160"/>
        <v>#REF!</v>
      </c>
      <c r="J4024" s="54" t="e">
        <f>#REF!</f>
        <v>#REF!</v>
      </c>
      <c r="K4024" s="51" t="e">
        <f>IF(OR(#REF!="管理者",#REF!="サービス管理責任者"),0,#REF!)</f>
        <v>#REF!</v>
      </c>
    </row>
    <row r="4025" spans="8:11">
      <c r="H4025" s="55"/>
      <c r="I4025" s="54" t="e">
        <f t="shared" si="160"/>
        <v>#REF!</v>
      </c>
      <c r="J4025" s="54" t="e">
        <f>#REF!</f>
        <v>#REF!</v>
      </c>
      <c r="K4025" s="51" t="e">
        <f>IF(OR(#REF!="管理者",#REF!="サービス管理責任者"),0,#REF!)</f>
        <v>#REF!</v>
      </c>
    </row>
    <row r="4026" spans="8:11">
      <c r="H4026" s="55"/>
      <c r="I4026" s="54" t="e">
        <f t="shared" si="160"/>
        <v>#REF!</v>
      </c>
      <c r="J4026" s="54" t="e">
        <f>#REF!</f>
        <v>#REF!</v>
      </c>
      <c r="K4026" s="51" t="e">
        <f>IF(OR(#REF!="管理者",#REF!="サービス管理責任者"),0,#REF!)</f>
        <v>#REF!</v>
      </c>
    </row>
    <row r="4027" spans="8:11">
      <c r="H4027" s="55"/>
      <c r="I4027" s="54" t="e">
        <f t="shared" si="160"/>
        <v>#REF!</v>
      </c>
      <c r="J4027" s="54" t="e">
        <f>#REF!</f>
        <v>#REF!</v>
      </c>
      <c r="K4027" s="51" t="e">
        <f>IF(OR(#REF!="管理者",#REF!="サービス管理責任者"),0,#REF!)</f>
        <v>#REF!</v>
      </c>
    </row>
    <row r="4028" spans="8:11">
      <c r="H4028" s="55"/>
      <c r="I4028" s="54" t="e">
        <f t="shared" si="160"/>
        <v>#REF!</v>
      </c>
      <c r="J4028" s="54" t="e">
        <f>#REF!</f>
        <v>#REF!</v>
      </c>
      <c r="K4028" s="51" t="e">
        <f>IF(OR(#REF!="管理者",#REF!="サービス管理責任者"),0,#REF!)</f>
        <v>#REF!</v>
      </c>
    </row>
    <row r="4029" spans="8:11">
      <c r="H4029" s="55"/>
      <c r="I4029" s="54" t="e">
        <f t="shared" si="160"/>
        <v>#REF!</v>
      </c>
      <c r="J4029" s="54" t="e">
        <f>#REF!</f>
        <v>#REF!</v>
      </c>
      <c r="K4029" s="51" t="e">
        <f>IF(OR(#REF!="管理者",#REF!="サービス管理責任者"),0,#REF!)</f>
        <v>#REF!</v>
      </c>
    </row>
    <row r="4030" spans="8:11">
      <c r="H4030" s="55"/>
      <c r="I4030" s="54" t="e">
        <f t="shared" si="160"/>
        <v>#REF!</v>
      </c>
      <c r="J4030" s="54" t="e">
        <f>#REF!</f>
        <v>#REF!</v>
      </c>
      <c r="K4030" s="51" t="e">
        <f>IF(OR(#REF!="管理者",#REF!="サービス管理責任者"),0,#REF!)</f>
        <v>#REF!</v>
      </c>
    </row>
    <row r="4031" spans="8:11">
      <c r="H4031" s="55"/>
      <c r="I4031" s="54" t="e">
        <f t="shared" si="160"/>
        <v>#REF!</v>
      </c>
      <c r="J4031" s="54" t="e">
        <f>#REF!</f>
        <v>#REF!</v>
      </c>
      <c r="K4031" s="51" t="e">
        <f>IF(OR(#REF!="管理者",#REF!="サービス管理責任者"),0,#REF!)</f>
        <v>#REF!</v>
      </c>
    </row>
    <row r="4032" spans="8:11">
      <c r="H4032" s="55"/>
      <c r="I4032" s="54" t="e">
        <f t="shared" si="160"/>
        <v>#REF!</v>
      </c>
      <c r="J4032" s="54" t="e">
        <f>#REF!</f>
        <v>#REF!</v>
      </c>
      <c r="K4032" s="51" t="e">
        <f>IF(OR(#REF!="管理者",#REF!="サービス管理責任者"),0,#REF!)</f>
        <v>#REF!</v>
      </c>
    </row>
    <row r="4033" spans="8:11">
      <c r="H4033" s="55"/>
      <c r="I4033" s="54" t="e">
        <f t="shared" si="160"/>
        <v>#REF!</v>
      </c>
      <c r="J4033" s="54" t="e">
        <f>#REF!</f>
        <v>#REF!</v>
      </c>
      <c r="K4033" s="51" t="e">
        <f>IF(OR(#REF!="管理者",#REF!="サービス管理責任者"),0,#REF!)</f>
        <v>#REF!</v>
      </c>
    </row>
    <row r="4034" spans="8:11">
      <c r="H4034" s="55"/>
      <c r="I4034" s="54" t="e">
        <f t="shared" si="160"/>
        <v>#REF!</v>
      </c>
      <c r="J4034" s="54" t="e">
        <f>#REF!</f>
        <v>#REF!</v>
      </c>
      <c r="K4034" s="51" t="e">
        <f>IF(OR(#REF!="管理者",#REF!="サービス管理責任者"),0,#REF!)</f>
        <v>#REF!</v>
      </c>
    </row>
    <row r="4035" spans="8:11">
      <c r="H4035" s="55"/>
      <c r="I4035" s="54" t="e">
        <f t="shared" si="160"/>
        <v>#REF!</v>
      </c>
      <c r="J4035" s="54" t="e">
        <f>#REF!</f>
        <v>#REF!</v>
      </c>
      <c r="K4035" s="51" t="e">
        <f>IF(OR(#REF!="管理者",#REF!="サービス管理責任者"),0,#REF!)</f>
        <v>#REF!</v>
      </c>
    </row>
    <row r="4036" spans="8:11">
      <c r="H4036" s="55"/>
      <c r="I4036" s="54" t="e">
        <f t="shared" si="160"/>
        <v>#REF!</v>
      </c>
      <c r="J4036" s="54" t="e">
        <f>#REF!</f>
        <v>#REF!</v>
      </c>
      <c r="K4036" s="51" t="e">
        <f>IF(OR(#REF!="管理者",#REF!="サービス管理責任者"),0,#REF!)</f>
        <v>#REF!</v>
      </c>
    </row>
    <row r="4037" spans="8:11">
      <c r="H4037" s="55"/>
      <c r="I4037" s="54" t="e">
        <f t="shared" ref="I4037:I4100" si="161">IF(J4037=0,I4036,I4036+1)</f>
        <v>#REF!</v>
      </c>
      <c r="J4037" s="54" t="e">
        <f>#REF!</f>
        <v>#REF!</v>
      </c>
      <c r="K4037" s="51" t="e">
        <f>IF(OR(#REF!="管理者",#REF!="サービス管理責任者"),0,#REF!)</f>
        <v>#REF!</v>
      </c>
    </row>
    <row r="4038" spans="8:11">
      <c r="H4038" s="55"/>
      <c r="I4038" s="54" t="e">
        <f t="shared" si="161"/>
        <v>#REF!</v>
      </c>
      <c r="J4038" s="54" t="e">
        <f>#REF!</f>
        <v>#REF!</v>
      </c>
      <c r="K4038" s="51" t="e">
        <f>IF(OR(#REF!="管理者",#REF!="サービス管理責任者"),0,#REF!)</f>
        <v>#REF!</v>
      </c>
    </row>
    <row r="4039" spans="8:11">
      <c r="H4039" s="55"/>
      <c r="I4039" s="54" t="e">
        <f t="shared" si="161"/>
        <v>#REF!</v>
      </c>
      <c r="J4039" s="54" t="e">
        <f>#REF!</f>
        <v>#REF!</v>
      </c>
      <c r="K4039" s="51" t="e">
        <f>IF(OR(#REF!="管理者",#REF!="サービス管理責任者"),0,#REF!)</f>
        <v>#REF!</v>
      </c>
    </row>
    <row r="4040" spans="8:11">
      <c r="H4040" s="55"/>
      <c r="I4040" s="54" t="e">
        <f t="shared" si="161"/>
        <v>#REF!</v>
      </c>
      <c r="J4040" s="54" t="e">
        <f>#REF!</f>
        <v>#REF!</v>
      </c>
      <c r="K4040" s="51" t="e">
        <f>IF(OR(#REF!="管理者",#REF!="サービス管理責任者"),0,#REF!)</f>
        <v>#REF!</v>
      </c>
    </row>
    <row r="4041" spans="8:11">
      <c r="H4041" s="55"/>
      <c r="I4041" s="54" t="e">
        <f t="shared" si="161"/>
        <v>#REF!</v>
      </c>
      <c r="J4041" s="54" t="e">
        <f>#REF!</f>
        <v>#REF!</v>
      </c>
      <c r="K4041" s="51" t="e">
        <f>IF(OR(#REF!="管理者",#REF!="サービス管理責任者"),0,#REF!)</f>
        <v>#REF!</v>
      </c>
    </row>
    <row r="4042" spans="8:11">
      <c r="H4042" s="55"/>
      <c r="I4042" s="54" t="e">
        <f t="shared" si="161"/>
        <v>#REF!</v>
      </c>
      <c r="J4042" s="54" t="e">
        <f>#REF!</f>
        <v>#REF!</v>
      </c>
      <c r="K4042" s="51" t="e">
        <f>IF(OR(#REF!="管理者",#REF!="サービス管理責任者"),0,#REF!)</f>
        <v>#REF!</v>
      </c>
    </row>
    <row r="4043" spans="8:11">
      <c r="H4043" s="55"/>
      <c r="I4043" s="54" t="e">
        <f t="shared" si="161"/>
        <v>#REF!</v>
      </c>
      <c r="J4043" s="54" t="e">
        <f>#REF!</f>
        <v>#REF!</v>
      </c>
      <c r="K4043" s="51" t="e">
        <f>IF(OR(#REF!="管理者",#REF!="サービス管理責任者"),0,#REF!)</f>
        <v>#REF!</v>
      </c>
    </row>
    <row r="4044" spans="8:11">
      <c r="H4044" s="55"/>
      <c r="I4044" s="54" t="e">
        <f t="shared" si="161"/>
        <v>#REF!</v>
      </c>
      <c r="J4044" s="54" t="e">
        <f>#REF!</f>
        <v>#REF!</v>
      </c>
      <c r="K4044" s="51" t="e">
        <f>IF(OR(#REF!="管理者",#REF!="サービス管理責任者"),0,#REF!)</f>
        <v>#REF!</v>
      </c>
    </row>
    <row r="4045" spans="8:11">
      <c r="H4045" s="55"/>
      <c r="I4045" s="54" t="e">
        <f t="shared" si="161"/>
        <v>#REF!</v>
      </c>
      <c r="J4045" s="54" t="e">
        <f>#REF!</f>
        <v>#REF!</v>
      </c>
      <c r="K4045" s="51" t="e">
        <f>IF(OR(#REF!="管理者",#REF!="サービス管理責任者"),0,#REF!)</f>
        <v>#REF!</v>
      </c>
    </row>
    <row r="4046" spans="8:11">
      <c r="H4046" s="55"/>
      <c r="I4046" s="54" t="e">
        <f t="shared" si="161"/>
        <v>#REF!</v>
      </c>
      <c r="J4046" s="54" t="e">
        <f>#REF!</f>
        <v>#REF!</v>
      </c>
      <c r="K4046" s="51" t="e">
        <f>IF(OR(#REF!="管理者",#REF!="サービス管理責任者"),0,#REF!)</f>
        <v>#REF!</v>
      </c>
    </row>
    <row r="4047" spans="8:11">
      <c r="H4047" s="55"/>
      <c r="I4047" s="54" t="e">
        <f t="shared" si="161"/>
        <v>#REF!</v>
      </c>
      <c r="J4047" s="54" t="e">
        <f>#REF!</f>
        <v>#REF!</v>
      </c>
      <c r="K4047" s="51" t="e">
        <f>IF(OR(#REF!="管理者",#REF!="サービス管理責任者"),0,#REF!)</f>
        <v>#REF!</v>
      </c>
    </row>
    <row r="4048" spans="8:11">
      <c r="H4048" s="55"/>
      <c r="I4048" s="54" t="e">
        <f t="shared" si="161"/>
        <v>#REF!</v>
      </c>
      <c r="J4048" s="54" t="e">
        <f>#REF!</f>
        <v>#REF!</v>
      </c>
      <c r="K4048" s="51" t="e">
        <f>IF(OR(#REF!="管理者",#REF!="サービス管理責任者"),0,#REF!)</f>
        <v>#REF!</v>
      </c>
    </row>
    <row r="4049" spans="8:11">
      <c r="H4049" s="55"/>
      <c r="I4049" s="54" t="e">
        <f t="shared" si="161"/>
        <v>#REF!</v>
      </c>
      <c r="J4049" s="54" t="e">
        <f>#REF!</f>
        <v>#REF!</v>
      </c>
      <c r="K4049" s="51" t="e">
        <f>IF(OR(#REF!="管理者",#REF!="サービス管理責任者"),0,#REF!)</f>
        <v>#REF!</v>
      </c>
    </row>
    <row r="4050" spans="8:11">
      <c r="H4050" s="55"/>
      <c r="I4050" s="54" t="e">
        <f t="shared" si="161"/>
        <v>#REF!</v>
      </c>
      <c r="J4050" s="54" t="e">
        <f>#REF!</f>
        <v>#REF!</v>
      </c>
      <c r="K4050" s="51" t="e">
        <f>IF(OR(#REF!="管理者",#REF!="サービス管理責任者"),0,#REF!)</f>
        <v>#REF!</v>
      </c>
    </row>
    <row r="4051" spans="8:11">
      <c r="H4051" s="55"/>
      <c r="I4051" s="54" t="e">
        <f t="shared" si="161"/>
        <v>#REF!</v>
      </c>
      <c r="J4051" s="54" t="e">
        <f>#REF!</f>
        <v>#REF!</v>
      </c>
      <c r="K4051" s="51" t="e">
        <f>IF(OR(#REF!="管理者",#REF!="サービス管理責任者"),0,#REF!)</f>
        <v>#REF!</v>
      </c>
    </row>
    <row r="4052" spans="8:11">
      <c r="H4052" s="55"/>
      <c r="I4052" s="54" t="e">
        <f t="shared" si="161"/>
        <v>#REF!</v>
      </c>
      <c r="J4052" s="54" t="e">
        <f>#REF!</f>
        <v>#REF!</v>
      </c>
      <c r="K4052" s="51" t="e">
        <f>IF(OR(#REF!="管理者",#REF!="サービス管理責任者"),0,#REF!)</f>
        <v>#REF!</v>
      </c>
    </row>
    <row r="4053" spans="8:11">
      <c r="H4053" s="55"/>
      <c r="I4053" s="54" t="e">
        <f t="shared" si="161"/>
        <v>#REF!</v>
      </c>
      <c r="J4053" s="54" t="e">
        <f>#REF!</f>
        <v>#REF!</v>
      </c>
      <c r="K4053" s="51" t="e">
        <f>IF(OR(#REF!="管理者",#REF!="サービス管理責任者"),0,#REF!)</f>
        <v>#REF!</v>
      </c>
    </row>
    <row r="4054" spans="8:11">
      <c r="H4054" s="55"/>
      <c r="I4054" s="54" t="e">
        <f t="shared" si="161"/>
        <v>#REF!</v>
      </c>
      <c r="J4054" s="54" t="e">
        <f>#REF!</f>
        <v>#REF!</v>
      </c>
      <c r="K4054" s="51" t="e">
        <f>IF(OR(#REF!="管理者",#REF!="サービス管理責任者"),0,#REF!)</f>
        <v>#REF!</v>
      </c>
    </row>
    <row r="4055" spans="8:11">
      <c r="H4055" s="55"/>
      <c r="I4055" s="54" t="e">
        <f t="shared" si="161"/>
        <v>#REF!</v>
      </c>
      <c r="J4055" s="54" t="e">
        <f>#REF!</f>
        <v>#REF!</v>
      </c>
      <c r="K4055" s="51" t="e">
        <f>IF(OR(#REF!="管理者",#REF!="サービス管理責任者"),0,#REF!)</f>
        <v>#REF!</v>
      </c>
    </row>
    <row r="4056" spans="8:11">
      <c r="H4056" s="55"/>
      <c r="I4056" s="54" t="e">
        <f t="shared" si="161"/>
        <v>#REF!</v>
      </c>
      <c r="J4056" s="54" t="e">
        <f>#REF!</f>
        <v>#REF!</v>
      </c>
      <c r="K4056" s="51" t="e">
        <f>IF(OR(#REF!="管理者",#REF!="サービス管理責任者"),0,#REF!)</f>
        <v>#REF!</v>
      </c>
    </row>
    <row r="4057" spans="8:11">
      <c r="H4057" s="55"/>
      <c r="I4057" s="54" t="e">
        <f t="shared" si="161"/>
        <v>#REF!</v>
      </c>
      <c r="J4057" s="54" t="e">
        <f>#REF!</f>
        <v>#REF!</v>
      </c>
      <c r="K4057" s="51" t="e">
        <f>IF(OR(#REF!="管理者",#REF!="サービス管理責任者"),0,#REF!)</f>
        <v>#REF!</v>
      </c>
    </row>
    <row r="4058" spans="8:11">
      <c r="H4058" s="55"/>
      <c r="I4058" s="54" t="e">
        <f t="shared" si="161"/>
        <v>#REF!</v>
      </c>
      <c r="J4058" s="54" t="e">
        <f>#REF!</f>
        <v>#REF!</v>
      </c>
      <c r="K4058" s="51" t="e">
        <f>IF(OR(#REF!="管理者",#REF!="サービス管理責任者"),0,#REF!)</f>
        <v>#REF!</v>
      </c>
    </row>
    <row r="4059" spans="8:11">
      <c r="H4059" s="55"/>
      <c r="I4059" s="54" t="e">
        <f t="shared" si="161"/>
        <v>#REF!</v>
      </c>
      <c r="J4059" s="54" t="e">
        <f>#REF!</f>
        <v>#REF!</v>
      </c>
      <c r="K4059" s="51" t="e">
        <f>IF(OR(#REF!="管理者",#REF!="サービス管理責任者"),0,#REF!)</f>
        <v>#REF!</v>
      </c>
    </row>
    <row r="4060" spans="8:11">
      <c r="H4060" s="55"/>
      <c r="I4060" s="54" t="e">
        <f t="shared" si="161"/>
        <v>#REF!</v>
      </c>
      <c r="J4060" s="54" t="e">
        <f>#REF!</f>
        <v>#REF!</v>
      </c>
      <c r="K4060" s="51" t="e">
        <f>IF(OR(#REF!="管理者",#REF!="サービス管理責任者"),0,#REF!)</f>
        <v>#REF!</v>
      </c>
    </row>
    <row r="4061" spans="8:11">
      <c r="H4061" s="55"/>
      <c r="I4061" s="54" t="e">
        <f t="shared" si="161"/>
        <v>#REF!</v>
      </c>
      <c r="J4061" s="54" t="e">
        <f>#REF!</f>
        <v>#REF!</v>
      </c>
      <c r="K4061" s="51" t="e">
        <f>IF(OR(#REF!="管理者",#REF!="サービス管理責任者"),0,#REF!)</f>
        <v>#REF!</v>
      </c>
    </row>
    <row r="4062" spans="8:11">
      <c r="H4062" s="55"/>
      <c r="I4062" s="54" t="e">
        <f t="shared" si="161"/>
        <v>#REF!</v>
      </c>
      <c r="J4062" s="54" t="e">
        <f>#REF!</f>
        <v>#REF!</v>
      </c>
      <c r="K4062" s="51" t="e">
        <f>IF(OR(#REF!="管理者",#REF!="サービス管理責任者"),0,#REF!)</f>
        <v>#REF!</v>
      </c>
    </row>
    <row r="4063" spans="8:11">
      <c r="H4063" s="55"/>
      <c r="I4063" s="54" t="e">
        <f t="shared" si="161"/>
        <v>#REF!</v>
      </c>
      <c r="J4063" s="54" t="e">
        <f>#REF!</f>
        <v>#REF!</v>
      </c>
      <c r="K4063" s="51" t="e">
        <f>IF(OR(#REF!="管理者",#REF!="サービス管理責任者"),0,#REF!)</f>
        <v>#REF!</v>
      </c>
    </row>
    <row r="4064" spans="8:11">
      <c r="H4064" s="55"/>
      <c r="I4064" s="54" t="e">
        <f t="shared" si="161"/>
        <v>#REF!</v>
      </c>
      <c r="J4064" s="54" t="e">
        <f>#REF!</f>
        <v>#REF!</v>
      </c>
      <c r="K4064" s="51" t="e">
        <f>IF(OR(#REF!="管理者",#REF!="サービス管理責任者"),0,#REF!)</f>
        <v>#REF!</v>
      </c>
    </row>
    <row r="4065" spans="8:11">
      <c r="H4065" s="55"/>
      <c r="I4065" s="54" t="e">
        <f t="shared" si="161"/>
        <v>#REF!</v>
      </c>
      <c r="J4065" s="54" t="e">
        <f>#REF!</f>
        <v>#REF!</v>
      </c>
      <c r="K4065" s="51" t="e">
        <f>IF(OR(#REF!="管理者",#REF!="サービス管理責任者"),0,#REF!)</f>
        <v>#REF!</v>
      </c>
    </row>
    <row r="4066" spans="8:11">
      <c r="H4066" s="55"/>
      <c r="I4066" s="54" t="e">
        <f t="shared" si="161"/>
        <v>#REF!</v>
      </c>
      <c r="J4066" s="54" t="e">
        <f>#REF!</f>
        <v>#REF!</v>
      </c>
      <c r="K4066" s="51" t="e">
        <f>IF(OR(#REF!="管理者",#REF!="サービス管理責任者"),0,#REF!)</f>
        <v>#REF!</v>
      </c>
    </row>
    <row r="4067" spans="8:11">
      <c r="H4067" s="55"/>
      <c r="I4067" s="54" t="e">
        <f t="shared" si="161"/>
        <v>#REF!</v>
      </c>
      <c r="J4067" s="54" t="e">
        <f>#REF!</f>
        <v>#REF!</v>
      </c>
      <c r="K4067" s="51" t="e">
        <f>IF(OR(#REF!="管理者",#REF!="サービス管理責任者"),0,#REF!)</f>
        <v>#REF!</v>
      </c>
    </row>
    <row r="4068" spans="8:11">
      <c r="H4068" s="55"/>
      <c r="I4068" s="54" t="e">
        <f t="shared" si="161"/>
        <v>#REF!</v>
      </c>
      <c r="J4068" s="54" t="e">
        <f>#REF!</f>
        <v>#REF!</v>
      </c>
      <c r="K4068" s="51" t="e">
        <f>IF(OR(#REF!="管理者",#REF!="サービス管理責任者"),0,#REF!)</f>
        <v>#REF!</v>
      </c>
    </row>
    <row r="4069" spans="8:11">
      <c r="H4069" s="55"/>
      <c r="I4069" s="54" t="e">
        <f t="shared" si="161"/>
        <v>#REF!</v>
      </c>
      <c r="J4069" s="54" t="e">
        <f>#REF!</f>
        <v>#REF!</v>
      </c>
      <c r="K4069" s="51" t="e">
        <f>IF(OR(#REF!="管理者",#REF!="サービス管理責任者"),0,#REF!)</f>
        <v>#REF!</v>
      </c>
    </row>
    <row r="4070" spans="8:11">
      <c r="H4070" s="55"/>
      <c r="I4070" s="54" t="e">
        <f t="shared" si="161"/>
        <v>#REF!</v>
      </c>
      <c r="J4070" s="54" t="e">
        <f>#REF!</f>
        <v>#REF!</v>
      </c>
      <c r="K4070" s="51" t="e">
        <f>IF(OR(#REF!="管理者",#REF!="サービス管理責任者"),0,#REF!)</f>
        <v>#REF!</v>
      </c>
    </row>
    <row r="4071" spans="8:11">
      <c r="H4071" s="55"/>
      <c r="I4071" s="54" t="e">
        <f t="shared" si="161"/>
        <v>#REF!</v>
      </c>
      <c r="J4071" s="54" t="e">
        <f>#REF!</f>
        <v>#REF!</v>
      </c>
      <c r="K4071" s="51" t="e">
        <f>IF(OR(#REF!="管理者",#REF!="サービス管理責任者"),0,#REF!)</f>
        <v>#REF!</v>
      </c>
    </row>
    <row r="4072" spans="8:11">
      <c r="H4072" s="55"/>
      <c r="I4072" s="54" t="e">
        <f t="shared" si="161"/>
        <v>#REF!</v>
      </c>
      <c r="J4072" s="54" t="e">
        <f>#REF!</f>
        <v>#REF!</v>
      </c>
      <c r="K4072" s="51" t="e">
        <f>IF(OR(#REF!="管理者",#REF!="サービス管理責任者"),0,#REF!)</f>
        <v>#REF!</v>
      </c>
    </row>
    <row r="4073" spans="8:11">
      <c r="H4073" s="55"/>
      <c r="I4073" s="54" t="e">
        <f t="shared" si="161"/>
        <v>#REF!</v>
      </c>
      <c r="J4073" s="54" t="e">
        <f>#REF!</f>
        <v>#REF!</v>
      </c>
      <c r="K4073" s="51" t="e">
        <f>IF(OR(#REF!="管理者",#REF!="サービス管理責任者"),0,#REF!)</f>
        <v>#REF!</v>
      </c>
    </row>
    <row r="4074" spans="8:11">
      <c r="H4074" s="55"/>
      <c r="I4074" s="54" t="e">
        <f t="shared" si="161"/>
        <v>#REF!</v>
      </c>
      <c r="J4074" s="54" t="e">
        <f>#REF!</f>
        <v>#REF!</v>
      </c>
      <c r="K4074" s="51" t="e">
        <f>IF(OR(#REF!="管理者",#REF!="サービス管理責任者"),0,#REF!)</f>
        <v>#REF!</v>
      </c>
    </row>
    <row r="4075" spans="8:11">
      <c r="H4075" s="55"/>
      <c r="I4075" s="54" t="e">
        <f t="shared" si="161"/>
        <v>#REF!</v>
      </c>
      <c r="J4075" s="54" t="e">
        <f>#REF!</f>
        <v>#REF!</v>
      </c>
      <c r="K4075" s="51" t="e">
        <f>IF(OR(#REF!="管理者",#REF!="サービス管理責任者"),0,#REF!)</f>
        <v>#REF!</v>
      </c>
    </row>
    <row r="4076" spans="8:11">
      <c r="H4076" s="55"/>
      <c r="I4076" s="54" t="e">
        <f t="shared" si="161"/>
        <v>#REF!</v>
      </c>
      <c r="J4076" s="54" t="e">
        <f>#REF!</f>
        <v>#REF!</v>
      </c>
      <c r="K4076" s="51" t="e">
        <f>IF(OR(#REF!="管理者",#REF!="サービス管理責任者"),0,#REF!)</f>
        <v>#REF!</v>
      </c>
    </row>
    <row r="4077" spans="8:11">
      <c r="H4077" s="55"/>
      <c r="I4077" s="54" t="e">
        <f t="shared" si="161"/>
        <v>#REF!</v>
      </c>
      <c r="J4077" s="54" t="e">
        <f>#REF!</f>
        <v>#REF!</v>
      </c>
      <c r="K4077" s="51" t="e">
        <f>IF(OR(#REF!="管理者",#REF!="サービス管理責任者"),0,#REF!)</f>
        <v>#REF!</v>
      </c>
    </row>
    <row r="4078" spans="8:11">
      <c r="H4078" s="55"/>
      <c r="I4078" s="54" t="e">
        <f t="shared" si="161"/>
        <v>#REF!</v>
      </c>
      <c r="J4078" s="54" t="e">
        <f>#REF!</f>
        <v>#REF!</v>
      </c>
      <c r="K4078" s="51" t="e">
        <f>IF(OR(#REF!="管理者",#REF!="サービス管理責任者"),0,#REF!)</f>
        <v>#REF!</v>
      </c>
    </row>
    <row r="4079" spans="8:11">
      <c r="H4079" s="55"/>
      <c r="I4079" s="54" t="e">
        <f t="shared" si="161"/>
        <v>#REF!</v>
      </c>
      <c r="J4079" s="54" t="e">
        <f>#REF!</f>
        <v>#REF!</v>
      </c>
      <c r="K4079" s="51" t="e">
        <f>IF(OR(#REF!="管理者",#REF!="サービス管理責任者"),0,#REF!)</f>
        <v>#REF!</v>
      </c>
    </row>
    <row r="4080" spans="8:11">
      <c r="H4080" s="55"/>
      <c r="I4080" s="54" t="e">
        <f t="shared" si="161"/>
        <v>#REF!</v>
      </c>
      <c r="J4080" s="54" t="e">
        <f>#REF!</f>
        <v>#REF!</v>
      </c>
      <c r="K4080" s="51" t="e">
        <f>IF(OR(#REF!="管理者",#REF!="サービス管理責任者"),0,#REF!)</f>
        <v>#REF!</v>
      </c>
    </row>
    <row r="4081" spans="8:11">
      <c r="H4081" s="55"/>
      <c r="I4081" s="54" t="e">
        <f t="shared" si="161"/>
        <v>#REF!</v>
      </c>
      <c r="J4081" s="54" t="e">
        <f>#REF!</f>
        <v>#REF!</v>
      </c>
      <c r="K4081" s="51" t="e">
        <f>IF(OR(#REF!="管理者",#REF!="サービス管理責任者"),0,#REF!)</f>
        <v>#REF!</v>
      </c>
    </row>
    <row r="4082" spans="8:11">
      <c r="H4082" s="55"/>
      <c r="I4082" s="54" t="e">
        <f t="shared" si="161"/>
        <v>#REF!</v>
      </c>
      <c r="J4082" s="54" t="e">
        <f>#REF!</f>
        <v>#REF!</v>
      </c>
      <c r="K4082" s="51" t="e">
        <f>IF(OR(#REF!="管理者",#REF!="サービス管理責任者"),0,#REF!)</f>
        <v>#REF!</v>
      </c>
    </row>
    <row r="4083" spans="8:11">
      <c r="H4083" s="55"/>
      <c r="I4083" s="54" t="e">
        <f t="shared" si="161"/>
        <v>#REF!</v>
      </c>
      <c r="J4083" s="54" t="e">
        <f>#REF!</f>
        <v>#REF!</v>
      </c>
      <c r="K4083" s="51" t="e">
        <f>IF(OR(#REF!="管理者",#REF!="サービス管理責任者"),0,#REF!)</f>
        <v>#REF!</v>
      </c>
    </row>
    <row r="4084" spans="8:11">
      <c r="H4084" s="55"/>
      <c r="I4084" s="54" t="e">
        <f t="shared" si="161"/>
        <v>#REF!</v>
      </c>
      <c r="J4084" s="54" t="e">
        <f>#REF!</f>
        <v>#REF!</v>
      </c>
      <c r="K4084" s="51" t="e">
        <f>IF(OR(#REF!="管理者",#REF!="サービス管理責任者"),0,#REF!)</f>
        <v>#REF!</v>
      </c>
    </row>
    <row r="4085" spans="8:11">
      <c r="H4085" s="55"/>
      <c r="I4085" s="54" t="e">
        <f t="shared" si="161"/>
        <v>#REF!</v>
      </c>
      <c r="J4085" s="54" t="e">
        <f>#REF!</f>
        <v>#REF!</v>
      </c>
      <c r="K4085" s="51" t="e">
        <f>IF(OR(#REF!="管理者",#REF!="サービス管理責任者"),0,#REF!)</f>
        <v>#REF!</v>
      </c>
    </row>
    <row r="4086" spans="8:11">
      <c r="H4086" s="55"/>
      <c r="I4086" s="54" t="e">
        <f t="shared" si="161"/>
        <v>#REF!</v>
      </c>
      <c r="J4086" s="54" t="e">
        <f>#REF!</f>
        <v>#REF!</v>
      </c>
      <c r="K4086" s="51" t="e">
        <f>IF(OR(#REF!="管理者",#REF!="サービス管理責任者"),0,#REF!)</f>
        <v>#REF!</v>
      </c>
    </row>
    <row r="4087" spans="8:11">
      <c r="H4087" s="55"/>
      <c r="I4087" s="54" t="e">
        <f t="shared" si="161"/>
        <v>#REF!</v>
      </c>
      <c r="J4087" s="54" t="e">
        <f>#REF!</f>
        <v>#REF!</v>
      </c>
      <c r="K4087" s="51" t="e">
        <f>IF(OR(#REF!="管理者",#REF!="サービス管理責任者"),0,#REF!)</f>
        <v>#REF!</v>
      </c>
    </row>
    <row r="4088" spans="8:11">
      <c r="H4088" s="55"/>
      <c r="I4088" s="54" t="e">
        <f t="shared" si="161"/>
        <v>#REF!</v>
      </c>
      <c r="J4088" s="54" t="e">
        <f>#REF!</f>
        <v>#REF!</v>
      </c>
      <c r="K4088" s="51" t="e">
        <f>IF(OR(#REF!="管理者",#REF!="サービス管理責任者"),0,#REF!)</f>
        <v>#REF!</v>
      </c>
    </row>
    <row r="4089" spans="8:11">
      <c r="H4089" s="55"/>
      <c r="I4089" s="54" t="e">
        <f t="shared" si="161"/>
        <v>#REF!</v>
      </c>
      <c r="J4089" s="54" t="e">
        <f>#REF!</f>
        <v>#REF!</v>
      </c>
      <c r="K4089" s="51" t="e">
        <f>IF(OR(#REF!="管理者",#REF!="サービス管理責任者"),0,#REF!)</f>
        <v>#REF!</v>
      </c>
    </row>
    <row r="4090" spans="8:11">
      <c r="H4090" s="55"/>
      <c r="I4090" s="54" t="e">
        <f t="shared" si="161"/>
        <v>#REF!</v>
      </c>
      <c r="J4090" s="54" t="e">
        <f>#REF!</f>
        <v>#REF!</v>
      </c>
      <c r="K4090" s="51" t="e">
        <f>IF(OR(#REF!="管理者",#REF!="サービス管理責任者"),0,#REF!)</f>
        <v>#REF!</v>
      </c>
    </row>
    <row r="4091" spans="8:11">
      <c r="H4091" s="55"/>
      <c r="I4091" s="54" t="e">
        <f t="shared" si="161"/>
        <v>#REF!</v>
      </c>
      <c r="J4091" s="54" t="e">
        <f>#REF!</f>
        <v>#REF!</v>
      </c>
      <c r="K4091" s="51" t="e">
        <f>IF(OR(#REF!="管理者",#REF!="サービス管理責任者"),0,#REF!)</f>
        <v>#REF!</v>
      </c>
    </row>
    <row r="4092" spans="8:11">
      <c r="H4092" s="55"/>
      <c r="I4092" s="54" t="e">
        <f t="shared" si="161"/>
        <v>#REF!</v>
      </c>
      <c r="J4092" s="54" t="e">
        <f>#REF!</f>
        <v>#REF!</v>
      </c>
      <c r="K4092" s="51" t="e">
        <f>IF(OR(#REF!="管理者",#REF!="サービス管理責任者"),0,#REF!)</f>
        <v>#REF!</v>
      </c>
    </row>
    <row r="4093" spans="8:11">
      <c r="H4093" s="55"/>
      <c r="I4093" s="54" t="e">
        <f t="shared" si="161"/>
        <v>#REF!</v>
      </c>
      <c r="J4093" s="54" t="e">
        <f>#REF!</f>
        <v>#REF!</v>
      </c>
      <c r="K4093" s="51" t="e">
        <f>IF(OR(#REF!="管理者",#REF!="サービス管理責任者"),0,#REF!)</f>
        <v>#REF!</v>
      </c>
    </row>
    <row r="4094" spans="8:11">
      <c r="H4094" s="55"/>
      <c r="I4094" s="54" t="e">
        <f t="shared" si="161"/>
        <v>#REF!</v>
      </c>
      <c r="J4094" s="54" t="e">
        <f>#REF!</f>
        <v>#REF!</v>
      </c>
      <c r="K4094" s="51" t="e">
        <f>IF(OR(#REF!="管理者",#REF!="サービス管理責任者"),0,#REF!)</f>
        <v>#REF!</v>
      </c>
    </row>
    <row r="4095" spans="8:11">
      <c r="H4095" s="55"/>
      <c r="I4095" s="54" t="e">
        <f t="shared" si="161"/>
        <v>#REF!</v>
      </c>
      <c r="J4095" s="54" t="e">
        <f>#REF!</f>
        <v>#REF!</v>
      </c>
      <c r="K4095" s="51" t="e">
        <f>IF(OR(#REF!="管理者",#REF!="サービス管理責任者"),0,#REF!)</f>
        <v>#REF!</v>
      </c>
    </row>
    <row r="4096" spans="8:11">
      <c r="H4096" s="55"/>
      <c r="I4096" s="54" t="e">
        <f t="shared" si="161"/>
        <v>#REF!</v>
      </c>
      <c r="J4096" s="54" t="e">
        <f>#REF!</f>
        <v>#REF!</v>
      </c>
      <c r="K4096" s="51" t="e">
        <f>IF(OR(#REF!="管理者",#REF!="サービス管理責任者"),0,#REF!)</f>
        <v>#REF!</v>
      </c>
    </row>
    <row r="4097" spans="8:11">
      <c r="H4097" s="55"/>
      <c r="I4097" s="54" t="e">
        <f t="shared" si="161"/>
        <v>#REF!</v>
      </c>
      <c r="J4097" s="54" t="e">
        <f>#REF!</f>
        <v>#REF!</v>
      </c>
      <c r="K4097" s="51" t="e">
        <f>IF(OR(#REF!="管理者",#REF!="サービス管理責任者"),0,#REF!)</f>
        <v>#REF!</v>
      </c>
    </row>
    <row r="4098" spans="8:11">
      <c r="H4098" s="55"/>
      <c r="I4098" s="54" t="e">
        <f t="shared" si="161"/>
        <v>#REF!</v>
      </c>
      <c r="J4098" s="54" t="e">
        <f>#REF!</f>
        <v>#REF!</v>
      </c>
      <c r="K4098" s="51" t="e">
        <f>IF(OR(#REF!="管理者",#REF!="サービス管理責任者"),0,#REF!)</f>
        <v>#REF!</v>
      </c>
    </row>
    <row r="4099" spans="8:11">
      <c r="H4099" s="55"/>
      <c r="I4099" s="54" t="e">
        <f t="shared" si="161"/>
        <v>#REF!</v>
      </c>
      <c r="J4099" s="54" t="e">
        <f>#REF!</f>
        <v>#REF!</v>
      </c>
      <c r="K4099" s="51" t="e">
        <f>IF(OR(#REF!="管理者",#REF!="サービス管理責任者"),0,#REF!)</f>
        <v>#REF!</v>
      </c>
    </row>
    <row r="4100" spans="8:11">
      <c r="H4100" s="55"/>
      <c r="I4100" s="54" t="e">
        <f t="shared" si="161"/>
        <v>#REF!</v>
      </c>
      <c r="J4100" s="54" t="e">
        <f>#REF!</f>
        <v>#REF!</v>
      </c>
      <c r="K4100" s="51" t="e">
        <f>IF(OR(#REF!="管理者",#REF!="サービス管理責任者"),0,#REF!)</f>
        <v>#REF!</v>
      </c>
    </row>
    <row r="4101" spans="8:11">
      <c r="H4101" s="55"/>
      <c r="I4101" s="54" t="e">
        <f t="shared" ref="I4101:I4164" si="162">IF(J4101=0,I4100,I4100+1)</f>
        <v>#REF!</v>
      </c>
      <c r="J4101" s="54" t="e">
        <f>#REF!</f>
        <v>#REF!</v>
      </c>
      <c r="K4101" s="51" t="e">
        <f>IF(OR(#REF!="管理者",#REF!="サービス管理責任者"),0,#REF!)</f>
        <v>#REF!</v>
      </c>
    </row>
    <row r="4102" spans="8:11">
      <c r="H4102" s="55"/>
      <c r="I4102" s="54" t="e">
        <f t="shared" si="162"/>
        <v>#REF!</v>
      </c>
      <c r="J4102" s="54" t="e">
        <f>#REF!</f>
        <v>#REF!</v>
      </c>
      <c r="K4102" s="51" t="e">
        <f>IF(OR(#REF!="管理者",#REF!="サービス管理責任者"),0,#REF!)</f>
        <v>#REF!</v>
      </c>
    </row>
    <row r="4103" spans="8:11">
      <c r="H4103" s="55"/>
      <c r="I4103" s="54" t="e">
        <f t="shared" si="162"/>
        <v>#REF!</v>
      </c>
      <c r="J4103" s="54" t="e">
        <f>#REF!</f>
        <v>#REF!</v>
      </c>
      <c r="K4103" s="51" t="e">
        <f>IF(OR(#REF!="管理者",#REF!="サービス管理責任者"),0,#REF!)</f>
        <v>#REF!</v>
      </c>
    </row>
    <row r="4104" spans="8:11">
      <c r="H4104" s="55"/>
      <c r="I4104" s="54" t="e">
        <f t="shared" si="162"/>
        <v>#REF!</v>
      </c>
      <c r="J4104" s="54" t="e">
        <f>#REF!</f>
        <v>#REF!</v>
      </c>
      <c r="K4104" s="51" t="e">
        <f>IF(OR(#REF!="管理者",#REF!="サービス管理責任者"),0,#REF!)</f>
        <v>#REF!</v>
      </c>
    </row>
    <row r="4105" spans="8:11">
      <c r="H4105" s="55"/>
      <c r="I4105" s="54" t="e">
        <f t="shared" si="162"/>
        <v>#REF!</v>
      </c>
      <c r="J4105" s="54" t="e">
        <f>#REF!</f>
        <v>#REF!</v>
      </c>
      <c r="K4105" s="51" t="e">
        <f>IF(OR(#REF!="管理者",#REF!="サービス管理責任者"),0,#REF!)</f>
        <v>#REF!</v>
      </c>
    </row>
    <row r="4106" spans="8:11">
      <c r="H4106" s="55"/>
      <c r="I4106" s="54" t="e">
        <f t="shared" si="162"/>
        <v>#REF!</v>
      </c>
      <c r="J4106" s="54" t="e">
        <f>#REF!</f>
        <v>#REF!</v>
      </c>
      <c r="K4106" s="51" t="e">
        <f>IF(OR(#REF!="管理者",#REF!="サービス管理責任者"),0,#REF!)</f>
        <v>#REF!</v>
      </c>
    </row>
    <row r="4107" spans="8:11">
      <c r="H4107" s="55"/>
      <c r="I4107" s="54" t="e">
        <f t="shared" si="162"/>
        <v>#REF!</v>
      </c>
      <c r="J4107" s="54" t="e">
        <f>#REF!</f>
        <v>#REF!</v>
      </c>
      <c r="K4107" s="51" t="e">
        <f>IF(OR(#REF!="管理者",#REF!="サービス管理責任者"),0,#REF!)</f>
        <v>#REF!</v>
      </c>
    </row>
    <row r="4108" spans="8:11">
      <c r="H4108" s="55"/>
      <c r="I4108" s="54" t="e">
        <f t="shared" si="162"/>
        <v>#REF!</v>
      </c>
      <c r="J4108" s="54" t="e">
        <f>#REF!</f>
        <v>#REF!</v>
      </c>
      <c r="K4108" s="51" t="e">
        <f>IF(OR(#REF!="管理者",#REF!="サービス管理責任者"),0,#REF!)</f>
        <v>#REF!</v>
      </c>
    </row>
    <row r="4109" spans="8:11">
      <c r="H4109" s="55"/>
      <c r="I4109" s="54" t="e">
        <f t="shared" si="162"/>
        <v>#REF!</v>
      </c>
      <c r="J4109" s="54" t="e">
        <f>#REF!</f>
        <v>#REF!</v>
      </c>
      <c r="K4109" s="51" t="e">
        <f>IF(OR(#REF!="管理者",#REF!="サービス管理責任者"),0,#REF!)</f>
        <v>#REF!</v>
      </c>
    </row>
    <row r="4110" spans="8:11">
      <c r="H4110" s="55"/>
      <c r="I4110" s="54" t="e">
        <f t="shared" si="162"/>
        <v>#REF!</v>
      </c>
      <c r="J4110" s="54" t="e">
        <f>#REF!</f>
        <v>#REF!</v>
      </c>
      <c r="K4110" s="51" t="e">
        <f>IF(OR(#REF!="管理者",#REF!="サービス管理責任者"),0,#REF!)</f>
        <v>#REF!</v>
      </c>
    </row>
    <row r="4111" spans="8:11">
      <c r="H4111" s="55"/>
      <c r="I4111" s="54" t="e">
        <f t="shared" si="162"/>
        <v>#REF!</v>
      </c>
      <c r="J4111" s="54" t="e">
        <f>#REF!</f>
        <v>#REF!</v>
      </c>
      <c r="K4111" s="51" t="e">
        <f>IF(OR(#REF!="管理者",#REF!="サービス管理責任者"),0,#REF!)</f>
        <v>#REF!</v>
      </c>
    </row>
    <row r="4112" spans="8:11">
      <c r="H4112" s="55"/>
      <c r="I4112" s="54" t="e">
        <f t="shared" si="162"/>
        <v>#REF!</v>
      </c>
      <c r="J4112" s="54" t="e">
        <f>#REF!</f>
        <v>#REF!</v>
      </c>
      <c r="K4112" s="51" t="e">
        <f>IF(OR(#REF!="管理者",#REF!="サービス管理責任者"),0,#REF!)</f>
        <v>#REF!</v>
      </c>
    </row>
    <row r="4113" spans="8:11">
      <c r="H4113" s="55"/>
      <c r="I4113" s="54" t="e">
        <f t="shared" si="162"/>
        <v>#REF!</v>
      </c>
      <c r="J4113" s="54" t="e">
        <f>#REF!</f>
        <v>#REF!</v>
      </c>
      <c r="K4113" s="51" t="e">
        <f>IF(OR(#REF!="管理者",#REF!="サービス管理責任者"),0,#REF!)</f>
        <v>#REF!</v>
      </c>
    </row>
    <row r="4114" spans="8:11">
      <c r="H4114" s="55"/>
      <c r="I4114" s="54" t="e">
        <f t="shared" si="162"/>
        <v>#REF!</v>
      </c>
      <c r="J4114" s="54" t="e">
        <f>#REF!</f>
        <v>#REF!</v>
      </c>
      <c r="K4114" s="51" t="e">
        <f>IF(OR(#REF!="管理者",#REF!="サービス管理責任者"),0,#REF!)</f>
        <v>#REF!</v>
      </c>
    </row>
    <row r="4115" spans="8:11">
      <c r="H4115" s="55"/>
      <c r="I4115" s="54" t="e">
        <f t="shared" si="162"/>
        <v>#REF!</v>
      </c>
      <c r="J4115" s="54" t="e">
        <f>#REF!</f>
        <v>#REF!</v>
      </c>
      <c r="K4115" s="51" t="e">
        <f>IF(OR(#REF!="管理者",#REF!="サービス管理責任者"),0,#REF!)</f>
        <v>#REF!</v>
      </c>
    </row>
    <row r="4116" spans="8:11">
      <c r="H4116" s="55"/>
      <c r="I4116" s="54" t="e">
        <f t="shared" si="162"/>
        <v>#REF!</v>
      </c>
      <c r="J4116" s="54" t="e">
        <f>#REF!</f>
        <v>#REF!</v>
      </c>
      <c r="K4116" s="51" t="e">
        <f>IF(OR(#REF!="管理者",#REF!="サービス管理責任者"),0,#REF!)</f>
        <v>#REF!</v>
      </c>
    </row>
    <row r="4117" spans="8:11">
      <c r="H4117" s="55"/>
      <c r="I4117" s="54" t="e">
        <f t="shared" si="162"/>
        <v>#REF!</v>
      </c>
      <c r="J4117" s="54" t="e">
        <f>#REF!</f>
        <v>#REF!</v>
      </c>
      <c r="K4117" s="51" t="e">
        <f>IF(OR(#REF!="管理者",#REF!="サービス管理責任者"),0,#REF!)</f>
        <v>#REF!</v>
      </c>
    </row>
    <row r="4118" spans="8:11">
      <c r="H4118" s="55"/>
      <c r="I4118" s="54" t="e">
        <f t="shared" si="162"/>
        <v>#REF!</v>
      </c>
      <c r="J4118" s="54" t="e">
        <f>#REF!</f>
        <v>#REF!</v>
      </c>
      <c r="K4118" s="51" t="e">
        <f>IF(OR(#REF!="管理者",#REF!="サービス管理責任者"),0,#REF!)</f>
        <v>#REF!</v>
      </c>
    </row>
    <row r="4119" spans="8:11">
      <c r="H4119" s="55"/>
      <c r="I4119" s="54" t="e">
        <f t="shared" si="162"/>
        <v>#REF!</v>
      </c>
      <c r="J4119" s="54" t="e">
        <f>#REF!</f>
        <v>#REF!</v>
      </c>
      <c r="K4119" s="51" t="e">
        <f>IF(OR(#REF!="管理者",#REF!="サービス管理責任者"),0,#REF!)</f>
        <v>#REF!</v>
      </c>
    </row>
    <row r="4120" spans="8:11">
      <c r="H4120" s="55"/>
      <c r="I4120" s="54" t="e">
        <f t="shared" si="162"/>
        <v>#REF!</v>
      </c>
      <c r="J4120" s="54" t="e">
        <f>#REF!</f>
        <v>#REF!</v>
      </c>
      <c r="K4120" s="51" t="e">
        <f>IF(OR(#REF!="管理者",#REF!="サービス管理責任者"),0,#REF!)</f>
        <v>#REF!</v>
      </c>
    </row>
    <row r="4121" spans="8:11">
      <c r="H4121" s="55"/>
      <c r="I4121" s="54" t="e">
        <f t="shared" si="162"/>
        <v>#REF!</v>
      </c>
      <c r="J4121" s="54" t="e">
        <f>#REF!</f>
        <v>#REF!</v>
      </c>
      <c r="K4121" s="51" t="e">
        <f>IF(OR(#REF!="管理者",#REF!="サービス管理責任者"),0,#REF!)</f>
        <v>#REF!</v>
      </c>
    </row>
    <row r="4122" spans="8:11">
      <c r="H4122" s="55"/>
      <c r="I4122" s="54" t="e">
        <f t="shared" si="162"/>
        <v>#REF!</v>
      </c>
      <c r="J4122" s="54" t="e">
        <f>#REF!</f>
        <v>#REF!</v>
      </c>
      <c r="K4122" s="51" t="e">
        <f>IF(OR(#REF!="管理者",#REF!="サービス管理責任者"),0,#REF!)</f>
        <v>#REF!</v>
      </c>
    </row>
    <row r="4123" spans="8:11">
      <c r="H4123" s="55"/>
      <c r="I4123" s="54" t="e">
        <f t="shared" si="162"/>
        <v>#REF!</v>
      </c>
      <c r="J4123" s="54" t="e">
        <f>#REF!</f>
        <v>#REF!</v>
      </c>
      <c r="K4123" s="51" t="e">
        <f>IF(OR(#REF!="管理者",#REF!="サービス管理責任者"),0,#REF!)</f>
        <v>#REF!</v>
      </c>
    </row>
    <row r="4124" spans="8:11">
      <c r="H4124" s="55"/>
      <c r="I4124" s="54" t="e">
        <f t="shared" si="162"/>
        <v>#REF!</v>
      </c>
      <c r="J4124" s="54" t="e">
        <f>#REF!</f>
        <v>#REF!</v>
      </c>
      <c r="K4124" s="51" t="e">
        <f>IF(OR(#REF!="管理者",#REF!="サービス管理責任者"),0,#REF!)</f>
        <v>#REF!</v>
      </c>
    </row>
    <row r="4125" spans="8:11">
      <c r="H4125" s="55"/>
      <c r="I4125" s="54" t="e">
        <f t="shared" si="162"/>
        <v>#REF!</v>
      </c>
      <c r="J4125" s="54" t="e">
        <f>#REF!</f>
        <v>#REF!</v>
      </c>
      <c r="K4125" s="51" t="e">
        <f>IF(OR(#REF!="管理者",#REF!="サービス管理責任者"),0,#REF!)</f>
        <v>#REF!</v>
      </c>
    </row>
    <row r="4126" spans="8:11">
      <c r="H4126" s="55"/>
      <c r="I4126" s="54" t="e">
        <f t="shared" si="162"/>
        <v>#REF!</v>
      </c>
      <c r="J4126" s="54" t="e">
        <f>#REF!</f>
        <v>#REF!</v>
      </c>
      <c r="K4126" s="51" t="e">
        <f>IF(OR(#REF!="管理者",#REF!="サービス管理責任者"),0,#REF!)</f>
        <v>#REF!</v>
      </c>
    </row>
    <row r="4127" spans="8:11">
      <c r="H4127" s="55"/>
      <c r="I4127" s="54" t="e">
        <f t="shared" si="162"/>
        <v>#REF!</v>
      </c>
      <c r="J4127" s="54" t="e">
        <f>#REF!</f>
        <v>#REF!</v>
      </c>
      <c r="K4127" s="51" t="e">
        <f>IF(OR(#REF!="管理者",#REF!="サービス管理責任者"),0,#REF!)</f>
        <v>#REF!</v>
      </c>
    </row>
    <row r="4128" spans="8:11">
      <c r="H4128" s="55"/>
      <c r="I4128" s="54" t="e">
        <f t="shared" si="162"/>
        <v>#REF!</v>
      </c>
      <c r="J4128" s="54" t="e">
        <f>#REF!</f>
        <v>#REF!</v>
      </c>
      <c r="K4128" s="51" t="e">
        <f>IF(OR(#REF!="管理者",#REF!="サービス管理責任者"),0,#REF!)</f>
        <v>#REF!</v>
      </c>
    </row>
    <row r="4129" spans="8:11">
      <c r="H4129" s="55"/>
      <c r="I4129" s="54" t="e">
        <f t="shared" si="162"/>
        <v>#REF!</v>
      </c>
      <c r="J4129" s="54" t="e">
        <f>#REF!</f>
        <v>#REF!</v>
      </c>
      <c r="K4129" s="51" t="e">
        <f>IF(OR(#REF!="管理者",#REF!="サービス管理責任者"),0,#REF!)</f>
        <v>#REF!</v>
      </c>
    </row>
    <row r="4130" spans="8:11">
      <c r="H4130" s="55"/>
      <c r="I4130" s="54" t="e">
        <f t="shared" si="162"/>
        <v>#REF!</v>
      </c>
      <c r="J4130" s="54" t="e">
        <f>#REF!</f>
        <v>#REF!</v>
      </c>
      <c r="K4130" s="51" t="e">
        <f>IF(OR(#REF!="管理者",#REF!="サービス管理責任者"),0,#REF!)</f>
        <v>#REF!</v>
      </c>
    </row>
    <row r="4131" spans="8:11">
      <c r="H4131" s="55"/>
      <c r="I4131" s="54" t="e">
        <f t="shared" si="162"/>
        <v>#REF!</v>
      </c>
      <c r="J4131" s="54" t="e">
        <f>#REF!</f>
        <v>#REF!</v>
      </c>
      <c r="K4131" s="51" t="e">
        <f>IF(OR(#REF!="管理者",#REF!="サービス管理責任者"),0,#REF!)</f>
        <v>#REF!</v>
      </c>
    </row>
    <row r="4132" spans="8:11">
      <c r="H4132" s="55"/>
      <c r="I4132" s="54" t="e">
        <f t="shared" si="162"/>
        <v>#REF!</v>
      </c>
      <c r="J4132" s="54" t="e">
        <f>#REF!</f>
        <v>#REF!</v>
      </c>
      <c r="K4132" s="51" t="e">
        <f>IF(OR(#REF!="管理者",#REF!="サービス管理責任者"),0,#REF!)</f>
        <v>#REF!</v>
      </c>
    </row>
    <row r="4133" spans="8:11">
      <c r="H4133" s="55"/>
      <c r="I4133" s="54" t="e">
        <f t="shared" si="162"/>
        <v>#REF!</v>
      </c>
      <c r="J4133" s="54" t="e">
        <f>#REF!</f>
        <v>#REF!</v>
      </c>
      <c r="K4133" s="51" t="e">
        <f>IF(OR(#REF!="管理者",#REF!="サービス管理責任者"),0,#REF!)</f>
        <v>#REF!</v>
      </c>
    </row>
    <row r="4134" spans="8:11">
      <c r="H4134" s="55"/>
      <c r="I4134" s="54" t="e">
        <f t="shared" si="162"/>
        <v>#REF!</v>
      </c>
      <c r="J4134" s="54" t="e">
        <f>#REF!</f>
        <v>#REF!</v>
      </c>
      <c r="K4134" s="51" t="e">
        <f>IF(OR(#REF!="管理者",#REF!="サービス管理責任者"),0,#REF!)</f>
        <v>#REF!</v>
      </c>
    </row>
    <row r="4135" spans="8:11">
      <c r="H4135" s="55"/>
      <c r="I4135" s="54" t="e">
        <f t="shared" si="162"/>
        <v>#REF!</v>
      </c>
      <c r="J4135" s="54" t="e">
        <f>#REF!</f>
        <v>#REF!</v>
      </c>
      <c r="K4135" s="51" t="e">
        <f>IF(OR(#REF!="管理者",#REF!="サービス管理責任者"),0,#REF!)</f>
        <v>#REF!</v>
      </c>
    </row>
    <row r="4136" spans="8:11">
      <c r="H4136" s="55"/>
      <c r="I4136" s="54" t="e">
        <f t="shared" si="162"/>
        <v>#REF!</v>
      </c>
      <c r="J4136" s="54" t="e">
        <f>#REF!</f>
        <v>#REF!</v>
      </c>
      <c r="K4136" s="51" t="e">
        <f>IF(OR(#REF!="管理者",#REF!="サービス管理責任者"),0,#REF!)</f>
        <v>#REF!</v>
      </c>
    </row>
    <row r="4137" spans="8:11">
      <c r="H4137" s="55"/>
      <c r="I4137" s="54" t="e">
        <f t="shared" si="162"/>
        <v>#REF!</v>
      </c>
      <c r="J4137" s="54" t="e">
        <f>#REF!</f>
        <v>#REF!</v>
      </c>
      <c r="K4137" s="51" t="e">
        <f>IF(OR(#REF!="管理者",#REF!="サービス管理責任者"),0,#REF!)</f>
        <v>#REF!</v>
      </c>
    </row>
    <row r="4138" spans="8:11">
      <c r="H4138" s="55"/>
      <c r="I4138" s="54" t="e">
        <f t="shared" si="162"/>
        <v>#REF!</v>
      </c>
      <c r="J4138" s="54" t="e">
        <f>#REF!</f>
        <v>#REF!</v>
      </c>
      <c r="K4138" s="51" t="e">
        <f>IF(OR(#REF!="管理者",#REF!="サービス管理責任者"),0,#REF!)</f>
        <v>#REF!</v>
      </c>
    </row>
    <row r="4139" spans="8:11">
      <c r="H4139" s="55"/>
      <c r="I4139" s="54" t="e">
        <f t="shared" si="162"/>
        <v>#REF!</v>
      </c>
      <c r="J4139" s="54" t="e">
        <f>#REF!</f>
        <v>#REF!</v>
      </c>
      <c r="K4139" s="51" t="e">
        <f>IF(OR(#REF!="管理者",#REF!="サービス管理責任者"),0,#REF!)</f>
        <v>#REF!</v>
      </c>
    </row>
    <row r="4140" spans="8:11">
      <c r="H4140" s="55"/>
      <c r="I4140" s="54" t="e">
        <f t="shared" si="162"/>
        <v>#REF!</v>
      </c>
      <c r="J4140" s="54" t="e">
        <f>#REF!</f>
        <v>#REF!</v>
      </c>
      <c r="K4140" s="51" t="e">
        <f>IF(OR(#REF!="管理者",#REF!="サービス管理責任者"),0,#REF!)</f>
        <v>#REF!</v>
      </c>
    </row>
    <row r="4141" spans="8:11">
      <c r="H4141" s="55"/>
      <c r="I4141" s="54" t="e">
        <f t="shared" si="162"/>
        <v>#REF!</v>
      </c>
      <c r="J4141" s="54" t="e">
        <f>#REF!</f>
        <v>#REF!</v>
      </c>
      <c r="K4141" s="51" t="e">
        <f>IF(OR(#REF!="管理者",#REF!="サービス管理責任者"),0,#REF!)</f>
        <v>#REF!</v>
      </c>
    </row>
    <row r="4142" spans="8:11">
      <c r="H4142" s="55"/>
      <c r="I4142" s="54" t="e">
        <f t="shared" si="162"/>
        <v>#REF!</v>
      </c>
      <c r="J4142" s="54" t="e">
        <f>#REF!</f>
        <v>#REF!</v>
      </c>
      <c r="K4142" s="51" t="e">
        <f>IF(OR(#REF!="管理者",#REF!="サービス管理責任者"),0,#REF!)</f>
        <v>#REF!</v>
      </c>
    </row>
    <row r="4143" spans="8:11">
      <c r="H4143" s="55"/>
      <c r="I4143" s="54" t="e">
        <f t="shared" si="162"/>
        <v>#REF!</v>
      </c>
      <c r="J4143" s="54" t="e">
        <f>#REF!</f>
        <v>#REF!</v>
      </c>
      <c r="K4143" s="51" t="e">
        <f>IF(OR(#REF!="管理者",#REF!="サービス管理責任者"),0,#REF!)</f>
        <v>#REF!</v>
      </c>
    </row>
    <row r="4144" spans="8:11">
      <c r="H4144" s="55"/>
      <c r="I4144" s="54" t="e">
        <f t="shared" si="162"/>
        <v>#REF!</v>
      </c>
      <c r="J4144" s="54" t="e">
        <f>#REF!</f>
        <v>#REF!</v>
      </c>
      <c r="K4144" s="51" t="e">
        <f>IF(OR(#REF!="管理者",#REF!="サービス管理責任者"),0,#REF!)</f>
        <v>#REF!</v>
      </c>
    </row>
    <row r="4145" spans="8:11">
      <c r="H4145" s="55"/>
      <c r="I4145" s="54" t="e">
        <f t="shared" si="162"/>
        <v>#REF!</v>
      </c>
      <c r="J4145" s="54" t="e">
        <f>#REF!</f>
        <v>#REF!</v>
      </c>
      <c r="K4145" s="51" t="e">
        <f>IF(OR(#REF!="管理者",#REF!="サービス管理責任者"),0,#REF!)</f>
        <v>#REF!</v>
      </c>
    </row>
    <row r="4146" spans="8:11">
      <c r="H4146" s="55"/>
      <c r="I4146" s="54" t="e">
        <f t="shared" si="162"/>
        <v>#REF!</v>
      </c>
      <c r="J4146" s="54" t="e">
        <f>#REF!</f>
        <v>#REF!</v>
      </c>
      <c r="K4146" s="51" t="e">
        <f>IF(OR(#REF!="管理者",#REF!="サービス管理責任者"),0,#REF!)</f>
        <v>#REF!</v>
      </c>
    </row>
    <row r="4147" spans="8:11">
      <c r="H4147" s="55"/>
      <c r="I4147" s="54" t="e">
        <f t="shared" si="162"/>
        <v>#REF!</v>
      </c>
      <c r="J4147" s="54" t="e">
        <f>#REF!</f>
        <v>#REF!</v>
      </c>
      <c r="K4147" s="51" t="e">
        <f>IF(OR(#REF!="管理者",#REF!="サービス管理責任者"),0,#REF!)</f>
        <v>#REF!</v>
      </c>
    </row>
    <row r="4148" spans="8:11">
      <c r="H4148" s="55"/>
      <c r="I4148" s="54" t="e">
        <f t="shared" si="162"/>
        <v>#REF!</v>
      </c>
      <c r="J4148" s="54" t="e">
        <f>#REF!</f>
        <v>#REF!</v>
      </c>
      <c r="K4148" s="51" t="e">
        <f>IF(OR(#REF!="管理者",#REF!="サービス管理責任者"),0,#REF!)</f>
        <v>#REF!</v>
      </c>
    </row>
    <row r="4149" spans="8:11">
      <c r="H4149" s="55"/>
      <c r="I4149" s="54" t="e">
        <f t="shared" si="162"/>
        <v>#REF!</v>
      </c>
      <c r="J4149" s="54" t="e">
        <f>#REF!</f>
        <v>#REF!</v>
      </c>
      <c r="K4149" s="51" t="e">
        <f>IF(OR(#REF!="管理者",#REF!="サービス管理責任者"),0,#REF!)</f>
        <v>#REF!</v>
      </c>
    </row>
    <row r="4150" spans="8:11">
      <c r="H4150" s="55"/>
      <c r="I4150" s="54" t="e">
        <f t="shared" si="162"/>
        <v>#REF!</v>
      </c>
      <c r="J4150" s="54" t="e">
        <f>#REF!</f>
        <v>#REF!</v>
      </c>
      <c r="K4150" s="51" t="e">
        <f>IF(OR(#REF!="管理者",#REF!="サービス管理責任者"),0,#REF!)</f>
        <v>#REF!</v>
      </c>
    </row>
    <row r="4151" spans="8:11">
      <c r="H4151" s="55"/>
      <c r="I4151" s="54" t="e">
        <f t="shared" si="162"/>
        <v>#REF!</v>
      </c>
      <c r="J4151" s="54" t="e">
        <f>#REF!</f>
        <v>#REF!</v>
      </c>
      <c r="K4151" s="51" t="e">
        <f>IF(OR(#REF!="管理者",#REF!="サービス管理責任者"),0,#REF!)</f>
        <v>#REF!</v>
      </c>
    </row>
    <row r="4152" spans="8:11">
      <c r="H4152" s="55"/>
      <c r="I4152" s="54" t="e">
        <f t="shared" si="162"/>
        <v>#REF!</v>
      </c>
      <c r="J4152" s="54" t="e">
        <f>#REF!</f>
        <v>#REF!</v>
      </c>
      <c r="K4152" s="51" t="e">
        <f>IF(OR(#REF!="管理者",#REF!="サービス管理責任者"),0,#REF!)</f>
        <v>#REF!</v>
      </c>
    </row>
    <row r="4153" spans="8:11">
      <c r="H4153" s="55"/>
      <c r="I4153" s="54" t="e">
        <f t="shared" si="162"/>
        <v>#REF!</v>
      </c>
      <c r="J4153" s="54" t="e">
        <f>#REF!</f>
        <v>#REF!</v>
      </c>
      <c r="K4153" s="51" t="e">
        <f>IF(OR(#REF!="管理者",#REF!="サービス管理責任者"),0,#REF!)</f>
        <v>#REF!</v>
      </c>
    </row>
    <row r="4154" spans="8:11">
      <c r="H4154" s="55"/>
      <c r="I4154" s="54" t="e">
        <f t="shared" si="162"/>
        <v>#REF!</v>
      </c>
      <c r="J4154" s="54" t="e">
        <f>#REF!</f>
        <v>#REF!</v>
      </c>
      <c r="K4154" s="51" t="e">
        <f>IF(OR(#REF!="管理者",#REF!="サービス管理責任者"),0,#REF!)</f>
        <v>#REF!</v>
      </c>
    </row>
    <row r="4155" spans="8:11">
      <c r="H4155" s="55"/>
      <c r="I4155" s="54" t="e">
        <f t="shared" si="162"/>
        <v>#REF!</v>
      </c>
      <c r="J4155" s="54" t="e">
        <f>#REF!</f>
        <v>#REF!</v>
      </c>
      <c r="K4155" s="51" t="e">
        <f>IF(OR(#REF!="管理者",#REF!="サービス管理責任者"),0,#REF!)</f>
        <v>#REF!</v>
      </c>
    </row>
    <row r="4156" spans="8:11">
      <c r="H4156" s="55"/>
      <c r="I4156" s="54" t="e">
        <f t="shared" si="162"/>
        <v>#REF!</v>
      </c>
      <c r="J4156" s="54" t="e">
        <f>#REF!</f>
        <v>#REF!</v>
      </c>
      <c r="K4156" s="51" t="e">
        <f>IF(OR(#REF!="管理者",#REF!="サービス管理責任者"),0,#REF!)</f>
        <v>#REF!</v>
      </c>
    </row>
    <row r="4157" spans="8:11">
      <c r="H4157" s="55"/>
      <c r="I4157" s="54" t="e">
        <f t="shared" si="162"/>
        <v>#REF!</v>
      </c>
      <c r="J4157" s="54" t="e">
        <f>#REF!</f>
        <v>#REF!</v>
      </c>
      <c r="K4157" s="51" t="e">
        <f>IF(OR(#REF!="管理者",#REF!="サービス管理責任者"),0,#REF!)</f>
        <v>#REF!</v>
      </c>
    </row>
    <row r="4158" spans="8:11">
      <c r="H4158" s="55"/>
      <c r="I4158" s="54" t="e">
        <f t="shared" si="162"/>
        <v>#REF!</v>
      </c>
      <c r="J4158" s="54" t="e">
        <f>#REF!</f>
        <v>#REF!</v>
      </c>
      <c r="K4158" s="51" t="e">
        <f>IF(OR(#REF!="管理者",#REF!="サービス管理責任者"),0,#REF!)</f>
        <v>#REF!</v>
      </c>
    </row>
    <row r="4159" spans="8:11">
      <c r="H4159" s="55"/>
      <c r="I4159" s="54" t="e">
        <f t="shared" si="162"/>
        <v>#REF!</v>
      </c>
      <c r="J4159" s="54" t="e">
        <f>#REF!</f>
        <v>#REF!</v>
      </c>
      <c r="K4159" s="51" t="e">
        <f>IF(OR(#REF!="管理者",#REF!="サービス管理責任者"),0,#REF!)</f>
        <v>#REF!</v>
      </c>
    </row>
    <row r="4160" spans="8:11">
      <c r="H4160" s="55"/>
      <c r="I4160" s="54" t="e">
        <f t="shared" si="162"/>
        <v>#REF!</v>
      </c>
      <c r="J4160" s="54" t="e">
        <f>#REF!</f>
        <v>#REF!</v>
      </c>
      <c r="K4160" s="51" t="e">
        <f>IF(OR(#REF!="管理者",#REF!="サービス管理責任者"),0,#REF!)</f>
        <v>#REF!</v>
      </c>
    </row>
    <row r="4161" spans="8:11">
      <c r="H4161" s="55"/>
      <c r="I4161" s="54" t="e">
        <f t="shared" si="162"/>
        <v>#REF!</v>
      </c>
      <c r="J4161" s="54" t="e">
        <f>#REF!</f>
        <v>#REF!</v>
      </c>
      <c r="K4161" s="51" t="e">
        <f>IF(OR(#REF!="管理者",#REF!="サービス管理責任者"),0,#REF!)</f>
        <v>#REF!</v>
      </c>
    </row>
    <row r="4162" spans="8:11">
      <c r="H4162" s="55"/>
      <c r="I4162" s="54" t="e">
        <f t="shared" si="162"/>
        <v>#REF!</v>
      </c>
      <c r="J4162" s="54" t="e">
        <f>#REF!</f>
        <v>#REF!</v>
      </c>
      <c r="K4162" s="51" t="e">
        <f>IF(OR(#REF!="管理者",#REF!="サービス管理責任者"),0,#REF!)</f>
        <v>#REF!</v>
      </c>
    </row>
    <row r="4163" spans="8:11">
      <c r="H4163" s="55"/>
      <c r="I4163" s="54" t="e">
        <f t="shared" si="162"/>
        <v>#REF!</v>
      </c>
      <c r="J4163" s="54" t="e">
        <f>#REF!</f>
        <v>#REF!</v>
      </c>
      <c r="K4163" s="51" t="e">
        <f>IF(OR(#REF!="管理者",#REF!="サービス管理責任者"),0,#REF!)</f>
        <v>#REF!</v>
      </c>
    </row>
    <row r="4164" spans="8:11">
      <c r="H4164" s="55"/>
      <c r="I4164" s="54" t="e">
        <f t="shared" si="162"/>
        <v>#REF!</v>
      </c>
      <c r="J4164" s="54" t="e">
        <f>#REF!</f>
        <v>#REF!</v>
      </c>
      <c r="K4164" s="51" t="e">
        <f>IF(OR(#REF!="管理者",#REF!="サービス管理責任者"),0,#REF!)</f>
        <v>#REF!</v>
      </c>
    </row>
    <row r="4165" spans="8:11">
      <c r="H4165" s="55"/>
      <c r="I4165" s="54" t="e">
        <f t="shared" ref="I4165:I4228" si="163">IF(J4165=0,I4164,I4164+1)</f>
        <v>#REF!</v>
      </c>
      <c r="J4165" s="54" t="e">
        <f>#REF!</f>
        <v>#REF!</v>
      </c>
      <c r="K4165" s="51" t="e">
        <f>IF(OR(#REF!="管理者",#REF!="サービス管理責任者"),0,#REF!)</f>
        <v>#REF!</v>
      </c>
    </row>
    <row r="4166" spans="8:11">
      <c r="H4166" s="55"/>
      <c r="I4166" s="54" t="e">
        <f t="shared" si="163"/>
        <v>#REF!</v>
      </c>
      <c r="J4166" s="54" t="e">
        <f>#REF!</f>
        <v>#REF!</v>
      </c>
      <c r="K4166" s="51" t="e">
        <f>IF(OR(#REF!="管理者",#REF!="サービス管理責任者"),0,#REF!)</f>
        <v>#REF!</v>
      </c>
    </row>
    <row r="4167" spans="8:11">
      <c r="H4167" s="55"/>
      <c r="I4167" s="54" t="e">
        <f t="shared" si="163"/>
        <v>#REF!</v>
      </c>
      <c r="J4167" s="54" t="e">
        <f>#REF!</f>
        <v>#REF!</v>
      </c>
      <c r="K4167" s="51" t="e">
        <f>IF(OR(#REF!="管理者",#REF!="サービス管理責任者"),0,#REF!)</f>
        <v>#REF!</v>
      </c>
    </row>
    <row r="4168" spans="8:11">
      <c r="H4168" s="55"/>
      <c r="I4168" s="54" t="e">
        <f t="shared" si="163"/>
        <v>#REF!</v>
      </c>
      <c r="J4168" s="54" t="e">
        <f>#REF!</f>
        <v>#REF!</v>
      </c>
      <c r="K4168" s="51" t="e">
        <f>IF(OR(#REF!="管理者",#REF!="サービス管理責任者"),0,#REF!)</f>
        <v>#REF!</v>
      </c>
    </row>
    <row r="4169" spans="8:11">
      <c r="H4169" s="55"/>
      <c r="I4169" s="54" t="e">
        <f t="shared" si="163"/>
        <v>#REF!</v>
      </c>
      <c r="J4169" s="54" t="e">
        <f>#REF!</f>
        <v>#REF!</v>
      </c>
      <c r="K4169" s="51" t="e">
        <f>IF(OR(#REF!="管理者",#REF!="サービス管理責任者"),0,#REF!)</f>
        <v>#REF!</v>
      </c>
    </row>
    <row r="4170" spans="8:11">
      <c r="H4170" s="55"/>
      <c r="I4170" s="54" t="e">
        <f t="shared" si="163"/>
        <v>#REF!</v>
      </c>
      <c r="J4170" s="54" t="e">
        <f>#REF!</f>
        <v>#REF!</v>
      </c>
      <c r="K4170" s="51" t="e">
        <f>IF(OR(#REF!="管理者",#REF!="サービス管理責任者"),0,#REF!)</f>
        <v>#REF!</v>
      </c>
    </row>
    <row r="4171" spans="8:11">
      <c r="H4171" s="55"/>
      <c r="I4171" s="54" t="e">
        <f t="shared" si="163"/>
        <v>#REF!</v>
      </c>
      <c r="J4171" s="54" t="e">
        <f>#REF!</f>
        <v>#REF!</v>
      </c>
      <c r="K4171" s="51" t="e">
        <f>IF(OR(#REF!="管理者",#REF!="サービス管理責任者"),0,#REF!)</f>
        <v>#REF!</v>
      </c>
    </row>
    <row r="4172" spans="8:11">
      <c r="H4172" s="55"/>
      <c r="I4172" s="54" t="e">
        <f t="shared" si="163"/>
        <v>#REF!</v>
      </c>
      <c r="J4172" s="54" t="e">
        <f>#REF!</f>
        <v>#REF!</v>
      </c>
      <c r="K4172" s="51" t="e">
        <f>IF(OR(#REF!="管理者",#REF!="サービス管理責任者"),0,#REF!)</f>
        <v>#REF!</v>
      </c>
    </row>
    <row r="4173" spans="8:11">
      <c r="H4173" s="55"/>
      <c r="I4173" s="54" t="e">
        <f t="shared" si="163"/>
        <v>#REF!</v>
      </c>
      <c r="J4173" s="54" t="e">
        <f>#REF!</f>
        <v>#REF!</v>
      </c>
      <c r="K4173" s="51" t="e">
        <f>IF(OR(#REF!="管理者",#REF!="サービス管理責任者"),0,#REF!)</f>
        <v>#REF!</v>
      </c>
    </row>
    <row r="4174" spans="8:11">
      <c r="H4174" s="55"/>
      <c r="I4174" s="54" t="e">
        <f t="shared" si="163"/>
        <v>#REF!</v>
      </c>
      <c r="J4174" s="54" t="e">
        <f>#REF!</f>
        <v>#REF!</v>
      </c>
      <c r="K4174" s="51" t="e">
        <f>IF(OR(#REF!="管理者",#REF!="サービス管理責任者"),0,#REF!)</f>
        <v>#REF!</v>
      </c>
    </row>
    <row r="4175" spans="8:11">
      <c r="H4175" s="55"/>
      <c r="I4175" s="54" t="e">
        <f t="shared" si="163"/>
        <v>#REF!</v>
      </c>
      <c r="J4175" s="54" t="e">
        <f>#REF!</f>
        <v>#REF!</v>
      </c>
      <c r="K4175" s="51" t="e">
        <f>IF(OR(#REF!="管理者",#REF!="サービス管理責任者"),0,#REF!)</f>
        <v>#REF!</v>
      </c>
    </row>
    <row r="4176" spans="8:11">
      <c r="H4176" s="55"/>
      <c r="I4176" s="54" t="e">
        <f t="shared" si="163"/>
        <v>#REF!</v>
      </c>
      <c r="J4176" s="54" t="e">
        <f>#REF!</f>
        <v>#REF!</v>
      </c>
      <c r="K4176" s="51" t="e">
        <f>IF(OR(#REF!="管理者",#REF!="サービス管理責任者"),0,#REF!)</f>
        <v>#REF!</v>
      </c>
    </row>
    <row r="4177" spans="8:11">
      <c r="H4177" s="55"/>
      <c r="I4177" s="54" t="e">
        <f t="shared" si="163"/>
        <v>#REF!</v>
      </c>
      <c r="J4177" s="54" t="e">
        <f>#REF!</f>
        <v>#REF!</v>
      </c>
      <c r="K4177" s="51" t="e">
        <f>IF(OR(#REF!="管理者",#REF!="サービス管理責任者"),0,#REF!)</f>
        <v>#REF!</v>
      </c>
    </row>
    <row r="4178" spans="8:11">
      <c r="H4178" s="55"/>
      <c r="I4178" s="54" t="e">
        <f t="shared" si="163"/>
        <v>#REF!</v>
      </c>
      <c r="J4178" s="54" t="e">
        <f>#REF!</f>
        <v>#REF!</v>
      </c>
      <c r="K4178" s="51" t="e">
        <f>IF(OR(#REF!="管理者",#REF!="サービス管理責任者"),0,#REF!)</f>
        <v>#REF!</v>
      </c>
    </row>
    <row r="4179" spans="8:11">
      <c r="H4179" s="55"/>
      <c r="I4179" s="54" t="e">
        <f t="shared" si="163"/>
        <v>#REF!</v>
      </c>
      <c r="J4179" s="54" t="e">
        <f>#REF!</f>
        <v>#REF!</v>
      </c>
      <c r="K4179" s="51" t="e">
        <f>IF(OR(#REF!="管理者",#REF!="サービス管理責任者"),0,#REF!)</f>
        <v>#REF!</v>
      </c>
    </row>
    <row r="4180" spans="8:11">
      <c r="H4180" s="55"/>
      <c r="I4180" s="54" t="e">
        <f t="shared" si="163"/>
        <v>#REF!</v>
      </c>
      <c r="J4180" s="54" t="e">
        <f>#REF!</f>
        <v>#REF!</v>
      </c>
      <c r="K4180" s="51" t="e">
        <f>IF(OR(#REF!="管理者",#REF!="サービス管理責任者"),0,#REF!)</f>
        <v>#REF!</v>
      </c>
    </row>
    <row r="4181" spans="8:11">
      <c r="H4181" s="55"/>
      <c r="I4181" s="54" t="e">
        <f t="shared" si="163"/>
        <v>#REF!</v>
      </c>
      <c r="J4181" s="54" t="e">
        <f>#REF!</f>
        <v>#REF!</v>
      </c>
      <c r="K4181" s="51" t="e">
        <f>IF(OR(#REF!="管理者",#REF!="サービス管理責任者"),0,#REF!)</f>
        <v>#REF!</v>
      </c>
    </row>
    <row r="4182" spans="8:11">
      <c r="H4182" s="55"/>
      <c r="I4182" s="54" t="e">
        <f t="shared" si="163"/>
        <v>#REF!</v>
      </c>
      <c r="J4182" s="54" t="e">
        <f>#REF!</f>
        <v>#REF!</v>
      </c>
      <c r="K4182" s="51" t="e">
        <f>IF(OR(#REF!="管理者",#REF!="サービス管理責任者"),0,#REF!)</f>
        <v>#REF!</v>
      </c>
    </row>
    <row r="4183" spans="8:11">
      <c r="H4183" s="55"/>
      <c r="I4183" s="54" t="e">
        <f t="shared" si="163"/>
        <v>#REF!</v>
      </c>
      <c r="J4183" s="54" t="e">
        <f>#REF!</f>
        <v>#REF!</v>
      </c>
      <c r="K4183" s="51" t="e">
        <f>IF(OR(#REF!="管理者",#REF!="サービス管理責任者"),0,#REF!)</f>
        <v>#REF!</v>
      </c>
    </row>
    <row r="4184" spans="8:11">
      <c r="H4184" s="55"/>
      <c r="I4184" s="54" t="e">
        <f t="shared" si="163"/>
        <v>#REF!</v>
      </c>
      <c r="J4184" s="54" t="e">
        <f>#REF!</f>
        <v>#REF!</v>
      </c>
      <c r="K4184" s="51" t="e">
        <f>IF(OR(#REF!="管理者",#REF!="サービス管理責任者"),0,#REF!)</f>
        <v>#REF!</v>
      </c>
    </row>
    <row r="4185" spans="8:11">
      <c r="H4185" s="55"/>
      <c r="I4185" s="54" t="e">
        <f t="shared" si="163"/>
        <v>#REF!</v>
      </c>
      <c r="J4185" s="54" t="e">
        <f>#REF!</f>
        <v>#REF!</v>
      </c>
      <c r="K4185" s="51" t="e">
        <f>IF(OR(#REF!="管理者",#REF!="サービス管理責任者"),0,#REF!)</f>
        <v>#REF!</v>
      </c>
    </row>
    <row r="4186" spans="8:11">
      <c r="H4186" s="55"/>
      <c r="I4186" s="54" t="e">
        <f t="shared" si="163"/>
        <v>#REF!</v>
      </c>
      <c r="J4186" s="54" t="e">
        <f>#REF!</f>
        <v>#REF!</v>
      </c>
      <c r="K4186" s="51" t="e">
        <f>IF(OR(#REF!="管理者",#REF!="サービス管理責任者"),0,#REF!)</f>
        <v>#REF!</v>
      </c>
    </row>
    <row r="4187" spans="8:11">
      <c r="H4187" s="55"/>
      <c r="I4187" s="54" t="e">
        <f t="shared" si="163"/>
        <v>#REF!</v>
      </c>
      <c r="J4187" s="54" t="e">
        <f>#REF!</f>
        <v>#REF!</v>
      </c>
      <c r="K4187" s="51" t="e">
        <f>IF(OR(#REF!="管理者",#REF!="サービス管理責任者"),0,#REF!)</f>
        <v>#REF!</v>
      </c>
    </row>
    <row r="4188" spans="8:11">
      <c r="H4188" s="55"/>
      <c r="I4188" s="54" t="e">
        <f t="shared" si="163"/>
        <v>#REF!</v>
      </c>
      <c r="J4188" s="54" t="e">
        <f>#REF!</f>
        <v>#REF!</v>
      </c>
      <c r="K4188" s="51" t="e">
        <f>IF(OR(#REF!="管理者",#REF!="サービス管理責任者"),0,#REF!)</f>
        <v>#REF!</v>
      </c>
    </row>
    <row r="4189" spans="8:11">
      <c r="H4189" s="55"/>
      <c r="I4189" s="54" t="e">
        <f t="shared" si="163"/>
        <v>#REF!</v>
      </c>
      <c r="J4189" s="54" t="e">
        <f>#REF!</f>
        <v>#REF!</v>
      </c>
      <c r="K4189" s="51" t="e">
        <f>IF(OR(#REF!="管理者",#REF!="サービス管理責任者"),0,#REF!)</f>
        <v>#REF!</v>
      </c>
    </row>
    <row r="4190" spans="8:11">
      <c r="H4190" s="55"/>
      <c r="I4190" s="54" t="e">
        <f t="shared" si="163"/>
        <v>#REF!</v>
      </c>
      <c r="J4190" s="54" t="e">
        <f>#REF!</f>
        <v>#REF!</v>
      </c>
      <c r="K4190" s="51" t="e">
        <f>IF(OR(#REF!="管理者",#REF!="サービス管理責任者"),0,#REF!)</f>
        <v>#REF!</v>
      </c>
    </row>
    <row r="4191" spans="8:11">
      <c r="H4191" s="55"/>
      <c r="I4191" s="54" t="e">
        <f t="shared" si="163"/>
        <v>#REF!</v>
      </c>
      <c r="J4191" s="54" t="e">
        <f>#REF!</f>
        <v>#REF!</v>
      </c>
      <c r="K4191" s="51" t="e">
        <f>IF(OR(#REF!="管理者",#REF!="サービス管理責任者"),0,#REF!)</f>
        <v>#REF!</v>
      </c>
    </row>
    <row r="4192" spans="8:11">
      <c r="H4192" s="55"/>
      <c r="I4192" s="54" t="e">
        <f t="shared" si="163"/>
        <v>#REF!</v>
      </c>
      <c r="J4192" s="54" t="e">
        <f>#REF!</f>
        <v>#REF!</v>
      </c>
      <c r="K4192" s="51" t="e">
        <f>IF(OR(#REF!="管理者",#REF!="サービス管理責任者"),0,#REF!)</f>
        <v>#REF!</v>
      </c>
    </row>
    <row r="4193" spans="8:11">
      <c r="H4193" s="55"/>
      <c r="I4193" s="54" t="e">
        <f t="shared" si="163"/>
        <v>#REF!</v>
      </c>
      <c r="J4193" s="54" t="e">
        <f>#REF!</f>
        <v>#REF!</v>
      </c>
      <c r="K4193" s="51" t="e">
        <f>IF(OR(#REF!="管理者",#REF!="サービス管理責任者"),0,#REF!)</f>
        <v>#REF!</v>
      </c>
    </row>
    <row r="4194" spans="8:11">
      <c r="H4194" s="55"/>
      <c r="I4194" s="54" t="e">
        <f t="shared" si="163"/>
        <v>#REF!</v>
      </c>
      <c r="J4194" s="54" t="e">
        <f>#REF!</f>
        <v>#REF!</v>
      </c>
      <c r="K4194" s="51" t="e">
        <f>IF(OR(#REF!="管理者",#REF!="サービス管理責任者"),0,#REF!)</f>
        <v>#REF!</v>
      </c>
    </row>
    <row r="4195" spans="8:11">
      <c r="H4195" s="55"/>
      <c r="I4195" s="54" t="e">
        <f t="shared" si="163"/>
        <v>#REF!</v>
      </c>
      <c r="J4195" s="54" t="e">
        <f>#REF!</f>
        <v>#REF!</v>
      </c>
      <c r="K4195" s="51" t="e">
        <f>IF(OR(#REF!="管理者",#REF!="サービス管理責任者"),0,#REF!)</f>
        <v>#REF!</v>
      </c>
    </row>
    <row r="4196" spans="8:11">
      <c r="H4196" s="55"/>
      <c r="I4196" s="54" t="e">
        <f t="shared" si="163"/>
        <v>#REF!</v>
      </c>
      <c r="J4196" s="54" t="e">
        <f>#REF!</f>
        <v>#REF!</v>
      </c>
      <c r="K4196" s="51" t="e">
        <f>IF(OR(#REF!="管理者",#REF!="サービス管理責任者"),0,#REF!)</f>
        <v>#REF!</v>
      </c>
    </row>
    <row r="4197" spans="8:11">
      <c r="H4197" s="55"/>
      <c r="I4197" s="54" t="e">
        <f t="shared" si="163"/>
        <v>#REF!</v>
      </c>
      <c r="J4197" s="54" t="e">
        <f>#REF!</f>
        <v>#REF!</v>
      </c>
      <c r="K4197" s="51" t="e">
        <f>IF(OR(#REF!="管理者",#REF!="サービス管理責任者"),0,#REF!)</f>
        <v>#REF!</v>
      </c>
    </row>
    <row r="4198" spans="8:11">
      <c r="H4198" s="55"/>
      <c r="I4198" s="54" t="e">
        <f t="shared" si="163"/>
        <v>#REF!</v>
      </c>
      <c r="J4198" s="54" t="e">
        <f>#REF!</f>
        <v>#REF!</v>
      </c>
      <c r="K4198" s="51" t="e">
        <f>IF(OR(#REF!="管理者",#REF!="サービス管理責任者"),0,#REF!)</f>
        <v>#REF!</v>
      </c>
    </row>
    <row r="4199" spans="8:11">
      <c r="H4199" s="55"/>
      <c r="I4199" s="54" t="e">
        <f t="shared" si="163"/>
        <v>#REF!</v>
      </c>
      <c r="J4199" s="54" t="e">
        <f>#REF!</f>
        <v>#REF!</v>
      </c>
      <c r="K4199" s="51" t="e">
        <f>IF(OR(#REF!="管理者",#REF!="サービス管理責任者"),0,#REF!)</f>
        <v>#REF!</v>
      </c>
    </row>
    <row r="4200" spans="8:11">
      <c r="H4200" s="55"/>
      <c r="I4200" s="54" t="e">
        <f t="shared" si="163"/>
        <v>#REF!</v>
      </c>
      <c r="J4200" s="54" t="e">
        <f>#REF!</f>
        <v>#REF!</v>
      </c>
      <c r="K4200" s="51" t="e">
        <f>IF(OR(#REF!="管理者",#REF!="サービス管理責任者"),0,#REF!)</f>
        <v>#REF!</v>
      </c>
    </row>
    <row r="4201" spans="8:11">
      <c r="H4201" s="55"/>
      <c r="I4201" s="54" t="e">
        <f t="shared" si="163"/>
        <v>#REF!</v>
      </c>
      <c r="J4201" s="54" t="e">
        <f>#REF!</f>
        <v>#REF!</v>
      </c>
      <c r="K4201" s="51" t="e">
        <f>IF(OR(#REF!="管理者",#REF!="サービス管理責任者"),0,#REF!)</f>
        <v>#REF!</v>
      </c>
    </row>
    <row r="4202" spans="8:11">
      <c r="H4202" s="55"/>
      <c r="I4202" s="54" t="e">
        <f t="shared" si="163"/>
        <v>#REF!</v>
      </c>
      <c r="J4202" s="54" t="e">
        <f>#REF!</f>
        <v>#REF!</v>
      </c>
      <c r="K4202" s="51" t="e">
        <f>IF(OR(#REF!="管理者",#REF!="サービス管理責任者"),0,#REF!)</f>
        <v>#REF!</v>
      </c>
    </row>
    <row r="4203" spans="8:11">
      <c r="H4203" s="55"/>
      <c r="I4203" s="54" t="e">
        <f t="shared" si="163"/>
        <v>#REF!</v>
      </c>
      <c r="J4203" s="54" t="e">
        <f>#REF!</f>
        <v>#REF!</v>
      </c>
      <c r="K4203" s="51" t="e">
        <f>IF(OR(#REF!="管理者",#REF!="サービス管理責任者"),0,#REF!)</f>
        <v>#REF!</v>
      </c>
    </row>
    <row r="4204" spans="8:11">
      <c r="H4204" s="58" t="s">
        <v>124</v>
      </c>
      <c r="I4204" s="58" t="e">
        <f t="shared" si="163"/>
        <v>#REF!</v>
      </c>
      <c r="J4204" s="58" t="e">
        <f>#REF!</f>
        <v>#REF!</v>
      </c>
      <c r="K4204" s="51" t="e">
        <f>IF(OR(#REF!="管理者",#REF!="サービス管理責任者"),0,#REF!)</f>
        <v>#REF!</v>
      </c>
    </row>
    <row r="4205" spans="8:11">
      <c r="H4205" s="59"/>
      <c r="I4205" s="58" t="e">
        <f t="shared" si="163"/>
        <v>#REF!</v>
      </c>
      <c r="J4205" s="58" t="e">
        <f>#REF!</f>
        <v>#REF!</v>
      </c>
      <c r="K4205" s="51" t="e">
        <f>IF(OR(#REF!="管理者",#REF!="サービス管理責任者"),0,#REF!)</f>
        <v>#REF!</v>
      </c>
    </row>
    <row r="4206" spans="8:11">
      <c r="H4206" s="59"/>
      <c r="I4206" s="58" t="e">
        <f t="shared" si="163"/>
        <v>#REF!</v>
      </c>
      <c r="J4206" s="58" t="e">
        <f>#REF!</f>
        <v>#REF!</v>
      </c>
      <c r="K4206" s="51" t="e">
        <f>IF(OR(#REF!="管理者",#REF!="サービス管理責任者"),0,#REF!)</f>
        <v>#REF!</v>
      </c>
    </row>
    <row r="4207" spans="8:11">
      <c r="H4207" s="59"/>
      <c r="I4207" s="58" t="e">
        <f t="shared" si="163"/>
        <v>#REF!</v>
      </c>
      <c r="J4207" s="58" t="e">
        <f>#REF!</f>
        <v>#REF!</v>
      </c>
      <c r="K4207" s="51" t="e">
        <f>IF(OR(#REF!="管理者",#REF!="サービス管理責任者"),0,#REF!)</f>
        <v>#REF!</v>
      </c>
    </row>
    <row r="4208" spans="8:11">
      <c r="H4208" s="59"/>
      <c r="I4208" s="58" t="e">
        <f t="shared" si="163"/>
        <v>#REF!</v>
      </c>
      <c r="J4208" s="58" t="e">
        <f>#REF!</f>
        <v>#REF!</v>
      </c>
      <c r="K4208" s="51" t="e">
        <f>IF(OR(#REF!="管理者",#REF!="サービス管理責任者"),0,#REF!)</f>
        <v>#REF!</v>
      </c>
    </row>
    <row r="4209" spans="8:12">
      <c r="H4209" s="59"/>
      <c r="I4209" s="58" t="e">
        <f t="shared" si="163"/>
        <v>#REF!</v>
      </c>
      <c r="J4209" s="58" t="e">
        <f>#REF!</f>
        <v>#REF!</v>
      </c>
      <c r="K4209" s="51" t="e">
        <f>IF(OR(#REF!="管理者",#REF!="サービス管理責任者"),0,#REF!)</f>
        <v>#REF!</v>
      </c>
    </row>
    <row r="4210" spans="8:12">
      <c r="H4210" s="59"/>
      <c r="I4210" s="58" t="e">
        <f t="shared" si="163"/>
        <v>#REF!</v>
      </c>
      <c r="J4210" s="58" t="e">
        <f>#REF!</f>
        <v>#REF!</v>
      </c>
      <c r="K4210" s="51" t="e">
        <f>IF(OR(#REF!="管理者",#REF!="サービス管理責任者"),0,#REF!)</f>
        <v>#REF!</v>
      </c>
    </row>
    <row r="4211" spans="8:12">
      <c r="H4211" s="59"/>
      <c r="I4211" s="58" t="e">
        <f t="shared" si="163"/>
        <v>#REF!</v>
      </c>
      <c r="J4211" s="58" t="e">
        <f>#REF!</f>
        <v>#REF!</v>
      </c>
      <c r="K4211" s="51" t="e">
        <f>IF(OR(#REF!="管理者",#REF!="サービス管理責任者"),0,#REF!)</f>
        <v>#REF!</v>
      </c>
    </row>
    <row r="4212" spans="8:12">
      <c r="H4212" s="59"/>
      <c r="I4212" s="58" t="e">
        <f t="shared" si="163"/>
        <v>#REF!</v>
      </c>
      <c r="J4212" s="58" t="e">
        <f>#REF!</f>
        <v>#REF!</v>
      </c>
      <c r="K4212" s="51" t="e">
        <f>IF(OR(#REF!="管理者",#REF!="サービス管理責任者"),0,#REF!)</f>
        <v>#REF!</v>
      </c>
    </row>
    <row r="4213" spans="8:12">
      <c r="H4213" s="59"/>
      <c r="I4213" s="58" t="e">
        <f t="shared" si="163"/>
        <v>#REF!</v>
      </c>
      <c r="J4213" s="58" t="e">
        <f>#REF!</f>
        <v>#REF!</v>
      </c>
      <c r="K4213" s="51" t="e">
        <f>IF(OR(#REF!="管理者",#REF!="サービス管理責任者"),0,#REF!)</f>
        <v>#REF!</v>
      </c>
    </row>
    <row r="4214" spans="8:12">
      <c r="H4214" s="59"/>
      <c r="I4214" s="58" t="e">
        <f t="shared" si="163"/>
        <v>#REF!</v>
      </c>
      <c r="J4214" s="58" t="e">
        <f>#REF!</f>
        <v>#REF!</v>
      </c>
      <c r="K4214" s="51" t="e">
        <f>IF(OR(#REF!="管理者",#REF!="サービス管理責任者"),0,#REF!)</f>
        <v>#REF!</v>
      </c>
    </row>
    <row r="4215" spans="8:12">
      <c r="H4215" s="59"/>
      <c r="I4215" s="58" t="e">
        <f t="shared" si="163"/>
        <v>#REF!</v>
      </c>
      <c r="J4215" s="58" t="e">
        <f>#REF!</f>
        <v>#REF!</v>
      </c>
      <c r="K4215" s="51" t="e">
        <f>IF(OR(#REF!="管理者",#REF!="サービス管理責任者"),0,#REF!)</f>
        <v>#REF!</v>
      </c>
    </row>
    <row r="4216" spans="8:12">
      <c r="H4216" s="59"/>
      <c r="I4216" s="58" t="e">
        <f t="shared" si="163"/>
        <v>#REF!</v>
      </c>
      <c r="J4216" s="58" t="e">
        <f>#REF!</f>
        <v>#REF!</v>
      </c>
      <c r="K4216" s="51" t="e">
        <f>IF(OR(#REF!="管理者",#REF!="サービス管理責任者"),0,#REF!)</f>
        <v>#REF!</v>
      </c>
      <c r="L4216" s="49"/>
    </row>
    <row r="4217" spans="8:12">
      <c r="H4217" s="59"/>
      <c r="I4217" s="58" t="e">
        <f t="shared" si="163"/>
        <v>#REF!</v>
      </c>
      <c r="J4217" s="58" t="e">
        <f>#REF!</f>
        <v>#REF!</v>
      </c>
      <c r="K4217" s="51" t="e">
        <f>IF(OR(#REF!="管理者",#REF!="サービス管理責任者"),0,#REF!)</f>
        <v>#REF!</v>
      </c>
    </row>
    <row r="4218" spans="8:12">
      <c r="H4218" s="59"/>
      <c r="I4218" s="58" t="e">
        <f t="shared" si="163"/>
        <v>#REF!</v>
      </c>
      <c r="J4218" s="58" t="e">
        <f>#REF!</f>
        <v>#REF!</v>
      </c>
      <c r="K4218" s="51" t="e">
        <f>IF(OR(#REF!="管理者",#REF!="サービス管理責任者"),0,#REF!)</f>
        <v>#REF!</v>
      </c>
    </row>
    <row r="4219" spans="8:12">
      <c r="H4219" s="59"/>
      <c r="I4219" s="58" t="e">
        <f t="shared" si="163"/>
        <v>#REF!</v>
      </c>
      <c r="J4219" s="58" t="e">
        <f>#REF!</f>
        <v>#REF!</v>
      </c>
      <c r="K4219" s="51" t="e">
        <f>IF(OR(#REF!="管理者",#REF!="サービス管理責任者"),0,#REF!)</f>
        <v>#REF!</v>
      </c>
    </row>
    <row r="4220" spans="8:12">
      <c r="H4220" s="59"/>
      <c r="I4220" s="58" t="e">
        <f t="shared" si="163"/>
        <v>#REF!</v>
      </c>
      <c r="J4220" s="58" t="e">
        <f>#REF!</f>
        <v>#REF!</v>
      </c>
      <c r="K4220" s="51" t="e">
        <f>IF(OR(#REF!="管理者",#REF!="サービス管理責任者"),0,#REF!)</f>
        <v>#REF!</v>
      </c>
    </row>
    <row r="4221" spans="8:12">
      <c r="H4221" s="59"/>
      <c r="I4221" s="58" t="e">
        <f t="shared" si="163"/>
        <v>#REF!</v>
      </c>
      <c r="J4221" s="58" t="e">
        <f>#REF!</f>
        <v>#REF!</v>
      </c>
      <c r="K4221" s="51" t="e">
        <f>IF(OR(#REF!="管理者",#REF!="サービス管理責任者"),0,#REF!)</f>
        <v>#REF!</v>
      </c>
    </row>
    <row r="4222" spans="8:12">
      <c r="H4222" s="59"/>
      <c r="I4222" s="58" t="e">
        <f t="shared" si="163"/>
        <v>#REF!</v>
      </c>
      <c r="J4222" s="58" t="e">
        <f>#REF!</f>
        <v>#REF!</v>
      </c>
      <c r="K4222" s="51" t="e">
        <f>IF(OR(#REF!="管理者",#REF!="サービス管理責任者"),0,#REF!)</f>
        <v>#REF!</v>
      </c>
    </row>
    <row r="4223" spans="8:12">
      <c r="H4223" s="59"/>
      <c r="I4223" s="58" t="e">
        <f t="shared" si="163"/>
        <v>#REF!</v>
      </c>
      <c r="J4223" s="58" t="e">
        <f>#REF!</f>
        <v>#REF!</v>
      </c>
      <c r="K4223" s="51" t="e">
        <f>IF(OR(#REF!="管理者",#REF!="サービス管理責任者"),0,#REF!)</f>
        <v>#REF!</v>
      </c>
    </row>
    <row r="4224" spans="8:12">
      <c r="H4224" s="59"/>
      <c r="I4224" s="58" t="e">
        <f t="shared" si="163"/>
        <v>#REF!</v>
      </c>
      <c r="J4224" s="58" t="e">
        <f>#REF!</f>
        <v>#REF!</v>
      </c>
      <c r="K4224" s="51" t="e">
        <f>IF(OR(#REF!="管理者",#REF!="サービス管理責任者"),0,#REF!)</f>
        <v>#REF!</v>
      </c>
    </row>
    <row r="4225" spans="8:11">
      <c r="H4225" s="59"/>
      <c r="I4225" s="58" t="e">
        <f t="shared" si="163"/>
        <v>#REF!</v>
      </c>
      <c r="J4225" s="58" t="e">
        <f>#REF!</f>
        <v>#REF!</v>
      </c>
      <c r="K4225" s="51" t="e">
        <f>IF(OR(#REF!="管理者",#REF!="サービス管理責任者"),0,#REF!)</f>
        <v>#REF!</v>
      </c>
    </row>
    <row r="4226" spans="8:11">
      <c r="H4226" s="59"/>
      <c r="I4226" s="58" t="e">
        <f t="shared" si="163"/>
        <v>#REF!</v>
      </c>
      <c r="J4226" s="58" t="e">
        <f>#REF!</f>
        <v>#REF!</v>
      </c>
      <c r="K4226" s="51" t="e">
        <f>IF(OR(#REF!="管理者",#REF!="サービス管理責任者"),0,#REF!)</f>
        <v>#REF!</v>
      </c>
    </row>
    <row r="4227" spans="8:11">
      <c r="H4227" s="59"/>
      <c r="I4227" s="58" t="e">
        <f t="shared" si="163"/>
        <v>#REF!</v>
      </c>
      <c r="J4227" s="58" t="e">
        <f>#REF!</f>
        <v>#REF!</v>
      </c>
      <c r="K4227" s="51" t="e">
        <f>IF(OR(#REF!="管理者",#REF!="サービス管理責任者"),0,#REF!)</f>
        <v>#REF!</v>
      </c>
    </row>
    <row r="4228" spans="8:11">
      <c r="H4228" s="59"/>
      <c r="I4228" s="58" t="e">
        <f t="shared" si="163"/>
        <v>#REF!</v>
      </c>
      <c r="J4228" s="58" t="e">
        <f>#REF!</f>
        <v>#REF!</v>
      </c>
      <c r="K4228" s="51" t="e">
        <f>IF(OR(#REF!="管理者",#REF!="サービス管理責任者"),0,#REF!)</f>
        <v>#REF!</v>
      </c>
    </row>
    <row r="4229" spans="8:11">
      <c r="H4229" s="59"/>
      <c r="I4229" s="58" t="e">
        <f t="shared" ref="I4229:I4292" si="164">IF(J4229=0,I4228,I4228+1)</f>
        <v>#REF!</v>
      </c>
      <c r="J4229" s="58" t="e">
        <f>#REF!</f>
        <v>#REF!</v>
      </c>
      <c r="K4229" s="51" t="e">
        <f>IF(OR(#REF!="管理者",#REF!="サービス管理責任者"),0,#REF!)</f>
        <v>#REF!</v>
      </c>
    </row>
    <row r="4230" spans="8:11">
      <c r="H4230" s="59"/>
      <c r="I4230" s="58" t="e">
        <f t="shared" si="164"/>
        <v>#REF!</v>
      </c>
      <c r="J4230" s="58" t="e">
        <f>#REF!</f>
        <v>#REF!</v>
      </c>
      <c r="K4230" s="51" t="e">
        <f>IF(OR(#REF!="管理者",#REF!="サービス管理責任者"),0,#REF!)</f>
        <v>#REF!</v>
      </c>
    </row>
    <row r="4231" spans="8:11">
      <c r="H4231" s="59"/>
      <c r="I4231" s="58" t="e">
        <f t="shared" si="164"/>
        <v>#REF!</v>
      </c>
      <c r="J4231" s="58" t="e">
        <f>#REF!</f>
        <v>#REF!</v>
      </c>
      <c r="K4231" s="51" t="e">
        <f>IF(OR(#REF!="管理者",#REF!="サービス管理責任者"),0,#REF!)</f>
        <v>#REF!</v>
      </c>
    </row>
    <row r="4232" spans="8:11">
      <c r="H4232" s="59"/>
      <c r="I4232" s="58" t="e">
        <f t="shared" si="164"/>
        <v>#REF!</v>
      </c>
      <c r="J4232" s="58" t="e">
        <f>#REF!</f>
        <v>#REF!</v>
      </c>
      <c r="K4232" s="51" t="e">
        <f>IF(OR(#REF!="管理者",#REF!="サービス管理責任者"),0,#REF!)</f>
        <v>#REF!</v>
      </c>
    </row>
    <row r="4233" spans="8:11">
      <c r="H4233" s="59"/>
      <c r="I4233" s="58" t="e">
        <f t="shared" si="164"/>
        <v>#REF!</v>
      </c>
      <c r="J4233" s="58" t="e">
        <f>#REF!</f>
        <v>#REF!</v>
      </c>
      <c r="K4233" s="51" t="e">
        <f>IF(OR(#REF!="管理者",#REF!="サービス管理責任者"),0,#REF!)</f>
        <v>#REF!</v>
      </c>
    </row>
    <row r="4234" spans="8:11">
      <c r="H4234" s="59"/>
      <c r="I4234" s="58" t="e">
        <f t="shared" si="164"/>
        <v>#REF!</v>
      </c>
      <c r="J4234" s="58" t="e">
        <f>#REF!</f>
        <v>#REF!</v>
      </c>
      <c r="K4234" s="51" t="e">
        <f>IF(OR(#REF!="管理者",#REF!="サービス管理責任者"),0,#REF!)</f>
        <v>#REF!</v>
      </c>
    </row>
    <row r="4235" spans="8:11">
      <c r="H4235" s="59"/>
      <c r="I4235" s="58" t="e">
        <f t="shared" si="164"/>
        <v>#REF!</v>
      </c>
      <c r="J4235" s="58" t="e">
        <f>#REF!</f>
        <v>#REF!</v>
      </c>
      <c r="K4235" s="51" t="e">
        <f>IF(OR(#REF!="管理者",#REF!="サービス管理責任者"),0,#REF!)</f>
        <v>#REF!</v>
      </c>
    </row>
    <row r="4236" spans="8:11">
      <c r="H4236" s="59"/>
      <c r="I4236" s="58" t="e">
        <f t="shared" si="164"/>
        <v>#REF!</v>
      </c>
      <c r="J4236" s="58" t="e">
        <f>#REF!</f>
        <v>#REF!</v>
      </c>
      <c r="K4236" s="51" t="e">
        <f>IF(OR(#REF!="管理者",#REF!="サービス管理責任者"),0,#REF!)</f>
        <v>#REF!</v>
      </c>
    </row>
    <row r="4237" spans="8:11">
      <c r="H4237" s="59"/>
      <c r="I4237" s="58" t="e">
        <f t="shared" si="164"/>
        <v>#REF!</v>
      </c>
      <c r="J4237" s="58" t="e">
        <f>#REF!</f>
        <v>#REF!</v>
      </c>
      <c r="K4237" s="51" t="e">
        <f>IF(OR(#REF!="管理者",#REF!="サービス管理責任者"),0,#REF!)</f>
        <v>#REF!</v>
      </c>
    </row>
    <row r="4238" spans="8:11">
      <c r="H4238" s="59"/>
      <c r="I4238" s="58" t="e">
        <f t="shared" si="164"/>
        <v>#REF!</v>
      </c>
      <c r="J4238" s="58" t="e">
        <f>#REF!</f>
        <v>#REF!</v>
      </c>
      <c r="K4238" s="51" t="e">
        <f>IF(OR(#REF!="管理者",#REF!="サービス管理責任者"),0,#REF!)</f>
        <v>#REF!</v>
      </c>
    </row>
    <row r="4239" spans="8:11">
      <c r="H4239" s="59"/>
      <c r="I4239" s="58" t="e">
        <f t="shared" si="164"/>
        <v>#REF!</v>
      </c>
      <c r="J4239" s="58" t="e">
        <f>#REF!</f>
        <v>#REF!</v>
      </c>
      <c r="K4239" s="51" t="e">
        <f>IF(OR(#REF!="管理者",#REF!="サービス管理責任者"),0,#REF!)</f>
        <v>#REF!</v>
      </c>
    </row>
    <row r="4240" spans="8:11">
      <c r="H4240" s="59"/>
      <c r="I4240" s="58" t="e">
        <f t="shared" si="164"/>
        <v>#REF!</v>
      </c>
      <c r="J4240" s="58" t="e">
        <f>#REF!</f>
        <v>#REF!</v>
      </c>
      <c r="K4240" s="51" t="e">
        <f>IF(OR(#REF!="管理者",#REF!="サービス管理責任者"),0,#REF!)</f>
        <v>#REF!</v>
      </c>
    </row>
    <row r="4241" spans="8:11">
      <c r="H4241" s="59"/>
      <c r="I4241" s="58" t="e">
        <f t="shared" si="164"/>
        <v>#REF!</v>
      </c>
      <c r="J4241" s="58" t="e">
        <f>#REF!</f>
        <v>#REF!</v>
      </c>
      <c r="K4241" s="51" t="e">
        <f>IF(OR(#REF!="管理者",#REF!="サービス管理責任者"),0,#REF!)</f>
        <v>#REF!</v>
      </c>
    </row>
    <row r="4242" spans="8:11">
      <c r="H4242" s="59"/>
      <c r="I4242" s="58" t="e">
        <f t="shared" si="164"/>
        <v>#REF!</v>
      </c>
      <c r="J4242" s="58" t="e">
        <f>#REF!</f>
        <v>#REF!</v>
      </c>
      <c r="K4242" s="51" t="e">
        <f>IF(OR(#REF!="管理者",#REF!="サービス管理責任者"),0,#REF!)</f>
        <v>#REF!</v>
      </c>
    </row>
    <row r="4243" spans="8:11">
      <c r="H4243" s="59"/>
      <c r="I4243" s="58" t="e">
        <f t="shared" si="164"/>
        <v>#REF!</v>
      </c>
      <c r="J4243" s="58" t="e">
        <f>#REF!</f>
        <v>#REF!</v>
      </c>
      <c r="K4243" s="51" t="e">
        <f>IF(OR(#REF!="管理者",#REF!="サービス管理責任者"),0,#REF!)</f>
        <v>#REF!</v>
      </c>
    </row>
    <row r="4244" spans="8:11">
      <c r="H4244" s="59"/>
      <c r="I4244" s="58" t="e">
        <f t="shared" si="164"/>
        <v>#REF!</v>
      </c>
      <c r="J4244" s="58" t="e">
        <f>#REF!</f>
        <v>#REF!</v>
      </c>
      <c r="K4244" s="51" t="e">
        <f>IF(OR(#REF!="管理者",#REF!="サービス管理責任者"),0,#REF!)</f>
        <v>#REF!</v>
      </c>
    </row>
    <row r="4245" spans="8:11">
      <c r="H4245" s="59"/>
      <c r="I4245" s="58" t="e">
        <f t="shared" si="164"/>
        <v>#REF!</v>
      </c>
      <c r="J4245" s="58" t="e">
        <f>#REF!</f>
        <v>#REF!</v>
      </c>
      <c r="K4245" s="51" t="e">
        <f>IF(OR(#REF!="管理者",#REF!="サービス管理責任者"),0,#REF!)</f>
        <v>#REF!</v>
      </c>
    </row>
    <row r="4246" spans="8:11">
      <c r="H4246" s="59"/>
      <c r="I4246" s="58" t="e">
        <f t="shared" si="164"/>
        <v>#REF!</v>
      </c>
      <c r="J4246" s="58" t="e">
        <f>#REF!</f>
        <v>#REF!</v>
      </c>
      <c r="K4246" s="51" t="e">
        <f>IF(OR(#REF!="管理者",#REF!="サービス管理責任者"),0,#REF!)</f>
        <v>#REF!</v>
      </c>
    </row>
    <row r="4247" spans="8:11">
      <c r="H4247" s="59"/>
      <c r="I4247" s="58" t="e">
        <f t="shared" si="164"/>
        <v>#REF!</v>
      </c>
      <c r="J4247" s="58" t="e">
        <f>#REF!</f>
        <v>#REF!</v>
      </c>
      <c r="K4247" s="51" t="e">
        <f>IF(OR(#REF!="管理者",#REF!="サービス管理責任者"),0,#REF!)</f>
        <v>#REF!</v>
      </c>
    </row>
    <row r="4248" spans="8:11">
      <c r="H4248" s="59"/>
      <c r="I4248" s="58" t="e">
        <f t="shared" si="164"/>
        <v>#REF!</v>
      </c>
      <c r="J4248" s="58" t="e">
        <f>#REF!</f>
        <v>#REF!</v>
      </c>
      <c r="K4248" s="51" t="e">
        <f>IF(OR(#REF!="管理者",#REF!="サービス管理責任者"),0,#REF!)</f>
        <v>#REF!</v>
      </c>
    </row>
    <row r="4249" spans="8:11">
      <c r="H4249" s="59"/>
      <c r="I4249" s="58" t="e">
        <f t="shared" si="164"/>
        <v>#REF!</v>
      </c>
      <c r="J4249" s="58" t="e">
        <f>#REF!</f>
        <v>#REF!</v>
      </c>
      <c r="K4249" s="51" t="e">
        <f>IF(OR(#REF!="管理者",#REF!="サービス管理責任者"),0,#REF!)</f>
        <v>#REF!</v>
      </c>
    </row>
    <row r="4250" spans="8:11">
      <c r="H4250" s="59"/>
      <c r="I4250" s="58" t="e">
        <f t="shared" si="164"/>
        <v>#REF!</v>
      </c>
      <c r="J4250" s="58" t="e">
        <f>#REF!</f>
        <v>#REF!</v>
      </c>
      <c r="K4250" s="51" t="e">
        <f>IF(OR(#REF!="管理者",#REF!="サービス管理責任者"),0,#REF!)</f>
        <v>#REF!</v>
      </c>
    </row>
    <row r="4251" spans="8:11">
      <c r="H4251" s="59"/>
      <c r="I4251" s="58" t="e">
        <f t="shared" si="164"/>
        <v>#REF!</v>
      </c>
      <c r="J4251" s="58" t="e">
        <f>#REF!</f>
        <v>#REF!</v>
      </c>
      <c r="K4251" s="51" t="e">
        <f>IF(OR(#REF!="管理者",#REF!="サービス管理責任者"),0,#REF!)</f>
        <v>#REF!</v>
      </c>
    </row>
    <row r="4252" spans="8:11">
      <c r="H4252" s="59"/>
      <c r="I4252" s="58" t="e">
        <f t="shared" si="164"/>
        <v>#REF!</v>
      </c>
      <c r="J4252" s="58" t="e">
        <f>#REF!</f>
        <v>#REF!</v>
      </c>
      <c r="K4252" s="51" t="e">
        <f>IF(OR(#REF!="管理者",#REF!="サービス管理責任者"),0,#REF!)</f>
        <v>#REF!</v>
      </c>
    </row>
    <row r="4253" spans="8:11">
      <c r="H4253" s="59"/>
      <c r="I4253" s="58" t="e">
        <f t="shared" si="164"/>
        <v>#REF!</v>
      </c>
      <c r="J4253" s="58" t="e">
        <f>#REF!</f>
        <v>#REF!</v>
      </c>
      <c r="K4253" s="51" t="e">
        <f>IF(OR(#REF!="管理者",#REF!="サービス管理責任者"),0,#REF!)</f>
        <v>#REF!</v>
      </c>
    </row>
    <row r="4254" spans="8:11">
      <c r="H4254" s="59"/>
      <c r="I4254" s="58" t="e">
        <f t="shared" si="164"/>
        <v>#REF!</v>
      </c>
      <c r="J4254" s="58" t="e">
        <f>#REF!</f>
        <v>#REF!</v>
      </c>
      <c r="K4254" s="51" t="e">
        <f>IF(OR(#REF!="管理者",#REF!="サービス管理責任者"),0,#REF!)</f>
        <v>#REF!</v>
      </c>
    </row>
    <row r="4255" spans="8:11">
      <c r="H4255" s="59"/>
      <c r="I4255" s="58" t="e">
        <f t="shared" si="164"/>
        <v>#REF!</v>
      </c>
      <c r="J4255" s="58" t="e">
        <f>#REF!</f>
        <v>#REF!</v>
      </c>
      <c r="K4255" s="51" t="e">
        <f>IF(OR(#REF!="管理者",#REF!="サービス管理責任者"),0,#REF!)</f>
        <v>#REF!</v>
      </c>
    </row>
    <row r="4256" spans="8:11">
      <c r="H4256" s="59"/>
      <c r="I4256" s="58" t="e">
        <f t="shared" si="164"/>
        <v>#REF!</v>
      </c>
      <c r="J4256" s="58" t="e">
        <f>#REF!</f>
        <v>#REF!</v>
      </c>
      <c r="K4256" s="51" t="e">
        <f>IF(OR(#REF!="管理者",#REF!="サービス管理責任者"),0,#REF!)</f>
        <v>#REF!</v>
      </c>
    </row>
    <row r="4257" spans="8:11">
      <c r="H4257" s="59"/>
      <c r="I4257" s="58" t="e">
        <f t="shared" si="164"/>
        <v>#REF!</v>
      </c>
      <c r="J4257" s="58" t="e">
        <f>#REF!</f>
        <v>#REF!</v>
      </c>
      <c r="K4257" s="51" t="e">
        <f>IF(OR(#REF!="管理者",#REF!="サービス管理責任者"),0,#REF!)</f>
        <v>#REF!</v>
      </c>
    </row>
    <row r="4258" spans="8:11">
      <c r="H4258" s="59"/>
      <c r="I4258" s="58" t="e">
        <f t="shared" si="164"/>
        <v>#REF!</v>
      </c>
      <c r="J4258" s="58" t="e">
        <f>#REF!</f>
        <v>#REF!</v>
      </c>
      <c r="K4258" s="51" t="e">
        <f>IF(OR(#REF!="管理者",#REF!="サービス管理責任者"),0,#REF!)</f>
        <v>#REF!</v>
      </c>
    </row>
    <row r="4259" spans="8:11">
      <c r="H4259" s="59"/>
      <c r="I4259" s="58" t="e">
        <f t="shared" si="164"/>
        <v>#REF!</v>
      </c>
      <c r="J4259" s="58" t="e">
        <f>#REF!</f>
        <v>#REF!</v>
      </c>
      <c r="K4259" s="51" t="e">
        <f>IF(OR(#REF!="管理者",#REF!="サービス管理責任者"),0,#REF!)</f>
        <v>#REF!</v>
      </c>
    </row>
    <row r="4260" spans="8:11">
      <c r="H4260" s="59"/>
      <c r="I4260" s="58" t="e">
        <f t="shared" si="164"/>
        <v>#REF!</v>
      </c>
      <c r="J4260" s="58" t="e">
        <f>#REF!</f>
        <v>#REF!</v>
      </c>
      <c r="K4260" s="51" t="e">
        <f>IF(OR(#REF!="管理者",#REF!="サービス管理責任者"),0,#REF!)</f>
        <v>#REF!</v>
      </c>
    </row>
    <row r="4261" spans="8:11">
      <c r="H4261" s="59"/>
      <c r="I4261" s="58" t="e">
        <f t="shared" si="164"/>
        <v>#REF!</v>
      </c>
      <c r="J4261" s="58" t="e">
        <f>#REF!</f>
        <v>#REF!</v>
      </c>
      <c r="K4261" s="51" t="e">
        <f>IF(OR(#REF!="管理者",#REF!="サービス管理責任者"),0,#REF!)</f>
        <v>#REF!</v>
      </c>
    </row>
    <row r="4262" spans="8:11">
      <c r="H4262" s="59"/>
      <c r="I4262" s="58" t="e">
        <f t="shared" si="164"/>
        <v>#REF!</v>
      </c>
      <c r="J4262" s="58" t="e">
        <f>#REF!</f>
        <v>#REF!</v>
      </c>
      <c r="K4262" s="51" t="e">
        <f>IF(OR(#REF!="管理者",#REF!="サービス管理責任者"),0,#REF!)</f>
        <v>#REF!</v>
      </c>
    </row>
    <row r="4263" spans="8:11">
      <c r="H4263" s="59"/>
      <c r="I4263" s="58" t="e">
        <f t="shared" si="164"/>
        <v>#REF!</v>
      </c>
      <c r="J4263" s="58" t="e">
        <f>#REF!</f>
        <v>#REF!</v>
      </c>
      <c r="K4263" s="51" t="e">
        <f>IF(OR(#REF!="管理者",#REF!="サービス管理責任者"),0,#REF!)</f>
        <v>#REF!</v>
      </c>
    </row>
    <row r="4264" spans="8:11">
      <c r="H4264" s="59"/>
      <c r="I4264" s="58" t="e">
        <f t="shared" si="164"/>
        <v>#REF!</v>
      </c>
      <c r="J4264" s="58" t="e">
        <f>#REF!</f>
        <v>#REF!</v>
      </c>
      <c r="K4264" s="51" t="e">
        <f>IF(OR(#REF!="管理者",#REF!="サービス管理責任者"),0,#REF!)</f>
        <v>#REF!</v>
      </c>
    </row>
    <row r="4265" spans="8:11">
      <c r="H4265" s="59"/>
      <c r="I4265" s="58" t="e">
        <f t="shared" si="164"/>
        <v>#REF!</v>
      </c>
      <c r="J4265" s="58" t="e">
        <f>#REF!</f>
        <v>#REF!</v>
      </c>
      <c r="K4265" s="51" t="e">
        <f>IF(OR(#REF!="管理者",#REF!="サービス管理責任者"),0,#REF!)</f>
        <v>#REF!</v>
      </c>
    </row>
    <row r="4266" spans="8:11">
      <c r="H4266" s="59"/>
      <c r="I4266" s="58" t="e">
        <f t="shared" si="164"/>
        <v>#REF!</v>
      </c>
      <c r="J4266" s="58" t="e">
        <f>#REF!</f>
        <v>#REF!</v>
      </c>
      <c r="K4266" s="51" t="e">
        <f>IF(OR(#REF!="管理者",#REF!="サービス管理責任者"),0,#REF!)</f>
        <v>#REF!</v>
      </c>
    </row>
    <row r="4267" spans="8:11">
      <c r="H4267" s="59"/>
      <c r="I4267" s="58" t="e">
        <f t="shared" si="164"/>
        <v>#REF!</v>
      </c>
      <c r="J4267" s="58" t="e">
        <f>#REF!</f>
        <v>#REF!</v>
      </c>
      <c r="K4267" s="51" t="e">
        <f>IF(OR(#REF!="管理者",#REF!="サービス管理責任者"),0,#REF!)</f>
        <v>#REF!</v>
      </c>
    </row>
    <row r="4268" spans="8:11">
      <c r="H4268" s="59"/>
      <c r="I4268" s="58" t="e">
        <f t="shared" si="164"/>
        <v>#REF!</v>
      </c>
      <c r="J4268" s="58" t="e">
        <f>#REF!</f>
        <v>#REF!</v>
      </c>
      <c r="K4268" s="51" t="e">
        <f>IF(OR(#REF!="管理者",#REF!="サービス管理責任者"),0,#REF!)</f>
        <v>#REF!</v>
      </c>
    </row>
    <row r="4269" spans="8:11">
      <c r="H4269" s="59"/>
      <c r="I4269" s="58" t="e">
        <f t="shared" si="164"/>
        <v>#REF!</v>
      </c>
      <c r="J4269" s="58" t="e">
        <f>#REF!</f>
        <v>#REF!</v>
      </c>
      <c r="K4269" s="51" t="e">
        <f>IF(OR(#REF!="管理者",#REF!="サービス管理責任者"),0,#REF!)</f>
        <v>#REF!</v>
      </c>
    </row>
    <row r="4270" spans="8:11">
      <c r="H4270" s="59"/>
      <c r="I4270" s="58" t="e">
        <f t="shared" si="164"/>
        <v>#REF!</v>
      </c>
      <c r="J4270" s="58" t="e">
        <f>#REF!</f>
        <v>#REF!</v>
      </c>
      <c r="K4270" s="51" t="e">
        <f>IF(OR(#REF!="管理者",#REF!="サービス管理責任者"),0,#REF!)</f>
        <v>#REF!</v>
      </c>
    </row>
    <row r="4271" spans="8:11">
      <c r="H4271" s="59"/>
      <c r="I4271" s="58" t="e">
        <f t="shared" si="164"/>
        <v>#REF!</v>
      </c>
      <c r="J4271" s="58" t="e">
        <f>#REF!</f>
        <v>#REF!</v>
      </c>
      <c r="K4271" s="51" t="e">
        <f>IF(OR(#REF!="管理者",#REF!="サービス管理責任者"),0,#REF!)</f>
        <v>#REF!</v>
      </c>
    </row>
    <row r="4272" spans="8:11">
      <c r="H4272" s="59"/>
      <c r="I4272" s="58" t="e">
        <f t="shared" si="164"/>
        <v>#REF!</v>
      </c>
      <c r="J4272" s="58" t="e">
        <f>#REF!</f>
        <v>#REF!</v>
      </c>
      <c r="K4272" s="51" t="e">
        <f>IF(OR(#REF!="管理者",#REF!="サービス管理責任者"),0,#REF!)</f>
        <v>#REF!</v>
      </c>
    </row>
    <row r="4273" spans="8:11">
      <c r="H4273" s="59"/>
      <c r="I4273" s="58" t="e">
        <f t="shared" si="164"/>
        <v>#REF!</v>
      </c>
      <c r="J4273" s="58" t="e">
        <f>#REF!</f>
        <v>#REF!</v>
      </c>
      <c r="K4273" s="51" t="e">
        <f>IF(OR(#REF!="管理者",#REF!="サービス管理責任者"),0,#REF!)</f>
        <v>#REF!</v>
      </c>
    </row>
    <row r="4274" spans="8:11">
      <c r="H4274" s="59"/>
      <c r="I4274" s="58" t="e">
        <f t="shared" si="164"/>
        <v>#REF!</v>
      </c>
      <c r="J4274" s="58" t="e">
        <f>#REF!</f>
        <v>#REF!</v>
      </c>
      <c r="K4274" s="51" t="e">
        <f>IF(OR(#REF!="管理者",#REF!="サービス管理責任者"),0,#REF!)</f>
        <v>#REF!</v>
      </c>
    </row>
    <row r="4275" spans="8:11">
      <c r="H4275" s="59"/>
      <c r="I4275" s="58" t="e">
        <f t="shared" si="164"/>
        <v>#REF!</v>
      </c>
      <c r="J4275" s="58" t="e">
        <f>#REF!</f>
        <v>#REF!</v>
      </c>
      <c r="K4275" s="51" t="e">
        <f>IF(OR(#REF!="管理者",#REF!="サービス管理責任者"),0,#REF!)</f>
        <v>#REF!</v>
      </c>
    </row>
    <row r="4276" spans="8:11">
      <c r="H4276" s="59"/>
      <c r="I4276" s="58" t="e">
        <f t="shared" si="164"/>
        <v>#REF!</v>
      </c>
      <c r="J4276" s="58" t="e">
        <f>#REF!</f>
        <v>#REF!</v>
      </c>
      <c r="K4276" s="51" t="e">
        <f>IF(OR(#REF!="管理者",#REF!="サービス管理責任者"),0,#REF!)</f>
        <v>#REF!</v>
      </c>
    </row>
    <row r="4277" spans="8:11">
      <c r="H4277" s="59"/>
      <c r="I4277" s="58" t="e">
        <f t="shared" si="164"/>
        <v>#REF!</v>
      </c>
      <c r="J4277" s="58" t="e">
        <f>#REF!</f>
        <v>#REF!</v>
      </c>
      <c r="K4277" s="51" t="e">
        <f>IF(OR(#REF!="管理者",#REF!="サービス管理責任者"),0,#REF!)</f>
        <v>#REF!</v>
      </c>
    </row>
    <row r="4278" spans="8:11">
      <c r="H4278" s="59"/>
      <c r="I4278" s="58" t="e">
        <f t="shared" si="164"/>
        <v>#REF!</v>
      </c>
      <c r="J4278" s="58" t="e">
        <f>#REF!</f>
        <v>#REF!</v>
      </c>
      <c r="K4278" s="51" t="e">
        <f>IF(OR(#REF!="管理者",#REF!="サービス管理責任者"),0,#REF!)</f>
        <v>#REF!</v>
      </c>
    </row>
    <row r="4279" spans="8:11">
      <c r="H4279" s="59"/>
      <c r="I4279" s="58" t="e">
        <f t="shared" si="164"/>
        <v>#REF!</v>
      </c>
      <c r="J4279" s="58" t="e">
        <f>#REF!</f>
        <v>#REF!</v>
      </c>
      <c r="K4279" s="51" t="e">
        <f>IF(OR(#REF!="管理者",#REF!="サービス管理責任者"),0,#REF!)</f>
        <v>#REF!</v>
      </c>
    </row>
    <row r="4280" spans="8:11">
      <c r="H4280" s="59"/>
      <c r="I4280" s="58" t="e">
        <f t="shared" si="164"/>
        <v>#REF!</v>
      </c>
      <c r="J4280" s="58" t="e">
        <f>#REF!</f>
        <v>#REF!</v>
      </c>
      <c r="K4280" s="51" t="e">
        <f>IF(OR(#REF!="管理者",#REF!="サービス管理責任者"),0,#REF!)</f>
        <v>#REF!</v>
      </c>
    </row>
    <row r="4281" spans="8:11">
      <c r="H4281" s="59"/>
      <c r="I4281" s="58" t="e">
        <f t="shared" si="164"/>
        <v>#REF!</v>
      </c>
      <c r="J4281" s="58" t="e">
        <f>#REF!</f>
        <v>#REF!</v>
      </c>
      <c r="K4281" s="51" t="e">
        <f>IF(OR(#REF!="管理者",#REF!="サービス管理責任者"),0,#REF!)</f>
        <v>#REF!</v>
      </c>
    </row>
    <row r="4282" spans="8:11">
      <c r="H4282" s="59"/>
      <c r="I4282" s="58" t="e">
        <f t="shared" si="164"/>
        <v>#REF!</v>
      </c>
      <c r="J4282" s="58" t="e">
        <f>#REF!</f>
        <v>#REF!</v>
      </c>
      <c r="K4282" s="51" t="e">
        <f>IF(OR(#REF!="管理者",#REF!="サービス管理責任者"),0,#REF!)</f>
        <v>#REF!</v>
      </c>
    </row>
    <row r="4283" spans="8:11">
      <c r="H4283" s="59"/>
      <c r="I4283" s="58" t="e">
        <f t="shared" si="164"/>
        <v>#REF!</v>
      </c>
      <c r="J4283" s="58" t="e">
        <f>#REF!</f>
        <v>#REF!</v>
      </c>
      <c r="K4283" s="51" t="e">
        <f>IF(OR(#REF!="管理者",#REF!="サービス管理責任者"),0,#REF!)</f>
        <v>#REF!</v>
      </c>
    </row>
    <row r="4284" spans="8:11">
      <c r="H4284" s="59"/>
      <c r="I4284" s="58" t="e">
        <f t="shared" si="164"/>
        <v>#REF!</v>
      </c>
      <c r="J4284" s="58" t="e">
        <f>#REF!</f>
        <v>#REF!</v>
      </c>
      <c r="K4284" s="51" t="e">
        <f>IF(OR(#REF!="管理者",#REF!="サービス管理責任者"),0,#REF!)</f>
        <v>#REF!</v>
      </c>
    </row>
    <row r="4285" spans="8:11">
      <c r="H4285" s="59"/>
      <c r="I4285" s="58" t="e">
        <f t="shared" si="164"/>
        <v>#REF!</v>
      </c>
      <c r="J4285" s="58" t="e">
        <f>#REF!</f>
        <v>#REF!</v>
      </c>
      <c r="K4285" s="51" t="e">
        <f>IF(OR(#REF!="管理者",#REF!="サービス管理責任者"),0,#REF!)</f>
        <v>#REF!</v>
      </c>
    </row>
    <row r="4286" spans="8:11">
      <c r="H4286" s="59"/>
      <c r="I4286" s="58" t="e">
        <f t="shared" si="164"/>
        <v>#REF!</v>
      </c>
      <c r="J4286" s="58" t="e">
        <f>#REF!</f>
        <v>#REF!</v>
      </c>
      <c r="K4286" s="51" t="e">
        <f>IF(OR(#REF!="管理者",#REF!="サービス管理責任者"),0,#REF!)</f>
        <v>#REF!</v>
      </c>
    </row>
    <row r="4287" spans="8:11">
      <c r="H4287" s="59"/>
      <c r="I4287" s="58" t="e">
        <f t="shared" si="164"/>
        <v>#REF!</v>
      </c>
      <c r="J4287" s="58" t="e">
        <f>#REF!</f>
        <v>#REF!</v>
      </c>
      <c r="K4287" s="51" t="e">
        <f>IF(OR(#REF!="管理者",#REF!="サービス管理責任者"),0,#REF!)</f>
        <v>#REF!</v>
      </c>
    </row>
    <row r="4288" spans="8:11">
      <c r="H4288" s="59"/>
      <c r="I4288" s="58" t="e">
        <f t="shared" si="164"/>
        <v>#REF!</v>
      </c>
      <c r="J4288" s="58" t="e">
        <f>#REF!</f>
        <v>#REF!</v>
      </c>
      <c r="K4288" s="51" t="e">
        <f>IF(OR(#REF!="管理者",#REF!="サービス管理責任者"),0,#REF!)</f>
        <v>#REF!</v>
      </c>
    </row>
    <row r="4289" spans="8:11">
      <c r="H4289" s="59"/>
      <c r="I4289" s="58" t="e">
        <f t="shared" si="164"/>
        <v>#REF!</v>
      </c>
      <c r="J4289" s="58" t="e">
        <f>#REF!</f>
        <v>#REF!</v>
      </c>
      <c r="K4289" s="51" t="e">
        <f>IF(OR(#REF!="管理者",#REF!="サービス管理責任者"),0,#REF!)</f>
        <v>#REF!</v>
      </c>
    </row>
    <row r="4290" spans="8:11">
      <c r="H4290" s="59"/>
      <c r="I4290" s="58" t="e">
        <f t="shared" si="164"/>
        <v>#REF!</v>
      </c>
      <c r="J4290" s="58" t="e">
        <f>#REF!</f>
        <v>#REF!</v>
      </c>
      <c r="K4290" s="51" t="e">
        <f>IF(OR(#REF!="管理者",#REF!="サービス管理責任者"),0,#REF!)</f>
        <v>#REF!</v>
      </c>
    </row>
    <row r="4291" spans="8:11">
      <c r="H4291" s="59"/>
      <c r="I4291" s="58" t="e">
        <f t="shared" si="164"/>
        <v>#REF!</v>
      </c>
      <c r="J4291" s="58" t="e">
        <f>#REF!</f>
        <v>#REF!</v>
      </c>
      <c r="K4291" s="51" t="e">
        <f>IF(OR(#REF!="管理者",#REF!="サービス管理責任者"),0,#REF!)</f>
        <v>#REF!</v>
      </c>
    </row>
    <row r="4292" spans="8:11">
      <c r="H4292" s="59"/>
      <c r="I4292" s="58" t="e">
        <f t="shared" si="164"/>
        <v>#REF!</v>
      </c>
      <c r="J4292" s="58" t="e">
        <f>#REF!</f>
        <v>#REF!</v>
      </c>
      <c r="K4292" s="51" t="e">
        <f>IF(OR(#REF!="管理者",#REF!="サービス管理責任者"),0,#REF!)</f>
        <v>#REF!</v>
      </c>
    </row>
    <row r="4293" spans="8:11">
      <c r="H4293" s="59"/>
      <c r="I4293" s="58" t="e">
        <f t="shared" ref="I4293:I4356" si="165">IF(J4293=0,I4292,I4292+1)</f>
        <v>#REF!</v>
      </c>
      <c r="J4293" s="58" t="e">
        <f>#REF!</f>
        <v>#REF!</v>
      </c>
      <c r="K4293" s="51" t="e">
        <f>IF(OR(#REF!="管理者",#REF!="サービス管理責任者"),0,#REF!)</f>
        <v>#REF!</v>
      </c>
    </row>
    <row r="4294" spans="8:11">
      <c r="H4294" s="59"/>
      <c r="I4294" s="58" t="e">
        <f t="shared" si="165"/>
        <v>#REF!</v>
      </c>
      <c r="J4294" s="58" t="e">
        <f>#REF!</f>
        <v>#REF!</v>
      </c>
      <c r="K4294" s="51" t="e">
        <f>IF(OR(#REF!="管理者",#REF!="サービス管理責任者"),0,#REF!)</f>
        <v>#REF!</v>
      </c>
    </row>
    <row r="4295" spans="8:11">
      <c r="H4295" s="59"/>
      <c r="I4295" s="58" t="e">
        <f t="shared" si="165"/>
        <v>#REF!</v>
      </c>
      <c r="J4295" s="58" t="e">
        <f>#REF!</f>
        <v>#REF!</v>
      </c>
      <c r="K4295" s="51" t="e">
        <f>IF(OR(#REF!="管理者",#REF!="サービス管理責任者"),0,#REF!)</f>
        <v>#REF!</v>
      </c>
    </row>
    <row r="4296" spans="8:11">
      <c r="H4296" s="59"/>
      <c r="I4296" s="58" t="e">
        <f t="shared" si="165"/>
        <v>#REF!</v>
      </c>
      <c r="J4296" s="58" t="e">
        <f>#REF!</f>
        <v>#REF!</v>
      </c>
      <c r="K4296" s="51" t="e">
        <f>IF(OR(#REF!="管理者",#REF!="サービス管理責任者"),0,#REF!)</f>
        <v>#REF!</v>
      </c>
    </row>
    <row r="4297" spans="8:11">
      <c r="H4297" s="59"/>
      <c r="I4297" s="58" t="e">
        <f t="shared" si="165"/>
        <v>#REF!</v>
      </c>
      <c r="J4297" s="58" t="e">
        <f>#REF!</f>
        <v>#REF!</v>
      </c>
      <c r="K4297" s="51" t="e">
        <f>IF(OR(#REF!="管理者",#REF!="サービス管理責任者"),0,#REF!)</f>
        <v>#REF!</v>
      </c>
    </row>
    <row r="4298" spans="8:11">
      <c r="H4298" s="59"/>
      <c r="I4298" s="58" t="e">
        <f t="shared" si="165"/>
        <v>#REF!</v>
      </c>
      <c r="J4298" s="58" t="e">
        <f>#REF!</f>
        <v>#REF!</v>
      </c>
      <c r="K4298" s="51" t="e">
        <f>IF(OR(#REF!="管理者",#REF!="サービス管理責任者"),0,#REF!)</f>
        <v>#REF!</v>
      </c>
    </row>
    <row r="4299" spans="8:11">
      <c r="H4299" s="59"/>
      <c r="I4299" s="58" t="e">
        <f t="shared" si="165"/>
        <v>#REF!</v>
      </c>
      <c r="J4299" s="58" t="e">
        <f>#REF!</f>
        <v>#REF!</v>
      </c>
      <c r="K4299" s="51" t="e">
        <f>IF(OR(#REF!="管理者",#REF!="サービス管理責任者"),0,#REF!)</f>
        <v>#REF!</v>
      </c>
    </row>
    <row r="4300" spans="8:11">
      <c r="H4300" s="59"/>
      <c r="I4300" s="58" t="e">
        <f t="shared" si="165"/>
        <v>#REF!</v>
      </c>
      <c r="J4300" s="58" t="e">
        <f>#REF!</f>
        <v>#REF!</v>
      </c>
      <c r="K4300" s="51" t="e">
        <f>IF(OR(#REF!="管理者",#REF!="サービス管理責任者"),0,#REF!)</f>
        <v>#REF!</v>
      </c>
    </row>
    <row r="4301" spans="8:11">
      <c r="H4301" s="59"/>
      <c r="I4301" s="58" t="e">
        <f t="shared" si="165"/>
        <v>#REF!</v>
      </c>
      <c r="J4301" s="58" t="e">
        <f>#REF!</f>
        <v>#REF!</v>
      </c>
      <c r="K4301" s="51" t="e">
        <f>IF(OR(#REF!="管理者",#REF!="サービス管理責任者"),0,#REF!)</f>
        <v>#REF!</v>
      </c>
    </row>
    <row r="4302" spans="8:11">
      <c r="H4302" s="59"/>
      <c r="I4302" s="58" t="e">
        <f t="shared" si="165"/>
        <v>#REF!</v>
      </c>
      <c r="J4302" s="58" t="e">
        <f>#REF!</f>
        <v>#REF!</v>
      </c>
      <c r="K4302" s="51" t="e">
        <f>IF(OR(#REF!="管理者",#REF!="サービス管理責任者"),0,#REF!)</f>
        <v>#REF!</v>
      </c>
    </row>
    <row r="4303" spans="8:11">
      <c r="H4303" s="59"/>
      <c r="I4303" s="58" t="e">
        <f t="shared" si="165"/>
        <v>#REF!</v>
      </c>
      <c r="J4303" s="58" t="e">
        <f>#REF!</f>
        <v>#REF!</v>
      </c>
      <c r="K4303" s="51" t="e">
        <f>IF(OR(#REF!="管理者",#REF!="サービス管理責任者"),0,#REF!)</f>
        <v>#REF!</v>
      </c>
    </row>
    <row r="4304" spans="8:11">
      <c r="H4304" s="59"/>
      <c r="I4304" s="58" t="e">
        <f t="shared" si="165"/>
        <v>#REF!</v>
      </c>
      <c r="J4304" s="58" t="e">
        <f>#REF!</f>
        <v>#REF!</v>
      </c>
      <c r="K4304" s="51" t="e">
        <f>IF(OR(#REF!="管理者",#REF!="サービス管理責任者"),0,#REF!)</f>
        <v>#REF!</v>
      </c>
    </row>
    <row r="4305" spans="8:11">
      <c r="H4305" s="59"/>
      <c r="I4305" s="58" t="e">
        <f t="shared" si="165"/>
        <v>#REF!</v>
      </c>
      <c r="J4305" s="58" t="e">
        <f>#REF!</f>
        <v>#REF!</v>
      </c>
      <c r="K4305" s="51" t="e">
        <f>IF(OR(#REF!="管理者",#REF!="サービス管理責任者"),0,#REF!)</f>
        <v>#REF!</v>
      </c>
    </row>
    <row r="4306" spans="8:11">
      <c r="H4306" s="59"/>
      <c r="I4306" s="58" t="e">
        <f t="shared" si="165"/>
        <v>#REF!</v>
      </c>
      <c r="J4306" s="58" t="e">
        <f>#REF!</f>
        <v>#REF!</v>
      </c>
      <c r="K4306" s="51" t="e">
        <f>IF(OR(#REF!="管理者",#REF!="サービス管理責任者"),0,#REF!)</f>
        <v>#REF!</v>
      </c>
    </row>
    <row r="4307" spans="8:11">
      <c r="H4307" s="59"/>
      <c r="I4307" s="58" t="e">
        <f t="shared" si="165"/>
        <v>#REF!</v>
      </c>
      <c r="J4307" s="58" t="e">
        <f>#REF!</f>
        <v>#REF!</v>
      </c>
      <c r="K4307" s="51" t="e">
        <f>IF(OR(#REF!="管理者",#REF!="サービス管理責任者"),0,#REF!)</f>
        <v>#REF!</v>
      </c>
    </row>
    <row r="4308" spans="8:11">
      <c r="H4308" s="59"/>
      <c r="I4308" s="58" t="e">
        <f t="shared" si="165"/>
        <v>#REF!</v>
      </c>
      <c r="J4308" s="58" t="e">
        <f>#REF!</f>
        <v>#REF!</v>
      </c>
      <c r="K4308" s="51" t="e">
        <f>IF(OR(#REF!="管理者",#REF!="サービス管理責任者"),0,#REF!)</f>
        <v>#REF!</v>
      </c>
    </row>
    <row r="4309" spans="8:11">
      <c r="H4309" s="59"/>
      <c r="I4309" s="58" t="e">
        <f t="shared" si="165"/>
        <v>#REF!</v>
      </c>
      <c r="J4309" s="58" t="e">
        <f>#REF!</f>
        <v>#REF!</v>
      </c>
      <c r="K4309" s="51" t="e">
        <f>IF(OR(#REF!="管理者",#REF!="サービス管理責任者"),0,#REF!)</f>
        <v>#REF!</v>
      </c>
    </row>
    <row r="4310" spans="8:11">
      <c r="H4310" s="59"/>
      <c r="I4310" s="58" t="e">
        <f t="shared" si="165"/>
        <v>#REF!</v>
      </c>
      <c r="J4310" s="58" t="e">
        <f>#REF!</f>
        <v>#REF!</v>
      </c>
      <c r="K4310" s="51" t="e">
        <f>IF(OR(#REF!="管理者",#REF!="サービス管理責任者"),0,#REF!)</f>
        <v>#REF!</v>
      </c>
    </row>
    <row r="4311" spans="8:11">
      <c r="H4311" s="59"/>
      <c r="I4311" s="58" t="e">
        <f t="shared" si="165"/>
        <v>#REF!</v>
      </c>
      <c r="J4311" s="58" t="e">
        <f>#REF!</f>
        <v>#REF!</v>
      </c>
      <c r="K4311" s="51" t="e">
        <f>IF(OR(#REF!="管理者",#REF!="サービス管理責任者"),0,#REF!)</f>
        <v>#REF!</v>
      </c>
    </row>
    <row r="4312" spans="8:11">
      <c r="H4312" s="59"/>
      <c r="I4312" s="58" t="e">
        <f t="shared" si="165"/>
        <v>#REF!</v>
      </c>
      <c r="J4312" s="58" t="e">
        <f>#REF!</f>
        <v>#REF!</v>
      </c>
      <c r="K4312" s="51" t="e">
        <f>IF(OR(#REF!="管理者",#REF!="サービス管理責任者"),0,#REF!)</f>
        <v>#REF!</v>
      </c>
    </row>
    <row r="4313" spans="8:11">
      <c r="H4313" s="59"/>
      <c r="I4313" s="58" t="e">
        <f t="shared" si="165"/>
        <v>#REF!</v>
      </c>
      <c r="J4313" s="58" t="e">
        <f>#REF!</f>
        <v>#REF!</v>
      </c>
      <c r="K4313" s="51" t="e">
        <f>IF(OR(#REF!="管理者",#REF!="サービス管理責任者"),0,#REF!)</f>
        <v>#REF!</v>
      </c>
    </row>
    <row r="4314" spans="8:11">
      <c r="H4314" s="59"/>
      <c r="I4314" s="58" t="e">
        <f t="shared" si="165"/>
        <v>#REF!</v>
      </c>
      <c r="J4314" s="58" t="e">
        <f>#REF!</f>
        <v>#REF!</v>
      </c>
      <c r="K4314" s="51" t="e">
        <f>IF(OR(#REF!="管理者",#REF!="サービス管理責任者"),0,#REF!)</f>
        <v>#REF!</v>
      </c>
    </row>
    <row r="4315" spans="8:11">
      <c r="H4315" s="59"/>
      <c r="I4315" s="58" t="e">
        <f t="shared" si="165"/>
        <v>#REF!</v>
      </c>
      <c r="J4315" s="58" t="e">
        <f>#REF!</f>
        <v>#REF!</v>
      </c>
      <c r="K4315" s="51" t="e">
        <f>IF(OR(#REF!="管理者",#REF!="サービス管理責任者"),0,#REF!)</f>
        <v>#REF!</v>
      </c>
    </row>
    <row r="4316" spans="8:11">
      <c r="H4316" s="59"/>
      <c r="I4316" s="58" t="e">
        <f t="shared" si="165"/>
        <v>#REF!</v>
      </c>
      <c r="J4316" s="58" t="e">
        <f>#REF!</f>
        <v>#REF!</v>
      </c>
      <c r="K4316" s="51" t="e">
        <f>IF(OR(#REF!="管理者",#REF!="サービス管理責任者"),0,#REF!)</f>
        <v>#REF!</v>
      </c>
    </row>
    <row r="4317" spans="8:11">
      <c r="H4317" s="59"/>
      <c r="I4317" s="58" t="e">
        <f t="shared" si="165"/>
        <v>#REF!</v>
      </c>
      <c r="J4317" s="58" t="e">
        <f>#REF!</f>
        <v>#REF!</v>
      </c>
      <c r="K4317" s="51" t="e">
        <f>IF(OR(#REF!="管理者",#REF!="サービス管理責任者"),0,#REF!)</f>
        <v>#REF!</v>
      </c>
    </row>
    <row r="4318" spans="8:11">
      <c r="H4318" s="59"/>
      <c r="I4318" s="58" t="e">
        <f t="shared" si="165"/>
        <v>#REF!</v>
      </c>
      <c r="J4318" s="58" t="e">
        <f>#REF!</f>
        <v>#REF!</v>
      </c>
      <c r="K4318" s="51" t="e">
        <f>IF(OR(#REF!="管理者",#REF!="サービス管理責任者"),0,#REF!)</f>
        <v>#REF!</v>
      </c>
    </row>
    <row r="4319" spans="8:11">
      <c r="H4319" s="59"/>
      <c r="I4319" s="58" t="e">
        <f t="shared" si="165"/>
        <v>#REF!</v>
      </c>
      <c r="J4319" s="58" t="e">
        <f>#REF!</f>
        <v>#REF!</v>
      </c>
      <c r="K4319" s="51" t="e">
        <f>IF(OR(#REF!="管理者",#REF!="サービス管理責任者"),0,#REF!)</f>
        <v>#REF!</v>
      </c>
    </row>
    <row r="4320" spans="8:11">
      <c r="H4320" s="59"/>
      <c r="I4320" s="58" t="e">
        <f t="shared" si="165"/>
        <v>#REF!</v>
      </c>
      <c r="J4320" s="58" t="e">
        <f>#REF!</f>
        <v>#REF!</v>
      </c>
      <c r="K4320" s="51" t="e">
        <f>IF(OR(#REF!="管理者",#REF!="サービス管理責任者"),0,#REF!)</f>
        <v>#REF!</v>
      </c>
    </row>
    <row r="4321" spans="8:11">
      <c r="H4321" s="59"/>
      <c r="I4321" s="58" t="e">
        <f t="shared" si="165"/>
        <v>#REF!</v>
      </c>
      <c r="J4321" s="58" t="e">
        <f>#REF!</f>
        <v>#REF!</v>
      </c>
      <c r="K4321" s="51" t="e">
        <f>IF(OR(#REF!="管理者",#REF!="サービス管理責任者"),0,#REF!)</f>
        <v>#REF!</v>
      </c>
    </row>
    <row r="4322" spans="8:11">
      <c r="H4322" s="59"/>
      <c r="I4322" s="58" t="e">
        <f t="shared" si="165"/>
        <v>#REF!</v>
      </c>
      <c r="J4322" s="58" t="e">
        <f>#REF!</f>
        <v>#REF!</v>
      </c>
      <c r="K4322" s="51" t="e">
        <f>IF(OR(#REF!="管理者",#REF!="サービス管理責任者"),0,#REF!)</f>
        <v>#REF!</v>
      </c>
    </row>
    <row r="4323" spans="8:11">
      <c r="H4323" s="59"/>
      <c r="I4323" s="58" t="e">
        <f t="shared" si="165"/>
        <v>#REF!</v>
      </c>
      <c r="J4323" s="58" t="e">
        <f>#REF!</f>
        <v>#REF!</v>
      </c>
      <c r="K4323" s="51" t="e">
        <f>IF(OR(#REF!="管理者",#REF!="サービス管理責任者"),0,#REF!)</f>
        <v>#REF!</v>
      </c>
    </row>
    <row r="4324" spans="8:11">
      <c r="H4324" s="59"/>
      <c r="I4324" s="58" t="e">
        <f t="shared" si="165"/>
        <v>#REF!</v>
      </c>
      <c r="J4324" s="58" t="e">
        <f>#REF!</f>
        <v>#REF!</v>
      </c>
      <c r="K4324" s="51" t="e">
        <f>IF(OR(#REF!="管理者",#REF!="サービス管理責任者"),0,#REF!)</f>
        <v>#REF!</v>
      </c>
    </row>
    <row r="4325" spans="8:11">
      <c r="H4325" s="59"/>
      <c r="I4325" s="58" t="e">
        <f t="shared" si="165"/>
        <v>#REF!</v>
      </c>
      <c r="J4325" s="58" t="e">
        <f>#REF!</f>
        <v>#REF!</v>
      </c>
      <c r="K4325" s="51" t="e">
        <f>IF(OR(#REF!="管理者",#REF!="サービス管理責任者"),0,#REF!)</f>
        <v>#REF!</v>
      </c>
    </row>
    <row r="4326" spans="8:11">
      <c r="H4326" s="59"/>
      <c r="I4326" s="58" t="e">
        <f t="shared" si="165"/>
        <v>#REF!</v>
      </c>
      <c r="J4326" s="58" t="e">
        <f>#REF!</f>
        <v>#REF!</v>
      </c>
      <c r="K4326" s="51" t="e">
        <f>IF(OR(#REF!="管理者",#REF!="サービス管理責任者"),0,#REF!)</f>
        <v>#REF!</v>
      </c>
    </row>
    <row r="4327" spans="8:11">
      <c r="H4327" s="59"/>
      <c r="I4327" s="58" t="e">
        <f t="shared" si="165"/>
        <v>#REF!</v>
      </c>
      <c r="J4327" s="58" t="e">
        <f>#REF!</f>
        <v>#REF!</v>
      </c>
      <c r="K4327" s="51" t="e">
        <f>IF(OR(#REF!="管理者",#REF!="サービス管理責任者"),0,#REF!)</f>
        <v>#REF!</v>
      </c>
    </row>
    <row r="4328" spans="8:11">
      <c r="H4328" s="59"/>
      <c r="I4328" s="58" t="e">
        <f t="shared" si="165"/>
        <v>#REF!</v>
      </c>
      <c r="J4328" s="58" t="e">
        <f>#REF!</f>
        <v>#REF!</v>
      </c>
      <c r="K4328" s="51" t="e">
        <f>IF(OR(#REF!="管理者",#REF!="サービス管理責任者"),0,#REF!)</f>
        <v>#REF!</v>
      </c>
    </row>
    <row r="4329" spans="8:11">
      <c r="H4329" s="59"/>
      <c r="I4329" s="58" t="e">
        <f t="shared" si="165"/>
        <v>#REF!</v>
      </c>
      <c r="J4329" s="58" t="e">
        <f>#REF!</f>
        <v>#REF!</v>
      </c>
      <c r="K4329" s="51" t="e">
        <f>IF(OR(#REF!="管理者",#REF!="サービス管理責任者"),0,#REF!)</f>
        <v>#REF!</v>
      </c>
    </row>
    <row r="4330" spans="8:11">
      <c r="H4330" s="59"/>
      <c r="I4330" s="58" t="e">
        <f t="shared" si="165"/>
        <v>#REF!</v>
      </c>
      <c r="J4330" s="58" t="e">
        <f>#REF!</f>
        <v>#REF!</v>
      </c>
      <c r="K4330" s="51" t="e">
        <f>IF(OR(#REF!="管理者",#REF!="サービス管理責任者"),0,#REF!)</f>
        <v>#REF!</v>
      </c>
    </row>
    <row r="4331" spans="8:11">
      <c r="H4331" s="59"/>
      <c r="I4331" s="58" t="e">
        <f t="shared" si="165"/>
        <v>#REF!</v>
      </c>
      <c r="J4331" s="58" t="e">
        <f>#REF!</f>
        <v>#REF!</v>
      </c>
      <c r="K4331" s="51" t="e">
        <f>IF(OR(#REF!="管理者",#REF!="サービス管理責任者"),0,#REF!)</f>
        <v>#REF!</v>
      </c>
    </row>
    <row r="4332" spans="8:11">
      <c r="H4332" s="59"/>
      <c r="I4332" s="58" t="e">
        <f t="shared" si="165"/>
        <v>#REF!</v>
      </c>
      <c r="J4332" s="58" t="e">
        <f>#REF!</f>
        <v>#REF!</v>
      </c>
      <c r="K4332" s="51" t="e">
        <f>IF(OR(#REF!="管理者",#REF!="サービス管理責任者"),0,#REF!)</f>
        <v>#REF!</v>
      </c>
    </row>
    <row r="4333" spans="8:11">
      <c r="H4333" s="59"/>
      <c r="I4333" s="58" t="e">
        <f t="shared" si="165"/>
        <v>#REF!</v>
      </c>
      <c r="J4333" s="58" t="e">
        <f>#REF!</f>
        <v>#REF!</v>
      </c>
      <c r="K4333" s="51" t="e">
        <f>IF(OR(#REF!="管理者",#REF!="サービス管理責任者"),0,#REF!)</f>
        <v>#REF!</v>
      </c>
    </row>
    <row r="4334" spans="8:11">
      <c r="H4334" s="59"/>
      <c r="I4334" s="58" t="e">
        <f t="shared" si="165"/>
        <v>#REF!</v>
      </c>
      <c r="J4334" s="58" t="e">
        <f>#REF!</f>
        <v>#REF!</v>
      </c>
      <c r="K4334" s="51" t="e">
        <f>IF(OR(#REF!="管理者",#REF!="サービス管理責任者"),0,#REF!)</f>
        <v>#REF!</v>
      </c>
    </row>
    <row r="4335" spans="8:11">
      <c r="H4335" s="59"/>
      <c r="I4335" s="58" t="e">
        <f t="shared" si="165"/>
        <v>#REF!</v>
      </c>
      <c r="J4335" s="58" t="e">
        <f>#REF!</f>
        <v>#REF!</v>
      </c>
      <c r="K4335" s="51" t="e">
        <f>IF(OR(#REF!="管理者",#REF!="サービス管理責任者"),0,#REF!)</f>
        <v>#REF!</v>
      </c>
    </row>
    <row r="4336" spans="8:11">
      <c r="H4336" s="59"/>
      <c r="I4336" s="58" t="e">
        <f t="shared" si="165"/>
        <v>#REF!</v>
      </c>
      <c r="J4336" s="58" t="e">
        <f>#REF!</f>
        <v>#REF!</v>
      </c>
      <c r="K4336" s="51" t="e">
        <f>IF(OR(#REF!="管理者",#REF!="サービス管理責任者"),0,#REF!)</f>
        <v>#REF!</v>
      </c>
    </row>
    <row r="4337" spans="8:11">
      <c r="H4337" s="59"/>
      <c r="I4337" s="58" t="e">
        <f t="shared" si="165"/>
        <v>#REF!</v>
      </c>
      <c r="J4337" s="58" t="e">
        <f>#REF!</f>
        <v>#REF!</v>
      </c>
      <c r="K4337" s="51" t="e">
        <f>IF(OR(#REF!="管理者",#REF!="サービス管理責任者"),0,#REF!)</f>
        <v>#REF!</v>
      </c>
    </row>
    <row r="4338" spans="8:11">
      <c r="H4338" s="59"/>
      <c r="I4338" s="58" t="e">
        <f t="shared" si="165"/>
        <v>#REF!</v>
      </c>
      <c r="J4338" s="58" t="e">
        <f>#REF!</f>
        <v>#REF!</v>
      </c>
      <c r="K4338" s="51" t="e">
        <f>IF(OR(#REF!="管理者",#REF!="サービス管理責任者"),0,#REF!)</f>
        <v>#REF!</v>
      </c>
    </row>
    <row r="4339" spans="8:11">
      <c r="H4339" s="59"/>
      <c r="I4339" s="58" t="e">
        <f t="shared" si="165"/>
        <v>#REF!</v>
      </c>
      <c r="J4339" s="58" t="e">
        <f>#REF!</f>
        <v>#REF!</v>
      </c>
      <c r="K4339" s="51" t="e">
        <f>IF(OR(#REF!="管理者",#REF!="サービス管理責任者"),0,#REF!)</f>
        <v>#REF!</v>
      </c>
    </row>
    <row r="4340" spans="8:11">
      <c r="H4340" s="59"/>
      <c r="I4340" s="58" t="e">
        <f t="shared" si="165"/>
        <v>#REF!</v>
      </c>
      <c r="J4340" s="58" t="e">
        <f>#REF!</f>
        <v>#REF!</v>
      </c>
      <c r="K4340" s="51" t="e">
        <f>IF(OR(#REF!="管理者",#REF!="サービス管理責任者"),0,#REF!)</f>
        <v>#REF!</v>
      </c>
    </row>
    <row r="4341" spans="8:11">
      <c r="H4341" s="59"/>
      <c r="I4341" s="58" t="e">
        <f t="shared" si="165"/>
        <v>#REF!</v>
      </c>
      <c r="J4341" s="58" t="e">
        <f>#REF!</f>
        <v>#REF!</v>
      </c>
      <c r="K4341" s="51" t="e">
        <f>IF(OR(#REF!="管理者",#REF!="サービス管理責任者"),0,#REF!)</f>
        <v>#REF!</v>
      </c>
    </row>
    <row r="4342" spans="8:11">
      <c r="H4342" s="59"/>
      <c r="I4342" s="58" t="e">
        <f t="shared" si="165"/>
        <v>#REF!</v>
      </c>
      <c r="J4342" s="58" t="e">
        <f>#REF!</f>
        <v>#REF!</v>
      </c>
      <c r="K4342" s="51" t="e">
        <f>IF(OR(#REF!="管理者",#REF!="サービス管理責任者"),0,#REF!)</f>
        <v>#REF!</v>
      </c>
    </row>
    <row r="4343" spans="8:11">
      <c r="H4343" s="59"/>
      <c r="I4343" s="58" t="e">
        <f t="shared" si="165"/>
        <v>#REF!</v>
      </c>
      <c r="J4343" s="58" t="e">
        <f>#REF!</f>
        <v>#REF!</v>
      </c>
      <c r="K4343" s="51" t="e">
        <f>IF(OR(#REF!="管理者",#REF!="サービス管理責任者"),0,#REF!)</f>
        <v>#REF!</v>
      </c>
    </row>
    <row r="4344" spans="8:11">
      <c r="H4344" s="59"/>
      <c r="I4344" s="58" t="e">
        <f t="shared" si="165"/>
        <v>#REF!</v>
      </c>
      <c r="J4344" s="58" t="e">
        <f>#REF!</f>
        <v>#REF!</v>
      </c>
      <c r="K4344" s="51" t="e">
        <f>IF(OR(#REF!="管理者",#REF!="サービス管理責任者"),0,#REF!)</f>
        <v>#REF!</v>
      </c>
    </row>
    <row r="4345" spans="8:11">
      <c r="H4345" s="59"/>
      <c r="I4345" s="58" t="e">
        <f t="shared" si="165"/>
        <v>#REF!</v>
      </c>
      <c r="J4345" s="58" t="e">
        <f>#REF!</f>
        <v>#REF!</v>
      </c>
      <c r="K4345" s="51" t="e">
        <f>IF(OR(#REF!="管理者",#REF!="サービス管理責任者"),0,#REF!)</f>
        <v>#REF!</v>
      </c>
    </row>
    <row r="4346" spans="8:11">
      <c r="H4346" s="59"/>
      <c r="I4346" s="58" t="e">
        <f t="shared" si="165"/>
        <v>#REF!</v>
      </c>
      <c r="J4346" s="58" t="e">
        <f>#REF!</f>
        <v>#REF!</v>
      </c>
      <c r="K4346" s="51" t="e">
        <f>IF(OR(#REF!="管理者",#REF!="サービス管理責任者"),0,#REF!)</f>
        <v>#REF!</v>
      </c>
    </row>
    <row r="4347" spans="8:11">
      <c r="H4347" s="59"/>
      <c r="I4347" s="58" t="e">
        <f t="shared" si="165"/>
        <v>#REF!</v>
      </c>
      <c r="J4347" s="58" t="e">
        <f>#REF!</f>
        <v>#REF!</v>
      </c>
      <c r="K4347" s="51" t="e">
        <f>IF(OR(#REF!="管理者",#REF!="サービス管理責任者"),0,#REF!)</f>
        <v>#REF!</v>
      </c>
    </row>
    <row r="4348" spans="8:11">
      <c r="H4348" s="59"/>
      <c r="I4348" s="58" t="e">
        <f t="shared" si="165"/>
        <v>#REF!</v>
      </c>
      <c r="J4348" s="58" t="e">
        <f>#REF!</f>
        <v>#REF!</v>
      </c>
      <c r="K4348" s="51" t="e">
        <f>IF(OR(#REF!="管理者",#REF!="サービス管理責任者"),0,#REF!)</f>
        <v>#REF!</v>
      </c>
    </row>
    <row r="4349" spans="8:11">
      <c r="H4349" s="59"/>
      <c r="I4349" s="58" t="e">
        <f t="shared" si="165"/>
        <v>#REF!</v>
      </c>
      <c r="J4349" s="58" t="e">
        <f>#REF!</f>
        <v>#REF!</v>
      </c>
      <c r="K4349" s="51" t="e">
        <f>IF(OR(#REF!="管理者",#REF!="サービス管理責任者"),0,#REF!)</f>
        <v>#REF!</v>
      </c>
    </row>
    <row r="4350" spans="8:11">
      <c r="H4350" s="59"/>
      <c r="I4350" s="58" t="e">
        <f t="shared" si="165"/>
        <v>#REF!</v>
      </c>
      <c r="J4350" s="58" t="e">
        <f>#REF!</f>
        <v>#REF!</v>
      </c>
      <c r="K4350" s="51" t="e">
        <f>IF(OR(#REF!="管理者",#REF!="サービス管理責任者"),0,#REF!)</f>
        <v>#REF!</v>
      </c>
    </row>
    <row r="4351" spans="8:11">
      <c r="H4351" s="59"/>
      <c r="I4351" s="58" t="e">
        <f t="shared" si="165"/>
        <v>#REF!</v>
      </c>
      <c r="J4351" s="58" t="e">
        <f>#REF!</f>
        <v>#REF!</v>
      </c>
      <c r="K4351" s="51" t="e">
        <f>IF(OR(#REF!="管理者",#REF!="サービス管理責任者"),0,#REF!)</f>
        <v>#REF!</v>
      </c>
    </row>
    <row r="4352" spans="8:11">
      <c r="H4352" s="59"/>
      <c r="I4352" s="58" t="e">
        <f t="shared" si="165"/>
        <v>#REF!</v>
      </c>
      <c r="J4352" s="58" t="e">
        <f>#REF!</f>
        <v>#REF!</v>
      </c>
      <c r="K4352" s="51" t="e">
        <f>IF(OR(#REF!="管理者",#REF!="サービス管理責任者"),0,#REF!)</f>
        <v>#REF!</v>
      </c>
    </row>
    <row r="4353" spans="8:11">
      <c r="H4353" s="59"/>
      <c r="I4353" s="58" t="e">
        <f t="shared" si="165"/>
        <v>#REF!</v>
      </c>
      <c r="J4353" s="58" t="e">
        <f>#REF!</f>
        <v>#REF!</v>
      </c>
      <c r="K4353" s="51" t="e">
        <f>IF(OR(#REF!="管理者",#REF!="サービス管理責任者"),0,#REF!)</f>
        <v>#REF!</v>
      </c>
    </row>
    <row r="4354" spans="8:11">
      <c r="H4354" s="59"/>
      <c r="I4354" s="58" t="e">
        <f t="shared" si="165"/>
        <v>#REF!</v>
      </c>
      <c r="J4354" s="58" t="e">
        <f>#REF!</f>
        <v>#REF!</v>
      </c>
      <c r="K4354" s="51" t="e">
        <f>IF(OR(#REF!="管理者",#REF!="サービス管理責任者"),0,#REF!)</f>
        <v>#REF!</v>
      </c>
    </row>
    <row r="4355" spans="8:11">
      <c r="H4355" s="59"/>
      <c r="I4355" s="58" t="e">
        <f t="shared" si="165"/>
        <v>#REF!</v>
      </c>
      <c r="J4355" s="58" t="e">
        <f>#REF!</f>
        <v>#REF!</v>
      </c>
      <c r="K4355" s="51" t="e">
        <f>IF(OR(#REF!="管理者",#REF!="サービス管理責任者"),0,#REF!)</f>
        <v>#REF!</v>
      </c>
    </row>
    <row r="4356" spans="8:11">
      <c r="H4356" s="59"/>
      <c r="I4356" s="58" t="e">
        <f t="shared" si="165"/>
        <v>#REF!</v>
      </c>
      <c r="J4356" s="58" t="e">
        <f>#REF!</f>
        <v>#REF!</v>
      </c>
      <c r="K4356" s="51" t="e">
        <f>IF(OR(#REF!="管理者",#REF!="サービス管理責任者"),0,#REF!)</f>
        <v>#REF!</v>
      </c>
    </row>
    <row r="4357" spans="8:11">
      <c r="H4357" s="59"/>
      <c r="I4357" s="58" t="e">
        <f t="shared" ref="I4357:I4420" si="166">IF(J4357=0,I4356,I4356+1)</f>
        <v>#REF!</v>
      </c>
      <c r="J4357" s="58" t="e">
        <f>#REF!</f>
        <v>#REF!</v>
      </c>
      <c r="K4357" s="51" t="e">
        <f>IF(OR(#REF!="管理者",#REF!="サービス管理責任者"),0,#REF!)</f>
        <v>#REF!</v>
      </c>
    </row>
    <row r="4358" spans="8:11">
      <c r="H4358" s="59"/>
      <c r="I4358" s="58" t="e">
        <f t="shared" si="166"/>
        <v>#REF!</v>
      </c>
      <c r="J4358" s="58" t="e">
        <f>#REF!</f>
        <v>#REF!</v>
      </c>
      <c r="K4358" s="51" t="e">
        <f>IF(OR(#REF!="管理者",#REF!="サービス管理責任者"),0,#REF!)</f>
        <v>#REF!</v>
      </c>
    </row>
    <row r="4359" spans="8:11">
      <c r="H4359" s="59"/>
      <c r="I4359" s="58" t="e">
        <f t="shared" si="166"/>
        <v>#REF!</v>
      </c>
      <c r="J4359" s="58" t="e">
        <f>#REF!</f>
        <v>#REF!</v>
      </c>
      <c r="K4359" s="51" t="e">
        <f>IF(OR(#REF!="管理者",#REF!="サービス管理責任者"),0,#REF!)</f>
        <v>#REF!</v>
      </c>
    </row>
    <row r="4360" spans="8:11">
      <c r="H4360" s="59"/>
      <c r="I4360" s="58" t="e">
        <f t="shared" si="166"/>
        <v>#REF!</v>
      </c>
      <c r="J4360" s="58" t="e">
        <f>#REF!</f>
        <v>#REF!</v>
      </c>
      <c r="K4360" s="51" t="e">
        <f>IF(OR(#REF!="管理者",#REF!="サービス管理責任者"),0,#REF!)</f>
        <v>#REF!</v>
      </c>
    </row>
    <row r="4361" spans="8:11">
      <c r="H4361" s="59"/>
      <c r="I4361" s="58" t="e">
        <f t="shared" si="166"/>
        <v>#REF!</v>
      </c>
      <c r="J4361" s="58" t="e">
        <f>#REF!</f>
        <v>#REF!</v>
      </c>
      <c r="K4361" s="51" t="e">
        <f>IF(OR(#REF!="管理者",#REF!="サービス管理責任者"),0,#REF!)</f>
        <v>#REF!</v>
      </c>
    </row>
    <row r="4362" spans="8:11">
      <c r="H4362" s="59"/>
      <c r="I4362" s="58" t="e">
        <f t="shared" si="166"/>
        <v>#REF!</v>
      </c>
      <c r="J4362" s="58" t="e">
        <f>#REF!</f>
        <v>#REF!</v>
      </c>
      <c r="K4362" s="51" t="e">
        <f>IF(OR(#REF!="管理者",#REF!="サービス管理責任者"),0,#REF!)</f>
        <v>#REF!</v>
      </c>
    </row>
    <row r="4363" spans="8:11">
      <c r="H4363" s="59"/>
      <c r="I4363" s="58" t="e">
        <f t="shared" si="166"/>
        <v>#REF!</v>
      </c>
      <c r="J4363" s="58" t="e">
        <f>#REF!</f>
        <v>#REF!</v>
      </c>
      <c r="K4363" s="51" t="e">
        <f>IF(OR(#REF!="管理者",#REF!="サービス管理責任者"),0,#REF!)</f>
        <v>#REF!</v>
      </c>
    </row>
    <row r="4364" spans="8:11">
      <c r="H4364" s="59"/>
      <c r="I4364" s="58" t="e">
        <f t="shared" si="166"/>
        <v>#REF!</v>
      </c>
      <c r="J4364" s="58" t="e">
        <f>#REF!</f>
        <v>#REF!</v>
      </c>
      <c r="K4364" s="51" t="e">
        <f>IF(OR(#REF!="管理者",#REF!="サービス管理責任者"),0,#REF!)</f>
        <v>#REF!</v>
      </c>
    </row>
    <row r="4365" spans="8:11">
      <c r="H4365" s="59"/>
      <c r="I4365" s="58" t="e">
        <f t="shared" si="166"/>
        <v>#REF!</v>
      </c>
      <c r="J4365" s="58" t="e">
        <f>#REF!</f>
        <v>#REF!</v>
      </c>
      <c r="K4365" s="51" t="e">
        <f>IF(OR(#REF!="管理者",#REF!="サービス管理責任者"),0,#REF!)</f>
        <v>#REF!</v>
      </c>
    </row>
    <row r="4366" spans="8:11">
      <c r="H4366" s="59"/>
      <c r="I4366" s="58" t="e">
        <f t="shared" si="166"/>
        <v>#REF!</v>
      </c>
      <c r="J4366" s="58" t="e">
        <f>#REF!</f>
        <v>#REF!</v>
      </c>
      <c r="K4366" s="51" t="e">
        <f>IF(OR(#REF!="管理者",#REF!="サービス管理責任者"),0,#REF!)</f>
        <v>#REF!</v>
      </c>
    </row>
    <row r="4367" spans="8:11">
      <c r="H4367" s="59"/>
      <c r="I4367" s="58" t="e">
        <f t="shared" si="166"/>
        <v>#REF!</v>
      </c>
      <c r="J4367" s="58" t="e">
        <f>#REF!</f>
        <v>#REF!</v>
      </c>
      <c r="K4367" s="51" t="e">
        <f>IF(OR(#REF!="管理者",#REF!="サービス管理責任者"),0,#REF!)</f>
        <v>#REF!</v>
      </c>
    </row>
    <row r="4368" spans="8:11">
      <c r="H4368" s="59"/>
      <c r="I4368" s="58" t="e">
        <f t="shared" si="166"/>
        <v>#REF!</v>
      </c>
      <c r="J4368" s="58" t="e">
        <f>#REF!</f>
        <v>#REF!</v>
      </c>
      <c r="K4368" s="51" t="e">
        <f>IF(OR(#REF!="管理者",#REF!="サービス管理責任者"),0,#REF!)</f>
        <v>#REF!</v>
      </c>
    </row>
    <row r="4369" spans="8:11">
      <c r="H4369" s="59"/>
      <c r="I4369" s="58" t="e">
        <f t="shared" si="166"/>
        <v>#REF!</v>
      </c>
      <c r="J4369" s="58" t="e">
        <f>#REF!</f>
        <v>#REF!</v>
      </c>
      <c r="K4369" s="51" t="e">
        <f>IF(OR(#REF!="管理者",#REF!="サービス管理責任者"),0,#REF!)</f>
        <v>#REF!</v>
      </c>
    </row>
    <row r="4370" spans="8:11">
      <c r="H4370" s="59"/>
      <c r="I4370" s="58" t="e">
        <f t="shared" si="166"/>
        <v>#REF!</v>
      </c>
      <c r="J4370" s="58" t="e">
        <f>#REF!</f>
        <v>#REF!</v>
      </c>
      <c r="K4370" s="51" t="e">
        <f>IF(OR(#REF!="管理者",#REF!="サービス管理責任者"),0,#REF!)</f>
        <v>#REF!</v>
      </c>
    </row>
    <row r="4371" spans="8:11">
      <c r="H4371" s="59"/>
      <c r="I4371" s="58" t="e">
        <f t="shared" si="166"/>
        <v>#REF!</v>
      </c>
      <c r="J4371" s="58" t="e">
        <f>#REF!</f>
        <v>#REF!</v>
      </c>
      <c r="K4371" s="51" t="e">
        <f>IF(OR(#REF!="管理者",#REF!="サービス管理責任者"),0,#REF!)</f>
        <v>#REF!</v>
      </c>
    </row>
    <row r="4372" spans="8:11">
      <c r="H4372" s="59"/>
      <c r="I4372" s="58" t="e">
        <f t="shared" si="166"/>
        <v>#REF!</v>
      </c>
      <c r="J4372" s="58" t="e">
        <f>#REF!</f>
        <v>#REF!</v>
      </c>
      <c r="K4372" s="51" t="e">
        <f>IF(OR(#REF!="管理者",#REF!="サービス管理責任者"),0,#REF!)</f>
        <v>#REF!</v>
      </c>
    </row>
    <row r="4373" spans="8:11">
      <c r="H4373" s="59"/>
      <c r="I4373" s="58" t="e">
        <f t="shared" si="166"/>
        <v>#REF!</v>
      </c>
      <c r="J4373" s="58" t="e">
        <f>#REF!</f>
        <v>#REF!</v>
      </c>
      <c r="K4373" s="51" t="e">
        <f>IF(OR(#REF!="管理者",#REF!="サービス管理責任者"),0,#REF!)</f>
        <v>#REF!</v>
      </c>
    </row>
    <row r="4374" spans="8:11">
      <c r="H4374" s="59"/>
      <c r="I4374" s="58" t="e">
        <f t="shared" si="166"/>
        <v>#REF!</v>
      </c>
      <c r="J4374" s="58" t="e">
        <f>#REF!</f>
        <v>#REF!</v>
      </c>
      <c r="K4374" s="51" t="e">
        <f>IF(OR(#REF!="管理者",#REF!="サービス管理責任者"),0,#REF!)</f>
        <v>#REF!</v>
      </c>
    </row>
    <row r="4375" spans="8:11">
      <c r="H4375" s="59"/>
      <c r="I4375" s="58" t="e">
        <f t="shared" si="166"/>
        <v>#REF!</v>
      </c>
      <c r="J4375" s="58" t="e">
        <f>#REF!</f>
        <v>#REF!</v>
      </c>
      <c r="K4375" s="51" t="e">
        <f>IF(OR(#REF!="管理者",#REF!="サービス管理責任者"),0,#REF!)</f>
        <v>#REF!</v>
      </c>
    </row>
    <row r="4376" spans="8:11">
      <c r="H4376" s="59"/>
      <c r="I4376" s="58" t="e">
        <f t="shared" si="166"/>
        <v>#REF!</v>
      </c>
      <c r="J4376" s="58" t="e">
        <f>#REF!</f>
        <v>#REF!</v>
      </c>
      <c r="K4376" s="51" t="e">
        <f>IF(OR(#REF!="管理者",#REF!="サービス管理責任者"),0,#REF!)</f>
        <v>#REF!</v>
      </c>
    </row>
    <row r="4377" spans="8:11">
      <c r="H4377" s="59"/>
      <c r="I4377" s="58" t="e">
        <f t="shared" si="166"/>
        <v>#REF!</v>
      </c>
      <c r="J4377" s="58" t="e">
        <f>#REF!</f>
        <v>#REF!</v>
      </c>
      <c r="K4377" s="51" t="e">
        <f>IF(OR(#REF!="管理者",#REF!="サービス管理責任者"),0,#REF!)</f>
        <v>#REF!</v>
      </c>
    </row>
    <row r="4378" spans="8:11">
      <c r="H4378" s="59"/>
      <c r="I4378" s="58" t="e">
        <f t="shared" si="166"/>
        <v>#REF!</v>
      </c>
      <c r="J4378" s="58" t="e">
        <f>#REF!</f>
        <v>#REF!</v>
      </c>
      <c r="K4378" s="51" t="e">
        <f>IF(OR(#REF!="管理者",#REF!="サービス管理責任者"),0,#REF!)</f>
        <v>#REF!</v>
      </c>
    </row>
    <row r="4379" spans="8:11">
      <c r="H4379" s="59"/>
      <c r="I4379" s="58" t="e">
        <f t="shared" si="166"/>
        <v>#REF!</v>
      </c>
      <c r="J4379" s="58" t="e">
        <f>#REF!</f>
        <v>#REF!</v>
      </c>
      <c r="K4379" s="51" t="e">
        <f>IF(OR(#REF!="管理者",#REF!="サービス管理責任者"),0,#REF!)</f>
        <v>#REF!</v>
      </c>
    </row>
    <row r="4380" spans="8:11">
      <c r="H4380" s="59"/>
      <c r="I4380" s="58" t="e">
        <f t="shared" si="166"/>
        <v>#REF!</v>
      </c>
      <c r="J4380" s="58" t="e">
        <f>#REF!</f>
        <v>#REF!</v>
      </c>
      <c r="K4380" s="51" t="e">
        <f>IF(OR(#REF!="管理者",#REF!="サービス管理責任者"),0,#REF!)</f>
        <v>#REF!</v>
      </c>
    </row>
    <row r="4381" spans="8:11">
      <c r="H4381" s="59"/>
      <c r="I4381" s="58" t="e">
        <f t="shared" si="166"/>
        <v>#REF!</v>
      </c>
      <c r="J4381" s="58" t="e">
        <f>#REF!</f>
        <v>#REF!</v>
      </c>
      <c r="K4381" s="51" t="e">
        <f>IF(OR(#REF!="管理者",#REF!="サービス管理責任者"),0,#REF!)</f>
        <v>#REF!</v>
      </c>
    </row>
    <row r="4382" spans="8:11">
      <c r="H4382" s="59"/>
      <c r="I4382" s="58" t="e">
        <f t="shared" si="166"/>
        <v>#REF!</v>
      </c>
      <c r="J4382" s="58" t="e">
        <f>#REF!</f>
        <v>#REF!</v>
      </c>
      <c r="K4382" s="51" t="e">
        <f>IF(OR(#REF!="管理者",#REF!="サービス管理責任者"),0,#REF!)</f>
        <v>#REF!</v>
      </c>
    </row>
    <row r="4383" spans="8:11">
      <c r="H4383" s="59"/>
      <c r="I4383" s="58" t="e">
        <f t="shared" si="166"/>
        <v>#REF!</v>
      </c>
      <c r="J4383" s="58" t="e">
        <f>#REF!</f>
        <v>#REF!</v>
      </c>
      <c r="K4383" s="51" t="e">
        <f>IF(OR(#REF!="管理者",#REF!="サービス管理責任者"),0,#REF!)</f>
        <v>#REF!</v>
      </c>
    </row>
    <row r="4384" spans="8:11">
      <c r="H4384" s="59"/>
      <c r="I4384" s="58" t="e">
        <f t="shared" si="166"/>
        <v>#REF!</v>
      </c>
      <c r="J4384" s="58" t="e">
        <f>#REF!</f>
        <v>#REF!</v>
      </c>
      <c r="K4384" s="51" t="e">
        <f>IF(OR(#REF!="管理者",#REF!="サービス管理責任者"),0,#REF!)</f>
        <v>#REF!</v>
      </c>
    </row>
    <row r="4385" spans="8:11">
      <c r="H4385" s="59"/>
      <c r="I4385" s="58" t="e">
        <f t="shared" si="166"/>
        <v>#REF!</v>
      </c>
      <c r="J4385" s="58" t="e">
        <f>#REF!</f>
        <v>#REF!</v>
      </c>
      <c r="K4385" s="51" t="e">
        <f>IF(OR(#REF!="管理者",#REF!="サービス管理責任者"),0,#REF!)</f>
        <v>#REF!</v>
      </c>
    </row>
    <row r="4386" spans="8:11">
      <c r="H4386" s="59"/>
      <c r="I4386" s="58" t="e">
        <f t="shared" si="166"/>
        <v>#REF!</v>
      </c>
      <c r="J4386" s="58" t="e">
        <f>#REF!</f>
        <v>#REF!</v>
      </c>
      <c r="K4386" s="51" t="e">
        <f>IF(OR(#REF!="管理者",#REF!="サービス管理責任者"),0,#REF!)</f>
        <v>#REF!</v>
      </c>
    </row>
    <row r="4387" spans="8:11">
      <c r="H4387" s="59"/>
      <c r="I4387" s="58" t="e">
        <f t="shared" si="166"/>
        <v>#REF!</v>
      </c>
      <c r="J4387" s="58" t="e">
        <f>#REF!</f>
        <v>#REF!</v>
      </c>
      <c r="K4387" s="51" t="e">
        <f>IF(OR(#REF!="管理者",#REF!="サービス管理責任者"),0,#REF!)</f>
        <v>#REF!</v>
      </c>
    </row>
    <row r="4388" spans="8:11">
      <c r="H4388" s="59"/>
      <c r="I4388" s="58" t="e">
        <f t="shared" si="166"/>
        <v>#REF!</v>
      </c>
      <c r="J4388" s="58" t="e">
        <f>#REF!</f>
        <v>#REF!</v>
      </c>
      <c r="K4388" s="51" t="e">
        <f>IF(OR(#REF!="管理者",#REF!="サービス管理責任者"),0,#REF!)</f>
        <v>#REF!</v>
      </c>
    </row>
    <row r="4389" spans="8:11">
      <c r="H4389" s="59"/>
      <c r="I4389" s="58" t="e">
        <f t="shared" si="166"/>
        <v>#REF!</v>
      </c>
      <c r="J4389" s="58" t="e">
        <f>#REF!</f>
        <v>#REF!</v>
      </c>
      <c r="K4389" s="51" t="e">
        <f>IF(OR(#REF!="管理者",#REF!="サービス管理責任者"),0,#REF!)</f>
        <v>#REF!</v>
      </c>
    </row>
    <row r="4390" spans="8:11">
      <c r="H4390" s="59"/>
      <c r="I4390" s="58" t="e">
        <f t="shared" si="166"/>
        <v>#REF!</v>
      </c>
      <c r="J4390" s="58" t="e">
        <f>#REF!</f>
        <v>#REF!</v>
      </c>
      <c r="K4390" s="51" t="e">
        <f>IF(OR(#REF!="管理者",#REF!="サービス管理責任者"),0,#REF!)</f>
        <v>#REF!</v>
      </c>
    </row>
    <row r="4391" spans="8:11">
      <c r="H4391" s="59"/>
      <c r="I4391" s="58" t="e">
        <f t="shared" si="166"/>
        <v>#REF!</v>
      </c>
      <c r="J4391" s="58" t="e">
        <f>#REF!</f>
        <v>#REF!</v>
      </c>
      <c r="K4391" s="51" t="e">
        <f>IF(OR(#REF!="管理者",#REF!="サービス管理責任者"),0,#REF!)</f>
        <v>#REF!</v>
      </c>
    </row>
    <row r="4392" spans="8:11">
      <c r="H4392" s="59"/>
      <c r="I4392" s="58" t="e">
        <f t="shared" si="166"/>
        <v>#REF!</v>
      </c>
      <c r="J4392" s="58" t="e">
        <f>#REF!</f>
        <v>#REF!</v>
      </c>
      <c r="K4392" s="51" t="e">
        <f>IF(OR(#REF!="管理者",#REF!="サービス管理責任者"),0,#REF!)</f>
        <v>#REF!</v>
      </c>
    </row>
    <row r="4393" spans="8:11">
      <c r="H4393" s="59"/>
      <c r="I4393" s="58" t="e">
        <f t="shared" si="166"/>
        <v>#REF!</v>
      </c>
      <c r="J4393" s="58" t="e">
        <f>#REF!</f>
        <v>#REF!</v>
      </c>
      <c r="K4393" s="51" t="e">
        <f>IF(OR(#REF!="管理者",#REF!="サービス管理責任者"),0,#REF!)</f>
        <v>#REF!</v>
      </c>
    </row>
    <row r="4394" spans="8:11">
      <c r="H4394" s="59"/>
      <c r="I4394" s="58" t="e">
        <f t="shared" si="166"/>
        <v>#REF!</v>
      </c>
      <c r="J4394" s="58" t="e">
        <f>#REF!</f>
        <v>#REF!</v>
      </c>
      <c r="K4394" s="51" t="e">
        <f>IF(OR(#REF!="管理者",#REF!="サービス管理責任者"),0,#REF!)</f>
        <v>#REF!</v>
      </c>
    </row>
    <row r="4395" spans="8:11">
      <c r="H4395" s="59"/>
      <c r="I4395" s="58" t="e">
        <f t="shared" si="166"/>
        <v>#REF!</v>
      </c>
      <c r="J4395" s="58" t="e">
        <f>#REF!</f>
        <v>#REF!</v>
      </c>
      <c r="K4395" s="51" t="e">
        <f>IF(OR(#REF!="管理者",#REF!="サービス管理責任者"),0,#REF!)</f>
        <v>#REF!</v>
      </c>
    </row>
    <row r="4396" spans="8:11">
      <c r="H4396" s="59"/>
      <c r="I4396" s="58" t="e">
        <f t="shared" si="166"/>
        <v>#REF!</v>
      </c>
      <c r="J4396" s="58" t="e">
        <f>#REF!</f>
        <v>#REF!</v>
      </c>
      <c r="K4396" s="51" t="e">
        <f>IF(OR(#REF!="管理者",#REF!="サービス管理責任者"),0,#REF!)</f>
        <v>#REF!</v>
      </c>
    </row>
    <row r="4397" spans="8:11">
      <c r="H4397" s="59"/>
      <c r="I4397" s="58" t="e">
        <f t="shared" si="166"/>
        <v>#REF!</v>
      </c>
      <c r="J4397" s="58" t="e">
        <f>#REF!</f>
        <v>#REF!</v>
      </c>
      <c r="K4397" s="51" t="e">
        <f>IF(OR(#REF!="管理者",#REF!="サービス管理責任者"),0,#REF!)</f>
        <v>#REF!</v>
      </c>
    </row>
    <row r="4398" spans="8:11">
      <c r="H4398" s="59"/>
      <c r="I4398" s="58" t="e">
        <f t="shared" si="166"/>
        <v>#REF!</v>
      </c>
      <c r="J4398" s="58" t="e">
        <f>#REF!</f>
        <v>#REF!</v>
      </c>
      <c r="K4398" s="51" t="e">
        <f>IF(OR(#REF!="管理者",#REF!="サービス管理責任者"),0,#REF!)</f>
        <v>#REF!</v>
      </c>
    </row>
    <row r="4399" spans="8:11">
      <c r="H4399" s="59"/>
      <c r="I4399" s="58" t="e">
        <f t="shared" si="166"/>
        <v>#REF!</v>
      </c>
      <c r="J4399" s="58" t="e">
        <f>#REF!</f>
        <v>#REF!</v>
      </c>
      <c r="K4399" s="51" t="e">
        <f>IF(OR(#REF!="管理者",#REF!="サービス管理責任者"),0,#REF!)</f>
        <v>#REF!</v>
      </c>
    </row>
    <row r="4400" spans="8:11">
      <c r="H4400" s="59"/>
      <c r="I4400" s="58" t="e">
        <f t="shared" si="166"/>
        <v>#REF!</v>
      </c>
      <c r="J4400" s="58" t="e">
        <f>#REF!</f>
        <v>#REF!</v>
      </c>
      <c r="K4400" s="51" t="e">
        <f>IF(OR(#REF!="管理者",#REF!="サービス管理責任者"),0,#REF!)</f>
        <v>#REF!</v>
      </c>
    </row>
    <row r="4401" spans="8:11">
      <c r="H4401" s="59"/>
      <c r="I4401" s="58" t="e">
        <f t="shared" si="166"/>
        <v>#REF!</v>
      </c>
      <c r="J4401" s="58" t="e">
        <f>#REF!</f>
        <v>#REF!</v>
      </c>
      <c r="K4401" s="51" t="e">
        <f>IF(OR(#REF!="管理者",#REF!="サービス管理責任者"),0,#REF!)</f>
        <v>#REF!</v>
      </c>
    </row>
    <row r="4402" spans="8:11">
      <c r="H4402" s="59"/>
      <c r="I4402" s="58" t="e">
        <f t="shared" si="166"/>
        <v>#REF!</v>
      </c>
      <c r="J4402" s="58" t="e">
        <f>#REF!</f>
        <v>#REF!</v>
      </c>
      <c r="K4402" s="51" t="e">
        <f>IF(OR(#REF!="管理者",#REF!="サービス管理責任者"),0,#REF!)</f>
        <v>#REF!</v>
      </c>
    </row>
    <row r="4403" spans="8:11">
      <c r="H4403" s="59"/>
      <c r="I4403" s="58" t="e">
        <f t="shared" si="166"/>
        <v>#REF!</v>
      </c>
      <c r="J4403" s="58" t="e">
        <f>#REF!</f>
        <v>#REF!</v>
      </c>
      <c r="K4403" s="51" t="e">
        <f>IF(OR(#REF!="管理者",#REF!="サービス管理責任者"),0,#REF!)</f>
        <v>#REF!</v>
      </c>
    </row>
    <row r="4404" spans="8:11">
      <c r="H4404" s="59"/>
      <c r="I4404" s="58" t="e">
        <f t="shared" si="166"/>
        <v>#REF!</v>
      </c>
      <c r="J4404" s="58" t="e">
        <f>#REF!</f>
        <v>#REF!</v>
      </c>
      <c r="K4404" s="51" t="e">
        <f>IF(OR(#REF!="管理者",#REF!="サービス管理責任者"),0,#REF!)</f>
        <v>#REF!</v>
      </c>
    </row>
    <row r="4405" spans="8:11">
      <c r="H4405" s="59"/>
      <c r="I4405" s="58" t="e">
        <f t="shared" si="166"/>
        <v>#REF!</v>
      </c>
      <c r="J4405" s="58" t="e">
        <f>#REF!</f>
        <v>#REF!</v>
      </c>
      <c r="K4405" s="51" t="e">
        <f>IF(OR(#REF!="管理者",#REF!="サービス管理責任者"),0,#REF!)</f>
        <v>#REF!</v>
      </c>
    </row>
    <row r="4406" spans="8:11">
      <c r="H4406" s="59"/>
      <c r="I4406" s="58" t="e">
        <f t="shared" si="166"/>
        <v>#REF!</v>
      </c>
      <c r="J4406" s="58" t="e">
        <f>#REF!</f>
        <v>#REF!</v>
      </c>
      <c r="K4406" s="51" t="e">
        <f>IF(OR(#REF!="管理者",#REF!="サービス管理責任者"),0,#REF!)</f>
        <v>#REF!</v>
      </c>
    </row>
    <row r="4407" spans="8:11">
      <c r="H4407" s="59"/>
      <c r="I4407" s="58" t="e">
        <f t="shared" si="166"/>
        <v>#REF!</v>
      </c>
      <c r="J4407" s="58" t="e">
        <f>#REF!</f>
        <v>#REF!</v>
      </c>
      <c r="K4407" s="51" t="e">
        <f>IF(OR(#REF!="管理者",#REF!="サービス管理責任者"),0,#REF!)</f>
        <v>#REF!</v>
      </c>
    </row>
    <row r="4408" spans="8:11">
      <c r="H4408" s="59"/>
      <c r="I4408" s="58" t="e">
        <f t="shared" si="166"/>
        <v>#REF!</v>
      </c>
      <c r="J4408" s="58" t="e">
        <f>#REF!</f>
        <v>#REF!</v>
      </c>
      <c r="K4408" s="51" t="e">
        <f>IF(OR(#REF!="管理者",#REF!="サービス管理責任者"),0,#REF!)</f>
        <v>#REF!</v>
      </c>
    </row>
    <row r="4409" spans="8:11">
      <c r="H4409" s="59"/>
      <c r="I4409" s="58" t="e">
        <f t="shared" si="166"/>
        <v>#REF!</v>
      </c>
      <c r="J4409" s="58" t="e">
        <f>#REF!</f>
        <v>#REF!</v>
      </c>
      <c r="K4409" s="51" t="e">
        <f>IF(OR(#REF!="管理者",#REF!="サービス管理責任者"),0,#REF!)</f>
        <v>#REF!</v>
      </c>
    </row>
    <row r="4410" spans="8:11">
      <c r="H4410" s="59"/>
      <c r="I4410" s="58" t="e">
        <f t="shared" si="166"/>
        <v>#REF!</v>
      </c>
      <c r="J4410" s="58" t="e">
        <f>#REF!</f>
        <v>#REF!</v>
      </c>
      <c r="K4410" s="51" t="e">
        <f>IF(OR(#REF!="管理者",#REF!="サービス管理責任者"),0,#REF!)</f>
        <v>#REF!</v>
      </c>
    </row>
    <row r="4411" spans="8:11">
      <c r="H4411" s="59"/>
      <c r="I4411" s="58" t="e">
        <f t="shared" si="166"/>
        <v>#REF!</v>
      </c>
      <c r="J4411" s="58" t="e">
        <f>#REF!</f>
        <v>#REF!</v>
      </c>
      <c r="K4411" s="51" t="e">
        <f>IF(OR(#REF!="管理者",#REF!="サービス管理責任者"),0,#REF!)</f>
        <v>#REF!</v>
      </c>
    </row>
    <row r="4412" spans="8:11">
      <c r="H4412" s="59"/>
      <c r="I4412" s="58" t="e">
        <f t="shared" si="166"/>
        <v>#REF!</v>
      </c>
      <c r="J4412" s="58" t="e">
        <f>#REF!</f>
        <v>#REF!</v>
      </c>
      <c r="K4412" s="51" t="e">
        <f>IF(OR(#REF!="管理者",#REF!="サービス管理責任者"),0,#REF!)</f>
        <v>#REF!</v>
      </c>
    </row>
    <row r="4413" spans="8:11">
      <c r="H4413" s="59"/>
      <c r="I4413" s="58" t="e">
        <f t="shared" si="166"/>
        <v>#REF!</v>
      </c>
      <c r="J4413" s="58" t="e">
        <f>#REF!</f>
        <v>#REF!</v>
      </c>
      <c r="K4413" s="51" t="e">
        <f>IF(OR(#REF!="管理者",#REF!="サービス管理責任者"),0,#REF!)</f>
        <v>#REF!</v>
      </c>
    </row>
    <row r="4414" spans="8:11">
      <c r="H4414" s="59"/>
      <c r="I4414" s="58" t="e">
        <f t="shared" si="166"/>
        <v>#REF!</v>
      </c>
      <c r="J4414" s="58" t="e">
        <f>#REF!</f>
        <v>#REF!</v>
      </c>
      <c r="K4414" s="51" t="e">
        <f>IF(OR(#REF!="管理者",#REF!="サービス管理責任者"),0,#REF!)</f>
        <v>#REF!</v>
      </c>
    </row>
    <row r="4415" spans="8:11">
      <c r="H4415" s="59"/>
      <c r="I4415" s="58" t="e">
        <f t="shared" si="166"/>
        <v>#REF!</v>
      </c>
      <c r="J4415" s="58" t="e">
        <f>#REF!</f>
        <v>#REF!</v>
      </c>
      <c r="K4415" s="51" t="e">
        <f>IF(OR(#REF!="管理者",#REF!="サービス管理責任者"),0,#REF!)</f>
        <v>#REF!</v>
      </c>
    </row>
    <row r="4416" spans="8:11">
      <c r="H4416" s="59"/>
      <c r="I4416" s="58" t="e">
        <f t="shared" si="166"/>
        <v>#REF!</v>
      </c>
      <c r="J4416" s="58" t="e">
        <f>#REF!</f>
        <v>#REF!</v>
      </c>
      <c r="K4416" s="51" t="e">
        <f>IF(OR(#REF!="管理者",#REF!="サービス管理責任者"),0,#REF!)</f>
        <v>#REF!</v>
      </c>
    </row>
    <row r="4417" spans="8:11">
      <c r="H4417" s="59"/>
      <c r="I4417" s="58" t="e">
        <f t="shared" si="166"/>
        <v>#REF!</v>
      </c>
      <c r="J4417" s="58" t="e">
        <f>#REF!</f>
        <v>#REF!</v>
      </c>
      <c r="K4417" s="51" t="e">
        <f>IF(OR(#REF!="管理者",#REF!="サービス管理責任者"),0,#REF!)</f>
        <v>#REF!</v>
      </c>
    </row>
    <row r="4418" spans="8:11">
      <c r="H4418" s="59"/>
      <c r="I4418" s="58" t="e">
        <f t="shared" si="166"/>
        <v>#REF!</v>
      </c>
      <c r="J4418" s="58" t="e">
        <f>#REF!</f>
        <v>#REF!</v>
      </c>
      <c r="K4418" s="51" t="e">
        <f>IF(OR(#REF!="管理者",#REF!="サービス管理責任者"),0,#REF!)</f>
        <v>#REF!</v>
      </c>
    </row>
    <row r="4419" spans="8:11">
      <c r="H4419" s="59"/>
      <c r="I4419" s="58" t="e">
        <f t="shared" si="166"/>
        <v>#REF!</v>
      </c>
      <c r="J4419" s="58" t="e">
        <f>#REF!</f>
        <v>#REF!</v>
      </c>
      <c r="K4419" s="51" t="e">
        <f>IF(OR(#REF!="管理者",#REF!="サービス管理責任者"),0,#REF!)</f>
        <v>#REF!</v>
      </c>
    </row>
    <row r="4420" spans="8:11">
      <c r="H4420" s="59"/>
      <c r="I4420" s="58" t="e">
        <f t="shared" si="166"/>
        <v>#REF!</v>
      </c>
      <c r="J4420" s="58" t="e">
        <f>#REF!</f>
        <v>#REF!</v>
      </c>
      <c r="K4420" s="51" t="e">
        <f>IF(OR(#REF!="管理者",#REF!="サービス管理責任者"),0,#REF!)</f>
        <v>#REF!</v>
      </c>
    </row>
    <row r="4421" spans="8:11">
      <c r="H4421" s="59"/>
      <c r="I4421" s="58" t="e">
        <f t="shared" ref="I4421:I4484" si="167">IF(J4421=0,I4420,I4420+1)</f>
        <v>#REF!</v>
      </c>
      <c r="J4421" s="58" t="e">
        <f>#REF!</f>
        <v>#REF!</v>
      </c>
      <c r="K4421" s="51" t="e">
        <f>IF(OR(#REF!="管理者",#REF!="サービス管理責任者"),0,#REF!)</f>
        <v>#REF!</v>
      </c>
    </row>
    <row r="4422" spans="8:11">
      <c r="H4422" s="59"/>
      <c r="I4422" s="58" t="e">
        <f t="shared" si="167"/>
        <v>#REF!</v>
      </c>
      <c r="J4422" s="58" t="e">
        <f>#REF!</f>
        <v>#REF!</v>
      </c>
      <c r="K4422" s="51" t="e">
        <f>IF(OR(#REF!="管理者",#REF!="サービス管理責任者"),0,#REF!)</f>
        <v>#REF!</v>
      </c>
    </row>
    <row r="4423" spans="8:11">
      <c r="H4423" s="59"/>
      <c r="I4423" s="58" t="e">
        <f t="shared" si="167"/>
        <v>#REF!</v>
      </c>
      <c r="J4423" s="58" t="e">
        <f>#REF!</f>
        <v>#REF!</v>
      </c>
      <c r="K4423" s="51" t="e">
        <f>IF(OR(#REF!="管理者",#REF!="サービス管理責任者"),0,#REF!)</f>
        <v>#REF!</v>
      </c>
    </row>
    <row r="4424" spans="8:11">
      <c r="H4424" s="59"/>
      <c r="I4424" s="58" t="e">
        <f t="shared" si="167"/>
        <v>#REF!</v>
      </c>
      <c r="J4424" s="58" t="e">
        <f>#REF!</f>
        <v>#REF!</v>
      </c>
      <c r="K4424" s="51" t="e">
        <f>IF(OR(#REF!="管理者",#REF!="サービス管理責任者"),0,#REF!)</f>
        <v>#REF!</v>
      </c>
    </row>
    <row r="4425" spans="8:11">
      <c r="H4425" s="59"/>
      <c r="I4425" s="58" t="e">
        <f t="shared" si="167"/>
        <v>#REF!</v>
      </c>
      <c r="J4425" s="58" t="e">
        <f>#REF!</f>
        <v>#REF!</v>
      </c>
      <c r="K4425" s="51" t="e">
        <f>IF(OR(#REF!="管理者",#REF!="サービス管理責任者"),0,#REF!)</f>
        <v>#REF!</v>
      </c>
    </row>
    <row r="4426" spans="8:11">
      <c r="H4426" s="59"/>
      <c r="I4426" s="58" t="e">
        <f t="shared" si="167"/>
        <v>#REF!</v>
      </c>
      <c r="J4426" s="58" t="e">
        <f>#REF!</f>
        <v>#REF!</v>
      </c>
      <c r="K4426" s="51" t="e">
        <f>IF(OR(#REF!="管理者",#REF!="サービス管理責任者"),0,#REF!)</f>
        <v>#REF!</v>
      </c>
    </row>
    <row r="4427" spans="8:11">
      <c r="H4427" s="59"/>
      <c r="I4427" s="58" t="e">
        <f t="shared" si="167"/>
        <v>#REF!</v>
      </c>
      <c r="J4427" s="58" t="e">
        <f>#REF!</f>
        <v>#REF!</v>
      </c>
      <c r="K4427" s="51" t="e">
        <f>IF(OR(#REF!="管理者",#REF!="サービス管理責任者"),0,#REF!)</f>
        <v>#REF!</v>
      </c>
    </row>
    <row r="4428" spans="8:11">
      <c r="H4428" s="59"/>
      <c r="I4428" s="58" t="e">
        <f t="shared" si="167"/>
        <v>#REF!</v>
      </c>
      <c r="J4428" s="58" t="e">
        <f>#REF!</f>
        <v>#REF!</v>
      </c>
      <c r="K4428" s="51" t="e">
        <f>IF(OR(#REF!="管理者",#REF!="サービス管理責任者"),0,#REF!)</f>
        <v>#REF!</v>
      </c>
    </row>
    <row r="4429" spans="8:11">
      <c r="H4429" s="59"/>
      <c r="I4429" s="58" t="e">
        <f t="shared" si="167"/>
        <v>#REF!</v>
      </c>
      <c r="J4429" s="58" t="e">
        <f>#REF!</f>
        <v>#REF!</v>
      </c>
      <c r="K4429" s="51" t="e">
        <f>IF(OR(#REF!="管理者",#REF!="サービス管理責任者"),0,#REF!)</f>
        <v>#REF!</v>
      </c>
    </row>
    <row r="4430" spans="8:11">
      <c r="H4430" s="59"/>
      <c r="I4430" s="58" t="e">
        <f t="shared" si="167"/>
        <v>#REF!</v>
      </c>
      <c r="J4430" s="58" t="e">
        <f>#REF!</f>
        <v>#REF!</v>
      </c>
      <c r="K4430" s="51" t="e">
        <f>IF(OR(#REF!="管理者",#REF!="サービス管理責任者"),0,#REF!)</f>
        <v>#REF!</v>
      </c>
    </row>
    <row r="4431" spans="8:11">
      <c r="H4431" s="59"/>
      <c r="I4431" s="58" t="e">
        <f t="shared" si="167"/>
        <v>#REF!</v>
      </c>
      <c r="J4431" s="58" t="e">
        <f>#REF!</f>
        <v>#REF!</v>
      </c>
      <c r="K4431" s="51" t="e">
        <f>IF(OR(#REF!="管理者",#REF!="サービス管理責任者"),0,#REF!)</f>
        <v>#REF!</v>
      </c>
    </row>
    <row r="4432" spans="8:11">
      <c r="H4432" s="59"/>
      <c r="I4432" s="58" t="e">
        <f t="shared" si="167"/>
        <v>#REF!</v>
      </c>
      <c r="J4432" s="58" t="e">
        <f>#REF!</f>
        <v>#REF!</v>
      </c>
      <c r="K4432" s="51" t="e">
        <f>IF(OR(#REF!="管理者",#REF!="サービス管理責任者"),0,#REF!)</f>
        <v>#REF!</v>
      </c>
    </row>
    <row r="4433" spans="8:11">
      <c r="H4433" s="59"/>
      <c r="I4433" s="58" t="e">
        <f t="shared" si="167"/>
        <v>#REF!</v>
      </c>
      <c r="J4433" s="58" t="e">
        <f>#REF!</f>
        <v>#REF!</v>
      </c>
      <c r="K4433" s="51" t="e">
        <f>IF(OR(#REF!="管理者",#REF!="サービス管理責任者"),0,#REF!)</f>
        <v>#REF!</v>
      </c>
    </row>
    <row r="4434" spans="8:11">
      <c r="H4434" s="59"/>
      <c r="I4434" s="58" t="e">
        <f t="shared" si="167"/>
        <v>#REF!</v>
      </c>
      <c r="J4434" s="58" t="e">
        <f>#REF!</f>
        <v>#REF!</v>
      </c>
      <c r="K4434" s="51" t="e">
        <f>IF(OR(#REF!="管理者",#REF!="サービス管理責任者"),0,#REF!)</f>
        <v>#REF!</v>
      </c>
    </row>
    <row r="4435" spans="8:11">
      <c r="H4435" s="59"/>
      <c r="I4435" s="58" t="e">
        <f t="shared" si="167"/>
        <v>#REF!</v>
      </c>
      <c r="J4435" s="58" t="e">
        <f>#REF!</f>
        <v>#REF!</v>
      </c>
      <c r="K4435" s="51" t="e">
        <f>IF(OR(#REF!="管理者",#REF!="サービス管理責任者"),0,#REF!)</f>
        <v>#REF!</v>
      </c>
    </row>
    <row r="4436" spans="8:11">
      <c r="H4436" s="59"/>
      <c r="I4436" s="58" t="e">
        <f t="shared" si="167"/>
        <v>#REF!</v>
      </c>
      <c r="J4436" s="58" t="e">
        <f>#REF!</f>
        <v>#REF!</v>
      </c>
      <c r="K4436" s="51" t="e">
        <f>IF(OR(#REF!="管理者",#REF!="サービス管理責任者"),0,#REF!)</f>
        <v>#REF!</v>
      </c>
    </row>
    <row r="4437" spans="8:11">
      <c r="H4437" s="59"/>
      <c r="I4437" s="58" t="e">
        <f t="shared" si="167"/>
        <v>#REF!</v>
      </c>
      <c r="J4437" s="58" t="e">
        <f>#REF!</f>
        <v>#REF!</v>
      </c>
      <c r="K4437" s="51" t="e">
        <f>IF(OR(#REF!="管理者",#REF!="サービス管理責任者"),0,#REF!)</f>
        <v>#REF!</v>
      </c>
    </row>
    <row r="4438" spans="8:11">
      <c r="H4438" s="59"/>
      <c r="I4438" s="58" t="e">
        <f t="shared" si="167"/>
        <v>#REF!</v>
      </c>
      <c r="J4438" s="58" t="e">
        <f>#REF!</f>
        <v>#REF!</v>
      </c>
      <c r="K4438" s="51" t="e">
        <f>IF(OR(#REF!="管理者",#REF!="サービス管理責任者"),0,#REF!)</f>
        <v>#REF!</v>
      </c>
    </row>
    <row r="4439" spans="8:11">
      <c r="H4439" s="59"/>
      <c r="I4439" s="58" t="e">
        <f t="shared" si="167"/>
        <v>#REF!</v>
      </c>
      <c r="J4439" s="58" t="e">
        <f>#REF!</f>
        <v>#REF!</v>
      </c>
      <c r="K4439" s="51" t="e">
        <f>IF(OR(#REF!="管理者",#REF!="サービス管理責任者"),0,#REF!)</f>
        <v>#REF!</v>
      </c>
    </row>
    <row r="4440" spans="8:11">
      <c r="H4440" s="59"/>
      <c r="I4440" s="58" t="e">
        <f t="shared" si="167"/>
        <v>#REF!</v>
      </c>
      <c r="J4440" s="58" t="e">
        <f>#REF!</f>
        <v>#REF!</v>
      </c>
      <c r="K4440" s="51" t="e">
        <f>IF(OR(#REF!="管理者",#REF!="サービス管理責任者"),0,#REF!)</f>
        <v>#REF!</v>
      </c>
    </row>
    <row r="4441" spans="8:11">
      <c r="H4441" s="59"/>
      <c r="I4441" s="58" t="e">
        <f t="shared" si="167"/>
        <v>#REF!</v>
      </c>
      <c r="J4441" s="58" t="e">
        <f>#REF!</f>
        <v>#REF!</v>
      </c>
      <c r="K4441" s="51" t="e">
        <f>IF(OR(#REF!="管理者",#REF!="サービス管理責任者"),0,#REF!)</f>
        <v>#REF!</v>
      </c>
    </row>
    <row r="4442" spans="8:11">
      <c r="H4442" s="59"/>
      <c r="I4442" s="58" t="e">
        <f t="shared" si="167"/>
        <v>#REF!</v>
      </c>
      <c r="J4442" s="58" t="e">
        <f>#REF!</f>
        <v>#REF!</v>
      </c>
      <c r="K4442" s="51" t="e">
        <f>IF(OR(#REF!="管理者",#REF!="サービス管理責任者"),0,#REF!)</f>
        <v>#REF!</v>
      </c>
    </row>
    <row r="4443" spans="8:11">
      <c r="H4443" s="59"/>
      <c r="I4443" s="58" t="e">
        <f t="shared" si="167"/>
        <v>#REF!</v>
      </c>
      <c r="J4443" s="58" t="e">
        <f>#REF!</f>
        <v>#REF!</v>
      </c>
      <c r="K4443" s="51" t="e">
        <f>IF(OR(#REF!="管理者",#REF!="サービス管理責任者"),0,#REF!)</f>
        <v>#REF!</v>
      </c>
    </row>
    <row r="4444" spans="8:11">
      <c r="H4444" s="59"/>
      <c r="I4444" s="58" t="e">
        <f t="shared" si="167"/>
        <v>#REF!</v>
      </c>
      <c r="J4444" s="58" t="e">
        <f>#REF!</f>
        <v>#REF!</v>
      </c>
      <c r="K4444" s="51" t="e">
        <f>IF(OR(#REF!="管理者",#REF!="サービス管理責任者"),0,#REF!)</f>
        <v>#REF!</v>
      </c>
    </row>
    <row r="4445" spans="8:11">
      <c r="H4445" s="59"/>
      <c r="I4445" s="58" t="e">
        <f t="shared" si="167"/>
        <v>#REF!</v>
      </c>
      <c r="J4445" s="58" t="e">
        <f>#REF!</f>
        <v>#REF!</v>
      </c>
      <c r="K4445" s="51" t="e">
        <f>IF(OR(#REF!="管理者",#REF!="サービス管理責任者"),0,#REF!)</f>
        <v>#REF!</v>
      </c>
    </row>
    <row r="4446" spans="8:11">
      <c r="H4446" s="59"/>
      <c r="I4446" s="58" t="e">
        <f t="shared" si="167"/>
        <v>#REF!</v>
      </c>
      <c r="J4446" s="58" t="e">
        <f>#REF!</f>
        <v>#REF!</v>
      </c>
      <c r="K4446" s="51" t="e">
        <f>IF(OR(#REF!="管理者",#REF!="サービス管理責任者"),0,#REF!)</f>
        <v>#REF!</v>
      </c>
    </row>
    <row r="4447" spans="8:11">
      <c r="H4447" s="59"/>
      <c r="I4447" s="58" t="e">
        <f t="shared" si="167"/>
        <v>#REF!</v>
      </c>
      <c r="J4447" s="58" t="e">
        <f>#REF!</f>
        <v>#REF!</v>
      </c>
      <c r="K4447" s="51" t="e">
        <f>IF(OR(#REF!="管理者",#REF!="サービス管理責任者"),0,#REF!)</f>
        <v>#REF!</v>
      </c>
    </row>
    <row r="4448" spans="8:11">
      <c r="H4448" s="59"/>
      <c r="I4448" s="58" t="e">
        <f t="shared" si="167"/>
        <v>#REF!</v>
      </c>
      <c r="J4448" s="58" t="e">
        <f>#REF!</f>
        <v>#REF!</v>
      </c>
      <c r="K4448" s="51" t="e">
        <f>IF(OR(#REF!="管理者",#REF!="サービス管理責任者"),0,#REF!)</f>
        <v>#REF!</v>
      </c>
    </row>
    <row r="4449" spans="8:11">
      <c r="H4449" s="59"/>
      <c r="I4449" s="58" t="e">
        <f t="shared" si="167"/>
        <v>#REF!</v>
      </c>
      <c r="J4449" s="58" t="e">
        <f>#REF!</f>
        <v>#REF!</v>
      </c>
      <c r="K4449" s="51" t="e">
        <f>IF(OR(#REF!="管理者",#REF!="サービス管理責任者"),0,#REF!)</f>
        <v>#REF!</v>
      </c>
    </row>
    <row r="4450" spans="8:11">
      <c r="H4450" s="59"/>
      <c r="I4450" s="58" t="e">
        <f t="shared" si="167"/>
        <v>#REF!</v>
      </c>
      <c r="J4450" s="58" t="e">
        <f>#REF!</f>
        <v>#REF!</v>
      </c>
      <c r="K4450" s="51" t="e">
        <f>IF(OR(#REF!="管理者",#REF!="サービス管理責任者"),0,#REF!)</f>
        <v>#REF!</v>
      </c>
    </row>
    <row r="4451" spans="8:11">
      <c r="H4451" s="59"/>
      <c r="I4451" s="58" t="e">
        <f t="shared" si="167"/>
        <v>#REF!</v>
      </c>
      <c r="J4451" s="58" t="e">
        <f>#REF!</f>
        <v>#REF!</v>
      </c>
      <c r="K4451" s="51" t="e">
        <f>IF(OR(#REF!="管理者",#REF!="サービス管理責任者"),0,#REF!)</f>
        <v>#REF!</v>
      </c>
    </row>
    <row r="4452" spans="8:11">
      <c r="H4452" s="59"/>
      <c r="I4452" s="58" t="e">
        <f t="shared" si="167"/>
        <v>#REF!</v>
      </c>
      <c r="J4452" s="58" t="e">
        <f>#REF!</f>
        <v>#REF!</v>
      </c>
      <c r="K4452" s="51" t="e">
        <f>IF(OR(#REF!="管理者",#REF!="サービス管理責任者"),0,#REF!)</f>
        <v>#REF!</v>
      </c>
    </row>
    <row r="4453" spans="8:11">
      <c r="H4453" s="59"/>
      <c r="I4453" s="58" t="e">
        <f t="shared" si="167"/>
        <v>#REF!</v>
      </c>
      <c r="J4453" s="58" t="e">
        <f>#REF!</f>
        <v>#REF!</v>
      </c>
      <c r="K4453" s="51" t="e">
        <f>IF(OR(#REF!="管理者",#REF!="サービス管理責任者"),0,#REF!)</f>
        <v>#REF!</v>
      </c>
    </row>
    <row r="4454" spans="8:11">
      <c r="H4454" s="59"/>
      <c r="I4454" s="58" t="e">
        <f t="shared" si="167"/>
        <v>#REF!</v>
      </c>
      <c r="J4454" s="58" t="e">
        <f>#REF!</f>
        <v>#REF!</v>
      </c>
      <c r="K4454" s="51" t="e">
        <f>IF(OR(#REF!="管理者",#REF!="サービス管理責任者"),0,#REF!)</f>
        <v>#REF!</v>
      </c>
    </row>
    <row r="4455" spans="8:11">
      <c r="H4455" s="59"/>
      <c r="I4455" s="58" t="e">
        <f t="shared" si="167"/>
        <v>#REF!</v>
      </c>
      <c r="J4455" s="58" t="e">
        <f>#REF!</f>
        <v>#REF!</v>
      </c>
      <c r="K4455" s="51" t="e">
        <f>IF(OR(#REF!="管理者",#REF!="サービス管理責任者"),0,#REF!)</f>
        <v>#REF!</v>
      </c>
    </row>
    <row r="4456" spans="8:11">
      <c r="H4456" s="59"/>
      <c r="I4456" s="58" t="e">
        <f t="shared" si="167"/>
        <v>#REF!</v>
      </c>
      <c r="J4456" s="58" t="e">
        <f>#REF!</f>
        <v>#REF!</v>
      </c>
      <c r="K4456" s="51" t="e">
        <f>IF(OR(#REF!="管理者",#REF!="サービス管理責任者"),0,#REF!)</f>
        <v>#REF!</v>
      </c>
    </row>
    <row r="4457" spans="8:11">
      <c r="H4457" s="59"/>
      <c r="I4457" s="58" t="e">
        <f t="shared" si="167"/>
        <v>#REF!</v>
      </c>
      <c r="J4457" s="58" t="e">
        <f>#REF!</f>
        <v>#REF!</v>
      </c>
      <c r="K4457" s="51" t="e">
        <f>IF(OR(#REF!="管理者",#REF!="サービス管理責任者"),0,#REF!)</f>
        <v>#REF!</v>
      </c>
    </row>
    <row r="4458" spans="8:11">
      <c r="H4458" s="59"/>
      <c r="I4458" s="58" t="e">
        <f t="shared" si="167"/>
        <v>#REF!</v>
      </c>
      <c r="J4458" s="58" t="e">
        <f>#REF!</f>
        <v>#REF!</v>
      </c>
      <c r="K4458" s="51" t="e">
        <f>IF(OR(#REF!="管理者",#REF!="サービス管理責任者"),0,#REF!)</f>
        <v>#REF!</v>
      </c>
    </row>
    <row r="4459" spans="8:11">
      <c r="H4459" s="59"/>
      <c r="I4459" s="58" t="e">
        <f t="shared" si="167"/>
        <v>#REF!</v>
      </c>
      <c r="J4459" s="58" t="e">
        <f>#REF!</f>
        <v>#REF!</v>
      </c>
      <c r="K4459" s="51" t="e">
        <f>IF(OR(#REF!="管理者",#REF!="サービス管理責任者"),0,#REF!)</f>
        <v>#REF!</v>
      </c>
    </row>
    <row r="4460" spans="8:11">
      <c r="H4460" s="59"/>
      <c r="I4460" s="58" t="e">
        <f t="shared" si="167"/>
        <v>#REF!</v>
      </c>
      <c r="J4460" s="58" t="e">
        <f>#REF!</f>
        <v>#REF!</v>
      </c>
      <c r="K4460" s="51" t="e">
        <f>IF(OR(#REF!="管理者",#REF!="サービス管理責任者"),0,#REF!)</f>
        <v>#REF!</v>
      </c>
    </row>
    <row r="4461" spans="8:11">
      <c r="H4461" s="59"/>
      <c r="I4461" s="58" t="e">
        <f t="shared" si="167"/>
        <v>#REF!</v>
      </c>
      <c r="J4461" s="58" t="e">
        <f>#REF!</f>
        <v>#REF!</v>
      </c>
      <c r="K4461" s="51" t="e">
        <f>IF(OR(#REF!="管理者",#REF!="サービス管理責任者"),0,#REF!)</f>
        <v>#REF!</v>
      </c>
    </row>
    <row r="4462" spans="8:11">
      <c r="H4462" s="59"/>
      <c r="I4462" s="58" t="e">
        <f t="shared" si="167"/>
        <v>#REF!</v>
      </c>
      <c r="J4462" s="58" t="e">
        <f>#REF!</f>
        <v>#REF!</v>
      </c>
      <c r="K4462" s="51" t="e">
        <f>IF(OR(#REF!="管理者",#REF!="サービス管理責任者"),0,#REF!)</f>
        <v>#REF!</v>
      </c>
    </row>
    <row r="4463" spans="8:11">
      <c r="H4463" s="59"/>
      <c r="I4463" s="58" t="e">
        <f t="shared" si="167"/>
        <v>#REF!</v>
      </c>
      <c r="J4463" s="58" t="e">
        <f>#REF!</f>
        <v>#REF!</v>
      </c>
      <c r="K4463" s="51" t="e">
        <f>IF(OR(#REF!="管理者",#REF!="サービス管理責任者"),0,#REF!)</f>
        <v>#REF!</v>
      </c>
    </row>
    <row r="4464" spans="8:11">
      <c r="H4464" s="59"/>
      <c r="I4464" s="58" t="e">
        <f t="shared" si="167"/>
        <v>#REF!</v>
      </c>
      <c r="J4464" s="58" t="e">
        <f>#REF!</f>
        <v>#REF!</v>
      </c>
      <c r="K4464" s="51" t="e">
        <f>IF(OR(#REF!="管理者",#REF!="サービス管理責任者"),0,#REF!)</f>
        <v>#REF!</v>
      </c>
    </row>
    <row r="4465" spans="8:11">
      <c r="H4465" s="59"/>
      <c r="I4465" s="58" t="e">
        <f t="shared" si="167"/>
        <v>#REF!</v>
      </c>
      <c r="J4465" s="58" t="e">
        <f>#REF!</f>
        <v>#REF!</v>
      </c>
      <c r="K4465" s="51" t="e">
        <f>IF(OR(#REF!="管理者",#REF!="サービス管理責任者"),0,#REF!)</f>
        <v>#REF!</v>
      </c>
    </row>
    <row r="4466" spans="8:11">
      <c r="H4466" s="59"/>
      <c r="I4466" s="58" t="e">
        <f t="shared" si="167"/>
        <v>#REF!</v>
      </c>
      <c r="J4466" s="58" t="e">
        <f>#REF!</f>
        <v>#REF!</v>
      </c>
      <c r="K4466" s="51" t="e">
        <f>IF(OR(#REF!="管理者",#REF!="サービス管理責任者"),0,#REF!)</f>
        <v>#REF!</v>
      </c>
    </row>
    <row r="4467" spans="8:11">
      <c r="H4467" s="59"/>
      <c r="I4467" s="58" t="e">
        <f t="shared" si="167"/>
        <v>#REF!</v>
      </c>
      <c r="J4467" s="58" t="e">
        <f>#REF!</f>
        <v>#REF!</v>
      </c>
      <c r="K4467" s="51" t="e">
        <f>IF(OR(#REF!="管理者",#REF!="サービス管理責任者"),0,#REF!)</f>
        <v>#REF!</v>
      </c>
    </row>
    <row r="4468" spans="8:11">
      <c r="H4468" s="59"/>
      <c r="I4468" s="58" t="e">
        <f t="shared" si="167"/>
        <v>#REF!</v>
      </c>
      <c r="J4468" s="58" t="e">
        <f>#REF!</f>
        <v>#REF!</v>
      </c>
      <c r="K4468" s="51" t="e">
        <f>IF(OR(#REF!="管理者",#REF!="サービス管理責任者"),0,#REF!)</f>
        <v>#REF!</v>
      </c>
    </row>
    <row r="4469" spans="8:11">
      <c r="H4469" s="59"/>
      <c r="I4469" s="58" t="e">
        <f t="shared" si="167"/>
        <v>#REF!</v>
      </c>
      <c r="J4469" s="58" t="e">
        <f>#REF!</f>
        <v>#REF!</v>
      </c>
      <c r="K4469" s="51" t="e">
        <f>IF(OR(#REF!="管理者",#REF!="サービス管理責任者"),0,#REF!)</f>
        <v>#REF!</v>
      </c>
    </row>
    <row r="4470" spans="8:11">
      <c r="H4470" s="59"/>
      <c r="I4470" s="58" t="e">
        <f t="shared" si="167"/>
        <v>#REF!</v>
      </c>
      <c r="J4470" s="58" t="e">
        <f>#REF!</f>
        <v>#REF!</v>
      </c>
      <c r="K4470" s="51" t="e">
        <f>IF(OR(#REF!="管理者",#REF!="サービス管理責任者"),0,#REF!)</f>
        <v>#REF!</v>
      </c>
    </row>
    <row r="4471" spans="8:11">
      <c r="H4471" s="59"/>
      <c r="I4471" s="58" t="e">
        <f t="shared" si="167"/>
        <v>#REF!</v>
      </c>
      <c r="J4471" s="58" t="e">
        <f>#REF!</f>
        <v>#REF!</v>
      </c>
      <c r="K4471" s="51" t="e">
        <f>IF(OR(#REF!="管理者",#REF!="サービス管理責任者"),0,#REF!)</f>
        <v>#REF!</v>
      </c>
    </row>
    <row r="4472" spans="8:11">
      <c r="H4472" s="59"/>
      <c r="I4472" s="58" t="e">
        <f t="shared" si="167"/>
        <v>#REF!</v>
      </c>
      <c r="J4472" s="58" t="e">
        <f>#REF!</f>
        <v>#REF!</v>
      </c>
      <c r="K4472" s="51" t="e">
        <f>IF(OR(#REF!="管理者",#REF!="サービス管理責任者"),0,#REF!)</f>
        <v>#REF!</v>
      </c>
    </row>
    <row r="4473" spans="8:11">
      <c r="H4473" s="59"/>
      <c r="I4473" s="58" t="e">
        <f t="shared" si="167"/>
        <v>#REF!</v>
      </c>
      <c r="J4473" s="58" t="e">
        <f>#REF!</f>
        <v>#REF!</v>
      </c>
      <c r="K4473" s="51" t="e">
        <f>IF(OR(#REF!="管理者",#REF!="サービス管理責任者"),0,#REF!)</f>
        <v>#REF!</v>
      </c>
    </row>
    <row r="4474" spans="8:11">
      <c r="H4474" s="59"/>
      <c r="I4474" s="58" t="e">
        <f t="shared" si="167"/>
        <v>#REF!</v>
      </c>
      <c r="J4474" s="58" t="e">
        <f>#REF!</f>
        <v>#REF!</v>
      </c>
      <c r="K4474" s="51" t="e">
        <f>IF(OR(#REF!="管理者",#REF!="サービス管理責任者"),0,#REF!)</f>
        <v>#REF!</v>
      </c>
    </row>
    <row r="4475" spans="8:11">
      <c r="H4475" s="59"/>
      <c r="I4475" s="58" t="e">
        <f t="shared" si="167"/>
        <v>#REF!</v>
      </c>
      <c r="J4475" s="58" t="e">
        <f>#REF!</f>
        <v>#REF!</v>
      </c>
      <c r="K4475" s="51" t="e">
        <f>IF(OR(#REF!="管理者",#REF!="サービス管理責任者"),0,#REF!)</f>
        <v>#REF!</v>
      </c>
    </row>
    <row r="4476" spans="8:11">
      <c r="H4476" s="59"/>
      <c r="I4476" s="58" t="e">
        <f t="shared" si="167"/>
        <v>#REF!</v>
      </c>
      <c r="J4476" s="58" t="e">
        <f>#REF!</f>
        <v>#REF!</v>
      </c>
      <c r="K4476" s="51" t="e">
        <f>IF(OR(#REF!="管理者",#REF!="サービス管理責任者"),0,#REF!)</f>
        <v>#REF!</v>
      </c>
    </row>
    <row r="4477" spans="8:11">
      <c r="H4477" s="59"/>
      <c r="I4477" s="58" t="e">
        <f t="shared" si="167"/>
        <v>#REF!</v>
      </c>
      <c r="J4477" s="58" t="e">
        <f>#REF!</f>
        <v>#REF!</v>
      </c>
      <c r="K4477" s="51" t="e">
        <f>IF(OR(#REF!="管理者",#REF!="サービス管理責任者"),0,#REF!)</f>
        <v>#REF!</v>
      </c>
    </row>
    <row r="4478" spans="8:11">
      <c r="H4478" s="59"/>
      <c r="I4478" s="58" t="e">
        <f t="shared" si="167"/>
        <v>#REF!</v>
      </c>
      <c r="J4478" s="58" t="e">
        <f>#REF!</f>
        <v>#REF!</v>
      </c>
      <c r="K4478" s="51" t="e">
        <f>IF(OR(#REF!="管理者",#REF!="サービス管理責任者"),0,#REF!)</f>
        <v>#REF!</v>
      </c>
    </row>
    <row r="4479" spans="8:11">
      <c r="H4479" s="59"/>
      <c r="I4479" s="58" t="e">
        <f t="shared" si="167"/>
        <v>#REF!</v>
      </c>
      <c r="J4479" s="58" t="e">
        <f>#REF!</f>
        <v>#REF!</v>
      </c>
      <c r="K4479" s="51" t="e">
        <f>IF(OR(#REF!="管理者",#REF!="サービス管理責任者"),0,#REF!)</f>
        <v>#REF!</v>
      </c>
    </row>
    <row r="4480" spans="8:11">
      <c r="H4480" s="59"/>
      <c r="I4480" s="58" t="e">
        <f t="shared" si="167"/>
        <v>#REF!</v>
      </c>
      <c r="J4480" s="58" t="e">
        <f>#REF!</f>
        <v>#REF!</v>
      </c>
      <c r="K4480" s="51" t="e">
        <f>IF(OR(#REF!="管理者",#REF!="サービス管理責任者"),0,#REF!)</f>
        <v>#REF!</v>
      </c>
    </row>
    <row r="4481" spans="8:11">
      <c r="H4481" s="59"/>
      <c r="I4481" s="58" t="e">
        <f t="shared" si="167"/>
        <v>#REF!</v>
      </c>
      <c r="J4481" s="58" t="e">
        <f>#REF!</f>
        <v>#REF!</v>
      </c>
      <c r="K4481" s="51" t="e">
        <f>IF(OR(#REF!="管理者",#REF!="サービス管理責任者"),0,#REF!)</f>
        <v>#REF!</v>
      </c>
    </row>
    <row r="4482" spans="8:11">
      <c r="H4482" s="59"/>
      <c r="I4482" s="58" t="e">
        <f t="shared" si="167"/>
        <v>#REF!</v>
      </c>
      <c r="J4482" s="58" t="e">
        <f>#REF!</f>
        <v>#REF!</v>
      </c>
      <c r="K4482" s="51" t="e">
        <f>IF(OR(#REF!="管理者",#REF!="サービス管理責任者"),0,#REF!)</f>
        <v>#REF!</v>
      </c>
    </row>
    <row r="4483" spans="8:11">
      <c r="H4483" s="59"/>
      <c r="I4483" s="58" t="e">
        <f t="shared" si="167"/>
        <v>#REF!</v>
      </c>
      <c r="J4483" s="58" t="e">
        <f>#REF!</f>
        <v>#REF!</v>
      </c>
      <c r="K4483" s="51" t="e">
        <f>IF(OR(#REF!="管理者",#REF!="サービス管理責任者"),0,#REF!)</f>
        <v>#REF!</v>
      </c>
    </row>
    <row r="4484" spans="8:11">
      <c r="H4484" s="59"/>
      <c r="I4484" s="58" t="e">
        <f t="shared" si="167"/>
        <v>#REF!</v>
      </c>
      <c r="J4484" s="58" t="e">
        <f>#REF!</f>
        <v>#REF!</v>
      </c>
      <c r="K4484" s="51" t="e">
        <f>IF(OR(#REF!="管理者",#REF!="サービス管理責任者"),0,#REF!)</f>
        <v>#REF!</v>
      </c>
    </row>
    <row r="4485" spans="8:11">
      <c r="H4485" s="59"/>
      <c r="I4485" s="58" t="e">
        <f t="shared" ref="I4485:I4548" si="168">IF(J4485=0,I4484,I4484+1)</f>
        <v>#REF!</v>
      </c>
      <c r="J4485" s="58" t="e">
        <f>#REF!</f>
        <v>#REF!</v>
      </c>
      <c r="K4485" s="51" t="e">
        <f>IF(OR(#REF!="管理者",#REF!="サービス管理責任者"),0,#REF!)</f>
        <v>#REF!</v>
      </c>
    </row>
    <row r="4486" spans="8:11">
      <c r="H4486" s="59"/>
      <c r="I4486" s="58" t="e">
        <f t="shared" si="168"/>
        <v>#REF!</v>
      </c>
      <c r="J4486" s="58" t="e">
        <f>#REF!</f>
        <v>#REF!</v>
      </c>
      <c r="K4486" s="51" t="e">
        <f>IF(OR(#REF!="管理者",#REF!="サービス管理責任者"),0,#REF!)</f>
        <v>#REF!</v>
      </c>
    </row>
    <row r="4487" spans="8:11">
      <c r="H4487" s="59"/>
      <c r="I4487" s="58" t="e">
        <f t="shared" si="168"/>
        <v>#REF!</v>
      </c>
      <c r="J4487" s="58" t="e">
        <f>#REF!</f>
        <v>#REF!</v>
      </c>
      <c r="K4487" s="51" t="e">
        <f>IF(OR(#REF!="管理者",#REF!="サービス管理責任者"),0,#REF!)</f>
        <v>#REF!</v>
      </c>
    </row>
    <row r="4488" spans="8:11">
      <c r="H4488" s="59"/>
      <c r="I4488" s="58" t="e">
        <f t="shared" si="168"/>
        <v>#REF!</v>
      </c>
      <c r="J4488" s="58" t="e">
        <f>#REF!</f>
        <v>#REF!</v>
      </c>
      <c r="K4488" s="51" t="e">
        <f>IF(OR(#REF!="管理者",#REF!="サービス管理責任者"),0,#REF!)</f>
        <v>#REF!</v>
      </c>
    </row>
    <row r="4489" spans="8:11">
      <c r="H4489" s="59"/>
      <c r="I4489" s="58" t="e">
        <f t="shared" si="168"/>
        <v>#REF!</v>
      </c>
      <c r="J4489" s="58" t="e">
        <f>#REF!</f>
        <v>#REF!</v>
      </c>
      <c r="K4489" s="51" t="e">
        <f>IF(OR(#REF!="管理者",#REF!="サービス管理責任者"),0,#REF!)</f>
        <v>#REF!</v>
      </c>
    </row>
    <row r="4490" spans="8:11">
      <c r="H4490" s="59"/>
      <c r="I4490" s="58" t="e">
        <f t="shared" si="168"/>
        <v>#REF!</v>
      </c>
      <c r="J4490" s="58" t="e">
        <f>#REF!</f>
        <v>#REF!</v>
      </c>
      <c r="K4490" s="51" t="e">
        <f>IF(OR(#REF!="管理者",#REF!="サービス管理責任者"),0,#REF!)</f>
        <v>#REF!</v>
      </c>
    </row>
    <row r="4491" spans="8:11">
      <c r="H4491" s="59"/>
      <c r="I4491" s="58" t="e">
        <f t="shared" si="168"/>
        <v>#REF!</v>
      </c>
      <c r="J4491" s="58" t="e">
        <f>#REF!</f>
        <v>#REF!</v>
      </c>
      <c r="K4491" s="51" t="e">
        <f>IF(OR(#REF!="管理者",#REF!="サービス管理責任者"),0,#REF!)</f>
        <v>#REF!</v>
      </c>
    </row>
    <row r="4492" spans="8:11">
      <c r="H4492" s="59"/>
      <c r="I4492" s="58" t="e">
        <f t="shared" si="168"/>
        <v>#REF!</v>
      </c>
      <c r="J4492" s="58" t="e">
        <f>#REF!</f>
        <v>#REF!</v>
      </c>
      <c r="K4492" s="51" t="e">
        <f>IF(OR(#REF!="管理者",#REF!="サービス管理責任者"),0,#REF!)</f>
        <v>#REF!</v>
      </c>
    </row>
    <row r="4493" spans="8:11">
      <c r="H4493" s="59"/>
      <c r="I4493" s="58" t="e">
        <f t="shared" si="168"/>
        <v>#REF!</v>
      </c>
      <c r="J4493" s="58" t="e">
        <f>#REF!</f>
        <v>#REF!</v>
      </c>
      <c r="K4493" s="51" t="e">
        <f>IF(OR(#REF!="管理者",#REF!="サービス管理責任者"),0,#REF!)</f>
        <v>#REF!</v>
      </c>
    </row>
    <row r="4494" spans="8:11">
      <c r="H4494" s="59"/>
      <c r="I4494" s="58" t="e">
        <f t="shared" si="168"/>
        <v>#REF!</v>
      </c>
      <c r="J4494" s="58" t="e">
        <f>#REF!</f>
        <v>#REF!</v>
      </c>
      <c r="K4494" s="51" t="e">
        <f>IF(OR(#REF!="管理者",#REF!="サービス管理責任者"),0,#REF!)</f>
        <v>#REF!</v>
      </c>
    </row>
    <row r="4495" spans="8:11">
      <c r="H4495" s="59"/>
      <c r="I4495" s="58" t="e">
        <f t="shared" si="168"/>
        <v>#REF!</v>
      </c>
      <c r="J4495" s="58" t="e">
        <f>#REF!</f>
        <v>#REF!</v>
      </c>
      <c r="K4495" s="51" t="e">
        <f>IF(OR(#REF!="管理者",#REF!="サービス管理責任者"),0,#REF!)</f>
        <v>#REF!</v>
      </c>
    </row>
    <row r="4496" spans="8:11">
      <c r="H4496" s="59"/>
      <c r="I4496" s="58" t="e">
        <f t="shared" si="168"/>
        <v>#REF!</v>
      </c>
      <c r="J4496" s="58" t="e">
        <f>#REF!</f>
        <v>#REF!</v>
      </c>
      <c r="K4496" s="51" t="e">
        <f>IF(OR(#REF!="管理者",#REF!="サービス管理責任者"),0,#REF!)</f>
        <v>#REF!</v>
      </c>
    </row>
    <row r="4497" spans="8:11">
      <c r="H4497" s="59"/>
      <c r="I4497" s="58" t="e">
        <f t="shared" si="168"/>
        <v>#REF!</v>
      </c>
      <c r="J4497" s="58" t="e">
        <f>#REF!</f>
        <v>#REF!</v>
      </c>
      <c r="K4497" s="51" t="e">
        <f>IF(OR(#REF!="管理者",#REF!="サービス管理責任者"),0,#REF!)</f>
        <v>#REF!</v>
      </c>
    </row>
    <row r="4498" spans="8:11">
      <c r="H4498" s="59"/>
      <c r="I4498" s="58" t="e">
        <f t="shared" si="168"/>
        <v>#REF!</v>
      </c>
      <c r="J4498" s="58" t="e">
        <f>#REF!</f>
        <v>#REF!</v>
      </c>
      <c r="K4498" s="51" t="e">
        <f>IF(OR(#REF!="管理者",#REF!="サービス管理責任者"),0,#REF!)</f>
        <v>#REF!</v>
      </c>
    </row>
    <row r="4499" spans="8:11">
      <c r="H4499" s="59"/>
      <c r="I4499" s="58" t="e">
        <f t="shared" si="168"/>
        <v>#REF!</v>
      </c>
      <c r="J4499" s="58" t="e">
        <f>#REF!</f>
        <v>#REF!</v>
      </c>
      <c r="K4499" s="51" t="e">
        <f>IF(OR(#REF!="管理者",#REF!="サービス管理責任者"),0,#REF!)</f>
        <v>#REF!</v>
      </c>
    </row>
    <row r="4500" spans="8:11">
      <c r="H4500" s="59"/>
      <c r="I4500" s="58" t="e">
        <f t="shared" si="168"/>
        <v>#REF!</v>
      </c>
      <c r="J4500" s="58" t="e">
        <f>#REF!</f>
        <v>#REF!</v>
      </c>
      <c r="K4500" s="51" t="e">
        <f>IF(OR(#REF!="管理者",#REF!="サービス管理責任者"),0,#REF!)</f>
        <v>#REF!</v>
      </c>
    </row>
    <row r="4501" spans="8:11">
      <c r="H4501" s="59"/>
      <c r="I4501" s="58" t="e">
        <f t="shared" si="168"/>
        <v>#REF!</v>
      </c>
      <c r="J4501" s="58" t="e">
        <f>#REF!</f>
        <v>#REF!</v>
      </c>
      <c r="K4501" s="51" t="e">
        <f>IF(OR(#REF!="管理者",#REF!="サービス管理責任者"),0,#REF!)</f>
        <v>#REF!</v>
      </c>
    </row>
    <row r="4502" spans="8:11">
      <c r="H4502" s="59"/>
      <c r="I4502" s="58" t="e">
        <f t="shared" si="168"/>
        <v>#REF!</v>
      </c>
      <c r="J4502" s="58" t="e">
        <f>#REF!</f>
        <v>#REF!</v>
      </c>
      <c r="K4502" s="51" t="e">
        <f>IF(OR(#REF!="管理者",#REF!="サービス管理責任者"),0,#REF!)</f>
        <v>#REF!</v>
      </c>
    </row>
    <row r="4503" spans="8:11">
      <c r="H4503" s="59"/>
      <c r="I4503" s="58" t="e">
        <f t="shared" si="168"/>
        <v>#REF!</v>
      </c>
      <c r="J4503" s="58" t="e">
        <f>#REF!</f>
        <v>#REF!</v>
      </c>
      <c r="K4503" s="51" t="e">
        <f>IF(OR(#REF!="管理者",#REF!="サービス管理責任者"),0,#REF!)</f>
        <v>#REF!</v>
      </c>
    </row>
    <row r="4504" spans="8:11">
      <c r="H4504" s="59"/>
      <c r="I4504" s="58" t="e">
        <f t="shared" si="168"/>
        <v>#REF!</v>
      </c>
      <c r="J4504" s="58" t="e">
        <f>#REF!</f>
        <v>#REF!</v>
      </c>
      <c r="K4504" s="51" t="e">
        <f>IF(OR(#REF!="管理者",#REF!="サービス管理責任者"),0,#REF!)</f>
        <v>#REF!</v>
      </c>
    </row>
    <row r="4505" spans="8:11">
      <c r="H4505" s="59"/>
      <c r="I4505" s="58" t="e">
        <f t="shared" si="168"/>
        <v>#REF!</v>
      </c>
      <c r="J4505" s="58" t="e">
        <f>#REF!</f>
        <v>#REF!</v>
      </c>
      <c r="K4505" s="51" t="e">
        <f>IF(OR(#REF!="管理者",#REF!="サービス管理責任者"),0,#REF!)</f>
        <v>#REF!</v>
      </c>
    </row>
    <row r="4506" spans="8:11">
      <c r="H4506" s="59"/>
      <c r="I4506" s="58" t="e">
        <f t="shared" si="168"/>
        <v>#REF!</v>
      </c>
      <c r="J4506" s="58" t="e">
        <f>#REF!</f>
        <v>#REF!</v>
      </c>
      <c r="K4506" s="51" t="e">
        <f>IF(OR(#REF!="管理者",#REF!="サービス管理責任者"),0,#REF!)</f>
        <v>#REF!</v>
      </c>
    </row>
    <row r="4507" spans="8:11">
      <c r="H4507" s="59"/>
      <c r="I4507" s="58" t="e">
        <f t="shared" si="168"/>
        <v>#REF!</v>
      </c>
      <c r="J4507" s="58" t="e">
        <f>#REF!</f>
        <v>#REF!</v>
      </c>
      <c r="K4507" s="51" t="e">
        <f>IF(OR(#REF!="管理者",#REF!="サービス管理責任者"),0,#REF!)</f>
        <v>#REF!</v>
      </c>
    </row>
    <row r="4508" spans="8:11">
      <c r="H4508" s="59"/>
      <c r="I4508" s="58" t="e">
        <f t="shared" si="168"/>
        <v>#REF!</v>
      </c>
      <c r="J4508" s="58" t="e">
        <f>#REF!</f>
        <v>#REF!</v>
      </c>
      <c r="K4508" s="51" t="e">
        <f>IF(OR(#REF!="管理者",#REF!="サービス管理責任者"),0,#REF!)</f>
        <v>#REF!</v>
      </c>
    </row>
    <row r="4509" spans="8:11">
      <c r="H4509" s="59"/>
      <c r="I4509" s="58" t="e">
        <f t="shared" si="168"/>
        <v>#REF!</v>
      </c>
      <c r="J4509" s="58" t="e">
        <f>#REF!</f>
        <v>#REF!</v>
      </c>
      <c r="K4509" s="51" t="e">
        <f>IF(OR(#REF!="管理者",#REF!="サービス管理責任者"),0,#REF!)</f>
        <v>#REF!</v>
      </c>
    </row>
    <row r="4510" spans="8:11">
      <c r="H4510" s="59"/>
      <c r="I4510" s="58" t="e">
        <f t="shared" si="168"/>
        <v>#REF!</v>
      </c>
      <c r="J4510" s="58" t="e">
        <f>#REF!</f>
        <v>#REF!</v>
      </c>
      <c r="K4510" s="51" t="e">
        <f>IF(OR(#REF!="管理者",#REF!="サービス管理責任者"),0,#REF!)</f>
        <v>#REF!</v>
      </c>
    </row>
    <row r="4511" spans="8:11">
      <c r="H4511" s="59"/>
      <c r="I4511" s="58" t="e">
        <f t="shared" si="168"/>
        <v>#REF!</v>
      </c>
      <c r="J4511" s="58" t="e">
        <f>#REF!</f>
        <v>#REF!</v>
      </c>
      <c r="K4511" s="51" t="e">
        <f>IF(OR(#REF!="管理者",#REF!="サービス管理責任者"),0,#REF!)</f>
        <v>#REF!</v>
      </c>
    </row>
    <row r="4512" spans="8:11">
      <c r="H4512" s="59"/>
      <c r="I4512" s="58" t="e">
        <f t="shared" si="168"/>
        <v>#REF!</v>
      </c>
      <c r="J4512" s="58" t="e">
        <f>#REF!</f>
        <v>#REF!</v>
      </c>
      <c r="K4512" s="51" t="e">
        <f>IF(OR(#REF!="管理者",#REF!="サービス管理責任者"),0,#REF!)</f>
        <v>#REF!</v>
      </c>
    </row>
    <row r="4513" spans="8:11">
      <c r="H4513" s="59"/>
      <c r="I4513" s="58" t="e">
        <f t="shared" si="168"/>
        <v>#REF!</v>
      </c>
      <c r="J4513" s="58" t="e">
        <f>#REF!</f>
        <v>#REF!</v>
      </c>
      <c r="K4513" s="51" t="e">
        <f>IF(OR(#REF!="管理者",#REF!="サービス管理責任者"),0,#REF!)</f>
        <v>#REF!</v>
      </c>
    </row>
    <row r="4514" spans="8:11">
      <c r="H4514" s="59"/>
      <c r="I4514" s="58" t="e">
        <f t="shared" si="168"/>
        <v>#REF!</v>
      </c>
      <c r="J4514" s="58" t="e">
        <f>#REF!</f>
        <v>#REF!</v>
      </c>
      <c r="K4514" s="51" t="e">
        <f>IF(OR(#REF!="管理者",#REF!="サービス管理責任者"),0,#REF!)</f>
        <v>#REF!</v>
      </c>
    </row>
    <row r="4515" spans="8:11">
      <c r="H4515" s="59"/>
      <c r="I4515" s="58" t="e">
        <f t="shared" si="168"/>
        <v>#REF!</v>
      </c>
      <c r="J4515" s="58" t="e">
        <f>#REF!</f>
        <v>#REF!</v>
      </c>
      <c r="K4515" s="51" t="e">
        <f>IF(OR(#REF!="管理者",#REF!="サービス管理責任者"),0,#REF!)</f>
        <v>#REF!</v>
      </c>
    </row>
    <row r="4516" spans="8:11">
      <c r="H4516" s="59"/>
      <c r="I4516" s="58" t="e">
        <f t="shared" si="168"/>
        <v>#REF!</v>
      </c>
      <c r="J4516" s="58" t="e">
        <f>#REF!</f>
        <v>#REF!</v>
      </c>
      <c r="K4516" s="51" t="e">
        <f>IF(OR(#REF!="管理者",#REF!="サービス管理責任者"),0,#REF!)</f>
        <v>#REF!</v>
      </c>
    </row>
    <row r="4517" spans="8:11">
      <c r="H4517" s="59"/>
      <c r="I4517" s="58" t="e">
        <f t="shared" si="168"/>
        <v>#REF!</v>
      </c>
      <c r="J4517" s="58" t="e">
        <f>#REF!</f>
        <v>#REF!</v>
      </c>
      <c r="K4517" s="51" t="e">
        <f>IF(OR(#REF!="管理者",#REF!="サービス管理責任者"),0,#REF!)</f>
        <v>#REF!</v>
      </c>
    </row>
    <row r="4518" spans="8:11">
      <c r="H4518" s="59"/>
      <c r="I4518" s="58" t="e">
        <f t="shared" si="168"/>
        <v>#REF!</v>
      </c>
      <c r="J4518" s="58" t="e">
        <f>#REF!</f>
        <v>#REF!</v>
      </c>
      <c r="K4518" s="51" t="e">
        <f>IF(OR(#REF!="管理者",#REF!="サービス管理責任者"),0,#REF!)</f>
        <v>#REF!</v>
      </c>
    </row>
    <row r="4519" spans="8:11">
      <c r="H4519" s="59"/>
      <c r="I4519" s="58" t="e">
        <f t="shared" si="168"/>
        <v>#REF!</v>
      </c>
      <c r="J4519" s="58" t="e">
        <f>#REF!</f>
        <v>#REF!</v>
      </c>
      <c r="K4519" s="51" t="e">
        <f>IF(OR(#REF!="管理者",#REF!="サービス管理責任者"),0,#REF!)</f>
        <v>#REF!</v>
      </c>
    </row>
    <row r="4520" spans="8:11">
      <c r="H4520" s="59"/>
      <c r="I4520" s="58" t="e">
        <f t="shared" si="168"/>
        <v>#REF!</v>
      </c>
      <c r="J4520" s="58" t="e">
        <f>#REF!</f>
        <v>#REF!</v>
      </c>
      <c r="K4520" s="51" t="e">
        <f>IF(OR(#REF!="管理者",#REF!="サービス管理責任者"),0,#REF!)</f>
        <v>#REF!</v>
      </c>
    </row>
    <row r="4521" spans="8:11">
      <c r="H4521" s="59"/>
      <c r="I4521" s="58" t="e">
        <f t="shared" si="168"/>
        <v>#REF!</v>
      </c>
      <c r="J4521" s="58" t="e">
        <f>#REF!</f>
        <v>#REF!</v>
      </c>
      <c r="K4521" s="51" t="e">
        <f>IF(OR(#REF!="管理者",#REF!="サービス管理責任者"),0,#REF!)</f>
        <v>#REF!</v>
      </c>
    </row>
    <row r="4522" spans="8:11">
      <c r="H4522" s="59"/>
      <c r="I4522" s="58" t="e">
        <f t="shared" si="168"/>
        <v>#REF!</v>
      </c>
      <c r="J4522" s="58" t="e">
        <f>#REF!</f>
        <v>#REF!</v>
      </c>
      <c r="K4522" s="51" t="e">
        <f>IF(OR(#REF!="管理者",#REF!="サービス管理責任者"),0,#REF!)</f>
        <v>#REF!</v>
      </c>
    </row>
    <row r="4523" spans="8:11">
      <c r="H4523" s="59"/>
      <c r="I4523" s="58" t="e">
        <f t="shared" si="168"/>
        <v>#REF!</v>
      </c>
      <c r="J4523" s="58" t="e">
        <f>#REF!</f>
        <v>#REF!</v>
      </c>
      <c r="K4523" s="51" t="e">
        <f>IF(OR(#REF!="管理者",#REF!="サービス管理責任者"),0,#REF!)</f>
        <v>#REF!</v>
      </c>
    </row>
    <row r="4524" spans="8:11">
      <c r="H4524" s="59"/>
      <c r="I4524" s="58" t="e">
        <f t="shared" si="168"/>
        <v>#REF!</v>
      </c>
      <c r="J4524" s="58" t="e">
        <f>#REF!</f>
        <v>#REF!</v>
      </c>
      <c r="K4524" s="51" t="e">
        <f>IF(OR(#REF!="管理者",#REF!="サービス管理責任者"),0,#REF!)</f>
        <v>#REF!</v>
      </c>
    </row>
    <row r="4525" spans="8:11">
      <c r="H4525" s="59"/>
      <c r="I4525" s="58" t="e">
        <f t="shared" si="168"/>
        <v>#REF!</v>
      </c>
      <c r="J4525" s="58" t="e">
        <f>#REF!</f>
        <v>#REF!</v>
      </c>
      <c r="K4525" s="51" t="e">
        <f>IF(OR(#REF!="管理者",#REF!="サービス管理責任者"),0,#REF!)</f>
        <v>#REF!</v>
      </c>
    </row>
    <row r="4526" spans="8:11">
      <c r="H4526" s="59"/>
      <c r="I4526" s="58" t="e">
        <f t="shared" si="168"/>
        <v>#REF!</v>
      </c>
      <c r="J4526" s="58" t="e">
        <f>#REF!</f>
        <v>#REF!</v>
      </c>
      <c r="K4526" s="51" t="e">
        <f>IF(OR(#REF!="管理者",#REF!="サービス管理責任者"),0,#REF!)</f>
        <v>#REF!</v>
      </c>
    </row>
    <row r="4527" spans="8:11">
      <c r="H4527" s="59"/>
      <c r="I4527" s="58" t="e">
        <f t="shared" si="168"/>
        <v>#REF!</v>
      </c>
      <c r="J4527" s="58" t="e">
        <f>#REF!</f>
        <v>#REF!</v>
      </c>
      <c r="K4527" s="51" t="e">
        <f>IF(OR(#REF!="管理者",#REF!="サービス管理責任者"),0,#REF!)</f>
        <v>#REF!</v>
      </c>
    </row>
    <row r="4528" spans="8:11">
      <c r="H4528" s="59"/>
      <c r="I4528" s="58" t="e">
        <f t="shared" si="168"/>
        <v>#REF!</v>
      </c>
      <c r="J4528" s="58" t="e">
        <f>#REF!</f>
        <v>#REF!</v>
      </c>
      <c r="K4528" s="51" t="e">
        <f>IF(OR(#REF!="管理者",#REF!="サービス管理責任者"),0,#REF!)</f>
        <v>#REF!</v>
      </c>
    </row>
    <row r="4529" spans="8:11">
      <c r="H4529" s="59"/>
      <c r="I4529" s="58" t="e">
        <f t="shared" si="168"/>
        <v>#REF!</v>
      </c>
      <c r="J4529" s="58" t="e">
        <f>#REF!</f>
        <v>#REF!</v>
      </c>
      <c r="K4529" s="51" t="e">
        <f>IF(OR(#REF!="管理者",#REF!="サービス管理責任者"),0,#REF!)</f>
        <v>#REF!</v>
      </c>
    </row>
    <row r="4530" spans="8:11">
      <c r="H4530" s="59"/>
      <c r="I4530" s="58" t="e">
        <f t="shared" si="168"/>
        <v>#REF!</v>
      </c>
      <c r="J4530" s="58" t="e">
        <f>#REF!</f>
        <v>#REF!</v>
      </c>
      <c r="K4530" s="51" t="e">
        <f>IF(OR(#REF!="管理者",#REF!="サービス管理責任者"),0,#REF!)</f>
        <v>#REF!</v>
      </c>
    </row>
    <row r="4531" spans="8:11">
      <c r="H4531" s="59"/>
      <c r="I4531" s="58" t="e">
        <f t="shared" si="168"/>
        <v>#REF!</v>
      </c>
      <c r="J4531" s="58" t="e">
        <f>#REF!</f>
        <v>#REF!</v>
      </c>
      <c r="K4531" s="51" t="e">
        <f>IF(OR(#REF!="管理者",#REF!="サービス管理責任者"),0,#REF!)</f>
        <v>#REF!</v>
      </c>
    </row>
    <row r="4532" spans="8:11">
      <c r="H4532" s="59"/>
      <c r="I4532" s="58" t="e">
        <f t="shared" si="168"/>
        <v>#REF!</v>
      </c>
      <c r="J4532" s="58" t="e">
        <f>#REF!</f>
        <v>#REF!</v>
      </c>
      <c r="K4532" s="51" t="e">
        <f>IF(OR(#REF!="管理者",#REF!="サービス管理責任者"),0,#REF!)</f>
        <v>#REF!</v>
      </c>
    </row>
    <row r="4533" spans="8:11">
      <c r="H4533" s="59"/>
      <c r="I4533" s="58" t="e">
        <f t="shared" si="168"/>
        <v>#REF!</v>
      </c>
      <c r="J4533" s="58" t="e">
        <f>#REF!</f>
        <v>#REF!</v>
      </c>
      <c r="K4533" s="51" t="e">
        <f>IF(OR(#REF!="管理者",#REF!="サービス管理責任者"),0,#REF!)</f>
        <v>#REF!</v>
      </c>
    </row>
    <row r="4534" spans="8:11">
      <c r="H4534" s="59"/>
      <c r="I4534" s="58" t="e">
        <f t="shared" si="168"/>
        <v>#REF!</v>
      </c>
      <c r="J4534" s="58" t="e">
        <f>#REF!</f>
        <v>#REF!</v>
      </c>
      <c r="K4534" s="51" t="e">
        <f>IF(OR(#REF!="管理者",#REF!="サービス管理責任者"),0,#REF!)</f>
        <v>#REF!</v>
      </c>
    </row>
    <row r="4535" spans="8:11">
      <c r="H4535" s="59"/>
      <c r="I4535" s="58" t="e">
        <f t="shared" si="168"/>
        <v>#REF!</v>
      </c>
      <c r="J4535" s="58" t="e">
        <f>#REF!</f>
        <v>#REF!</v>
      </c>
      <c r="K4535" s="51" t="e">
        <f>IF(OR(#REF!="管理者",#REF!="サービス管理責任者"),0,#REF!)</f>
        <v>#REF!</v>
      </c>
    </row>
    <row r="4536" spans="8:11">
      <c r="H4536" s="59"/>
      <c r="I4536" s="58" t="e">
        <f t="shared" si="168"/>
        <v>#REF!</v>
      </c>
      <c r="J4536" s="58" t="e">
        <f>#REF!</f>
        <v>#REF!</v>
      </c>
      <c r="K4536" s="51" t="e">
        <f>IF(OR(#REF!="管理者",#REF!="サービス管理責任者"),0,#REF!)</f>
        <v>#REF!</v>
      </c>
    </row>
    <row r="4537" spans="8:11">
      <c r="H4537" s="59"/>
      <c r="I4537" s="58" t="e">
        <f t="shared" si="168"/>
        <v>#REF!</v>
      </c>
      <c r="J4537" s="58" t="e">
        <f>#REF!</f>
        <v>#REF!</v>
      </c>
      <c r="K4537" s="51" t="e">
        <f>IF(OR(#REF!="管理者",#REF!="サービス管理責任者"),0,#REF!)</f>
        <v>#REF!</v>
      </c>
    </row>
    <row r="4538" spans="8:11">
      <c r="H4538" s="59"/>
      <c r="I4538" s="58" t="e">
        <f t="shared" si="168"/>
        <v>#REF!</v>
      </c>
      <c r="J4538" s="58" t="e">
        <f>#REF!</f>
        <v>#REF!</v>
      </c>
      <c r="K4538" s="51" t="e">
        <f>IF(OR(#REF!="管理者",#REF!="サービス管理責任者"),0,#REF!)</f>
        <v>#REF!</v>
      </c>
    </row>
    <row r="4539" spans="8:11">
      <c r="H4539" s="59"/>
      <c r="I4539" s="58" t="e">
        <f t="shared" si="168"/>
        <v>#REF!</v>
      </c>
      <c r="J4539" s="58" t="e">
        <f>#REF!</f>
        <v>#REF!</v>
      </c>
      <c r="K4539" s="51" t="e">
        <f>IF(OR(#REF!="管理者",#REF!="サービス管理責任者"),0,#REF!)</f>
        <v>#REF!</v>
      </c>
    </row>
    <row r="4540" spans="8:11">
      <c r="H4540" s="59"/>
      <c r="I4540" s="58" t="e">
        <f t="shared" si="168"/>
        <v>#REF!</v>
      </c>
      <c r="J4540" s="58" t="e">
        <f>#REF!</f>
        <v>#REF!</v>
      </c>
      <c r="K4540" s="51" t="e">
        <f>IF(OR(#REF!="管理者",#REF!="サービス管理責任者"),0,#REF!)</f>
        <v>#REF!</v>
      </c>
    </row>
    <row r="4541" spans="8:11">
      <c r="H4541" s="59"/>
      <c r="I4541" s="58" t="e">
        <f t="shared" si="168"/>
        <v>#REF!</v>
      </c>
      <c r="J4541" s="58" t="e">
        <f>#REF!</f>
        <v>#REF!</v>
      </c>
      <c r="K4541" s="51" t="e">
        <f>IF(OR(#REF!="管理者",#REF!="サービス管理責任者"),0,#REF!)</f>
        <v>#REF!</v>
      </c>
    </row>
    <row r="4542" spans="8:11">
      <c r="H4542" s="59"/>
      <c r="I4542" s="58" t="e">
        <f t="shared" si="168"/>
        <v>#REF!</v>
      </c>
      <c r="J4542" s="58" t="e">
        <f>#REF!</f>
        <v>#REF!</v>
      </c>
      <c r="K4542" s="51" t="e">
        <f>IF(OR(#REF!="管理者",#REF!="サービス管理責任者"),0,#REF!)</f>
        <v>#REF!</v>
      </c>
    </row>
    <row r="4543" spans="8:11">
      <c r="H4543" s="59"/>
      <c r="I4543" s="58" t="e">
        <f t="shared" si="168"/>
        <v>#REF!</v>
      </c>
      <c r="J4543" s="58" t="e">
        <f>#REF!</f>
        <v>#REF!</v>
      </c>
      <c r="K4543" s="51" t="e">
        <f>IF(OR(#REF!="管理者",#REF!="サービス管理責任者"),0,#REF!)</f>
        <v>#REF!</v>
      </c>
    </row>
    <row r="4544" spans="8:11">
      <c r="H4544" s="59"/>
      <c r="I4544" s="58" t="e">
        <f t="shared" si="168"/>
        <v>#REF!</v>
      </c>
      <c r="J4544" s="58" t="e">
        <f>#REF!</f>
        <v>#REF!</v>
      </c>
      <c r="K4544" s="51" t="e">
        <f>IF(OR(#REF!="管理者",#REF!="サービス管理責任者"),0,#REF!)</f>
        <v>#REF!</v>
      </c>
    </row>
    <row r="4545" spans="8:11">
      <c r="H4545" s="59"/>
      <c r="I4545" s="58" t="e">
        <f t="shared" si="168"/>
        <v>#REF!</v>
      </c>
      <c r="J4545" s="58" t="e">
        <f>#REF!</f>
        <v>#REF!</v>
      </c>
      <c r="K4545" s="51" t="e">
        <f>IF(OR(#REF!="管理者",#REF!="サービス管理責任者"),0,#REF!)</f>
        <v>#REF!</v>
      </c>
    </row>
    <row r="4546" spans="8:11">
      <c r="H4546" s="59"/>
      <c r="I4546" s="58" t="e">
        <f t="shared" si="168"/>
        <v>#REF!</v>
      </c>
      <c r="J4546" s="58" t="e">
        <f>#REF!</f>
        <v>#REF!</v>
      </c>
      <c r="K4546" s="51" t="e">
        <f>IF(OR(#REF!="管理者",#REF!="サービス管理責任者"),0,#REF!)</f>
        <v>#REF!</v>
      </c>
    </row>
    <row r="4547" spans="8:11">
      <c r="H4547" s="59"/>
      <c r="I4547" s="58" t="e">
        <f t="shared" si="168"/>
        <v>#REF!</v>
      </c>
      <c r="J4547" s="58" t="e">
        <f>#REF!</f>
        <v>#REF!</v>
      </c>
      <c r="K4547" s="51" t="e">
        <f>IF(OR(#REF!="管理者",#REF!="サービス管理責任者"),0,#REF!)</f>
        <v>#REF!</v>
      </c>
    </row>
    <row r="4548" spans="8:11">
      <c r="H4548" s="59"/>
      <c r="I4548" s="58" t="e">
        <f t="shared" si="168"/>
        <v>#REF!</v>
      </c>
      <c r="J4548" s="58" t="e">
        <f>#REF!</f>
        <v>#REF!</v>
      </c>
      <c r="K4548" s="51" t="e">
        <f>IF(OR(#REF!="管理者",#REF!="サービス管理責任者"),0,#REF!)</f>
        <v>#REF!</v>
      </c>
    </row>
    <row r="4549" spans="8:11">
      <c r="H4549" s="59"/>
      <c r="I4549" s="58" t="e">
        <f t="shared" ref="I4549:I4612" si="169">IF(J4549=0,I4548,I4548+1)</f>
        <v>#REF!</v>
      </c>
      <c r="J4549" s="58" t="e">
        <f>#REF!</f>
        <v>#REF!</v>
      </c>
      <c r="K4549" s="51" t="e">
        <f>IF(OR(#REF!="管理者",#REF!="サービス管理責任者"),0,#REF!)</f>
        <v>#REF!</v>
      </c>
    </row>
    <row r="4550" spans="8:11">
      <c r="H4550" s="59"/>
      <c r="I4550" s="58" t="e">
        <f t="shared" si="169"/>
        <v>#REF!</v>
      </c>
      <c r="J4550" s="58" t="e">
        <f>#REF!</f>
        <v>#REF!</v>
      </c>
      <c r="K4550" s="51" t="e">
        <f>IF(OR(#REF!="管理者",#REF!="サービス管理責任者"),0,#REF!)</f>
        <v>#REF!</v>
      </c>
    </row>
    <row r="4551" spans="8:11">
      <c r="H4551" s="59"/>
      <c r="I4551" s="58" t="e">
        <f t="shared" si="169"/>
        <v>#REF!</v>
      </c>
      <c r="J4551" s="58" t="e">
        <f>#REF!</f>
        <v>#REF!</v>
      </c>
      <c r="K4551" s="51" t="e">
        <f>IF(OR(#REF!="管理者",#REF!="サービス管理責任者"),0,#REF!)</f>
        <v>#REF!</v>
      </c>
    </row>
    <row r="4552" spans="8:11">
      <c r="H4552" s="59"/>
      <c r="I4552" s="58" t="e">
        <f t="shared" si="169"/>
        <v>#REF!</v>
      </c>
      <c r="J4552" s="58" t="e">
        <f>#REF!</f>
        <v>#REF!</v>
      </c>
      <c r="K4552" s="51" t="e">
        <f>IF(OR(#REF!="管理者",#REF!="サービス管理責任者"),0,#REF!)</f>
        <v>#REF!</v>
      </c>
    </row>
    <row r="4553" spans="8:11">
      <c r="H4553" s="59"/>
      <c r="I4553" s="58" t="e">
        <f t="shared" si="169"/>
        <v>#REF!</v>
      </c>
      <c r="J4553" s="58" t="e">
        <f>#REF!</f>
        <v>#REF!</v>
      </c>
      <c r="K4553" s="51" t="e">
        <f>IF(OR(#REF!="管理者",#REF!="サービス管理責任者"),0,#REF!)</f>
        <v>#REF!</v>
      </c>
    </row>
    <row r="4554" spans="8:11">
      <c r="H4554" s="59"/>
      <c r="I4554" s="58" t="e">
        <f t="shared" si="169"/>
        <v>#REF!</v>
      </c>
      <c r="J4554" s="58" t="e">
        <f>#REF!</f>
        <v>#REF!</v>
      </c>
      <c r="K4554" s="51" t="e">
        <f>IF(OR(#REF!="管理者",#REF!="サービス管理責任者"),0,#REF!)</f>
        <v>#REF!</v>
      </c>
    </row>
    <row r="4555" spans="8:11">
      <c r="H4555" s="59"/>
      <c r="I4555" s="58" t="e">
        <f t="shared" si="169"/>
        <v>#REF!</v>
      </c>
      <c r="J4555" s="58" t="e">
        <f>#REF!</f>
        <v>#REF!</v>
      </c>
      <c r="K4555" s="51" t="e">
        <f>IF(OR(#REF!="管理者",#REF!="サービス管理責任者"),0,#REF!)</f>
        <v>#REF!</v>
      </c>
    </row>
    <row r="4556" spans="8:11">
      <c r="H4556" s="59"/>
      <c r="I4556" s="58" t="e">
        <f t="shared" si="169"/>
        <v>#REF!</v>
      </c>
      <c r="J4556" s="58" t="e">
        <f>#REF!</f>
        <v>#REF!</v>
      </c>
      <c r="K4556" s="51" t="e">
        <f>IF(OR(#REF!="管理者",#REF!="サービス管理責任者"),0,#REF!)</f>
        <v>#REF!</v>
      </c>
    </row>
    <row r="4557" spans="8:11">
      <c r="H4557" s="59"/>
      <c r="I4557" s="58" t="e">
        <f t="shared" si="169"/>
        <v>#REF!</v>
      </c>
      <c r="J4557" s="58" t="e">
        <f>#REF!</f>
        <v>#REF!</v>
      </c>
      <c r="K4557" s="51" t="e">
        <f>IF(OR(#REF!="管理者",#REF!="サービス管理責任者"),0,#REF!)</f>
        <v>#REF!</v>
      </c>
    </row>
    <row r="4558" spans="8:11">
      <c r="H4558" s="59"/>
      <c r="I4558" s="58" t="e">
        <f t="shared" si="169"/>
        <v>#REF!</v>
      </c>
      <c r="J4558" s="58" t="e">
        <f>#REF!</f>
        <v>#REF!</v>
      </c>
      <c r="K4558" s="51" t="e">
        <f>IF(OR(#REF!="管理者",#REF!="サービス管理責任者"),0,#REF!)</f>
        <v>#REF!</v>
      </c>
    </row>
    <row r="4559" spans="8:11">
      <c r="H4559" s="59"/>
      <c r="I4559" s="58" t="e">
        <f t="shared" si="169"/>
        <v>#REF!</v>
      </c>
      <c r="J4559" s="58" t="e">
        <f>#REF!</f>
        <v>#REF!</v>
      </c>
      <c r="K4559" s="51" t="e">
        <f>IF(OR(#REF!="管理者",#REF!="サービス管理責任者"),0,#REF!)</f>
        <v>#REF!</v>
      </c>
    </row>
    <row r="4560" spans="8:11">
      <c r="H4560" s="59"/>
      <c r="I4560" s="58" t="e">
        <f t="shared" si="169"/>
        <v>#REF!</v>
      </c>
      <c r="J4560" s="58" t="e">
        <f>#REF!</f>
        <v>#REF!</v>
      </c>
      <c r="K4560" s="51" t="e">
        <f>IF(OR(#REF!="管理者",#REF!="サービス管理責任者"),0,#REF!)</f>
        <v>#REF!</v>
      </c>
    </row>
    <row r="4561" spans="8:11">
      <c r="H4561" s="59"/>
      <c r="I4561" s="58" t="e">
        <f t="shared" si="169"/>
        <v>#REF!</v>
      </c>
      <c r="J4561" s="58" t="e">
        <f>#REF!</f>
        <v>#REF!</v>
      </c>
      <c r="K4561" s="51" t="e">
        <f>IF(OR(#REF!="管理者",#REF!="サービス管理責任者"),0,#REF!)</f>
        <v>#REF!</v>
      </c>
    </row>
    <row r="4562" spans="8:11">
      <c r="H4562" s="59"/>
      <c r="I4562" s="58" t="e">
        <f t="shared" si="169"/>
        <v>#REF!</v>
      </c>
      <c r="J4562" s="58" t="e">
        <f>#REF!</f>
        <v>#REF!</v>
      </c>
      <c r="K4562" s="51" t="e">
        <f>IF(OR(#REF!="管理者",#REF!="サービス管理責任者"),0,#REF!)</f>
        <v>#REF!</v>
      </c>
    </row>
    <row r="4563" spans="8:11">
      <c r="H4563" s="59"/>
      <c r="I4563" s="58" t="e">
        <f t="shared" si="169"/>
        <v>#REF!</v>
      </c>
      <c r="J4563" s="58" t="e">
        <f>#REF!</f>
        <v>#REF!</v>
      </c>
      <c r="K4563" s="51" t="e">
        <f>IF(OR(#REF!="管理者",#REF!="サービス管理責任者"),0,#REF!)</f>
        <v>#REF!</v>
      </c>
    </row>
    <row r="4564" spans="8:11">
      <c r="H4564" s="59"/>
      <c r="I4564" s="58" t="e">
        <f t="shared" si="169"/>
        <v>#REF!</v>
      </c>
      <c r="J4564" s="58" t="e">
        <f>#REF!</f>
        <v>#REF!</v>
      </c>
      <c r="K4564" s="51" t="e">
        <f>IF(OR(#REF!="管理者",#REF!="サービス管理責任者"),0,#REF!)</f>
        <v>#REF!</v>
      </c>
    </row>
    <row r="4565" spans="8:11">
      <c r="H4565" s="59"/>
      <c r="I4565" s="58" t="e">
        <f t="shared" si="169"/>
        <v>#REF!</v>
      </c>
      <c r="J4565" s="58" t="e">
        <f>#REF!</f>
        <v>#REF!</v>
      </c>
      <c r="K4565" s="51" t="e">
        <f>IF(OR(#REF!="管理者",#REF!="サービス管理責任者"),0,#REF!)</f>
        <v>#REF!</v>
      </c>
    </row>
    <row r="4566" spans="8:11">
      <c r="H4566" s="59"/>
      <c r="I4566" s="58" t="e">
        <f t="shared" si="169"/>
        <v>#REF!</v>
      </c>
      <c r="J4566" s="58" t="e">
        <f>#REF!</f>
        <v>#REF!</v>
      </c>
      <c r="K4566" s="51" t="e">
        <f>IF(OR(#REF!="管理者",#REF!="サービス管理責任者"),0,#REF!)</f>
        <v>#REF!</v>
      </c>
    </row>
    <row r="4567" spans="8:11">
      <c r="H4567" s="59"/>
      <c r="I4567" s="58" t="e">
        <f t="shared" si="169"/>
        <v>#REF!</v>
      </c>
      <c r="J4567" s="58" t="e">
        <f>#REF!</f>
        <v>#REF!</v>
      </c>
      <c r="K4567" s="51" t="e">
        <f>IF(OR(#REF!="管理者",#REF!="サービス管理責任者"),0,#REF!)</f>
        <v>#REF!</v>
      </c>
    </row>
    <row r="4568" spans="8:11">
      <c r="H4568" s="59"/>
      <c r="I4568" s="58" t="e">
        <f t="shared" si="169"/>
        <v>#REF!</v>
      </c>
      <c r="J4568" s="58" t="e">
        <f>#REF!</f>
        <v>#REF!</v>
      </c>
      <c r="K4568" s="51" t="e">
        <f>IF(OR(#REF!="管理者",#REF!="サービス管理責任者"),0,#REF!)</f>
        <v>#REF!</v>
      </c>
    </row>
    <row r="4569" spans="8:11">
      <c r="H4569" s="59"/>
      <c r="I4569" s="58" t="e">
        <f t="shared" si="169"/>
        <v>#REF!</v>
      </c>
      <c r="J4569" s="58" t="e">
        <f>#REF!</f>
        <v>#REF!</v>
      </c>
      <c r="K4569" s="51" t="e">
        <f>IF(OR(#REF!="管理者",#REF!="サービス管理責任者"),0,#REF!)</f>
        <v>#REF!</v>
      </c>
    </row>
    <row r="4570" spans="8:11">
      <c r="H4570" s="59"/>
      <c r="I4570" s="58" t="e">
        <f t="shared" si="169"/>
        <v>#REF!</v>
      </c>
      <c r="J4570" s="58" t="e">
        <f>#REF!</f>
        <v>#REF!</v>
      </c>
      <c r="K4570" s="51" t="e">
        <f>IF(OR(#REF!="管理者",#REF!="サービス管理責任者"),0,#REF!)</f>
        <v>#REF!</v>
      </c>
    </row>
    <row r="4571" spans="8:11">
      <c r="H4571" s="59"/>
      <c r="I4571" s="58" t="e">
        <f t="shared" si="169"/>
        <v>#REF!</v>
      </c>
      <c r="J4571" s="58" t="e">
        <f>#REF!</f>
        <v>#REF!</v>
      </c>
      <c r="K4571" s="51" t="e">
        <f>IF(OR(#REF!="管理者",#REF!="サービス管理責任者"),0,#REF!)</f>
        <v>#REF!</v>
      </c>
    </row>
    <row r="4572" spans="8:11">
      <c r="H4572" s="59"/>
      <c r="I4572" s="58" t="e">
        <f t="shared" si="169"/>
        <v>#REF!</v>
      </c>
      <c r="J4572" s="58" t="e">
        <f>#REF!</f>
        <v>#REF!</v>
      </c>
      <c r="K4572" s="51" t="e">
        <f>IF(OR(#REF!="管理者",#REF!="サービス管理責任者"),0,#REF!)</f>
        <v>#REF!</v>
      </c>
    </row>
    <row r="4573" spans="8:11">
      <c r="H4573" s="59"/>
      <c r="I4573" s="58" t="e">
        <f t="shared" si="169"/>
        <v>#REF!</v>
      </c>
      <c r="J4573" s="58" t="e">
        <f>#REF!</f>
        <v>#REF!</v>
      </c>
      <c r="K4573" s="51" t="e">
        <f>IF(OR(#REF!="管理者",#REF!="サービス管理責任者"),0,#REF!)</f>
        <v>#REF!</v>
      </c>
    </row>
    <row r="4574" spans="8:11">
      <c r="H4574" s="59"/>
      <c r="I4574" s="58" t="e">
        <f t="shared" si="169"/>
        <v>#REF!</v>
      </c>
      <c r="J4574" s="58" t="e">
        <f>#REF!</f>
        <v>#REF!</v>
      </c>
      <c r="K4574" s="51" t="e">
        <f>IF(OR(#REF!="管理者",#REF!="サービス管理責任者"),0,#REF!)</f>
        <v>#REF!</v>
      </c>
    </row>
    <row r="4575" spans="8:11">
      <c r="H4575" s="59"/>
      <c r="I4575" s="58" t="e">
        <f t="shared" si="169"/>
        <v>#REF!</v>
      </c>
      <c r="J4575" s="58" t="e">
        <f>#REF!</f>
        <v>#REF!</v>
      </c>
      <c r="K4575" s="51" t="e">
        <f>IF(OR(#REF!="管理者",#REF!="サービス管理責任者"),0,#REF!)</f>
        <v>#REF!</v>
      </c>
    </row>
    <row r="4576" spans="8:11">
      <c r="H4576" s="59"/>
      <c r="I4576" s="58" t="e">
        <f t="shared" si="169"/>
        <v>#REF!</v>
      </c>
      <c r="J4576" s="58" t="e">
        <f>#REF!</f>
        <v>#REF!</v>
      </c>
      <c r="K4576" s="51" t="e">
        <f>IF(OR(#REF!="管理者",#REF!="サービス管理責任者"),0,#REF!)</f>
        <v>#REF!</v>
      </c>
    </row>
    <row r="4577" spans="8:11">
      <c r="H4577" s="59"/>
      <c r="I4577" s="58" t="e">
        <f t="shared" si="169"/>
        <v>#REF!</v>
      </c>
      <c r="J4577" s="58" t="e">
        <f>#REF!</f>
        <v>#REF!</v>
      </c>
      <c r="K4577" s="51" t="e">
        <f>IF(OR(#REF!="管理者",#REF!="サービス管理責任者"),0,#REF!)</f>
        <v>#REF!</v>
      </c>
    </row>
    <row r="4578" spans="8:11">
      <c r="H4578" s="59"/>
      <c r="I4578" s="58" t="e">
        <f t="shared" si="169"/>
        <v>#REF!</v>
      </c>
      <c r="J4578" s="58" t="e">
        <f>#REF!</f>
        <v>#REF!</v>
      </c>
      <c r="K4578" s="51" t="e">
        <f>IF(OR(#REF!="管理者",#REF!="サービス管理責任者"),0,#REF!)</f>
        <v>#REF!</v>
      </c>
    </row>
    <row r="4579" spans="8:11">
      <c r="H4579" s="59"/>
      <c r="I4579" s="58" t="e">
        <f t="shared" si="169"/>
        <v>#REF!</v>
      </c>
      <c r="J4579" s="58" t="e">
        <f>#REF!</f>
        <v>#REF!</v>
      </c>
      <c r="K4579" s="51" t="e">
        <f>IF(OR(#REF!="管理者",#REF!="サービス管理責任者"),0,#REF!)</f>
        <v>#REF!</v>
      </c>
    </row>
    <row r="4580" spans="8:11">
      <c r="H4580" s="59"/>
      <c r="I4580" s="58" t="e">
        <f t="shared" si="169"/>
        <v>#REF!</v>
      </c>
      <c r="J4580" s="58" t="e">
        <f>#REF!</f>
        <v>#REF!</v>
      </c>
      <c r="K4580" s="51" t="e">
        <f>IF(OR(#REF!="管理者",#REF!="サービス管理責任者"),0,#REF!)</f>
        <v>#REF!</v>
      </c>
    </row>
    <row r="4581" spans="8:11">
      <c r="H4581" s="59"/>
      <c r="I4581" s="58" t="e">
        <f t="shared" si="169"/>
        <v>#REF!</v>
      </c>
      <c r="J4581" s="58" t="e">
        <f>#REF!</f>
        <v>#REF!</v>
      </c>
      <c r="K4581" s="51" t="e">
        <f>IF(OR(#REF!="管理者",#REF!="サービス管理責任者"),0,#REF!)</f>
        <v>#REF!</v>
      </c>
    </row>
    <row r="4582" spans="8:11">
      <c r="H4582" s="59"/>
      <c r="I4582" s="58" t="e">
        <f t="shared" si="169"/>
        <v>#REF!</v>
      </c>
      <c r="J4582" s="58" t="e">
        <f>#REF!</f>
        <v>#REF!</v>
      </c>
      <c r="K4582" s="51" t="e">
        <f>IF(OR(#REF!="管理者",#REF!="サービス管理責任者"),0,#REF!)</f>
        <v>#REF!</v>
      </c>
    </row>
    <row r="4583" spans="8:11">
      <c r="H4583" s="59"/>
      <c r="I4583" s="58" t="e">
        <f t="shared" si="169"/>
        <v>#REF!</v>
      </c>
      <c r="J4583" s="58" t="e">
        <f>#REF!</f>
        <v>#REF!</v>
      </c>
      <c r="K4583" s="51" t="e">
        <f>IF(OR(#REF!="管理者",#REF!="サービス管理責任者"),0,#REF!)</f>
        <v>#REF!</v>
      </c>
    </row>
    <row r="4584" spans="8:11">
      <c r="H4584" s="59"/>
      <c r="I4584" s="58" t="e">
        <f t="shared" si="169"/>
        <v>#REF!</v>
      </c>
      <c r="J4584" s="58" t="e">
        <f>#REF!</f>
        <v>#REF!</v>
      </c>
      <c r="K4584" s="51" t="e">
        <f>IF(OR(#REF!="管理者",#REF!="サービス管理責任者"),0,#REF!)</f>
        <v>#REF!</v>
      </c>
    </row>
    <row r="4585" spans="8:11">
      <c r="H4585" s="59"/>
      <c r="I4585" s="58" t="e">
        <f t="shared" si="169"/>
        <v>#REF!</v>
      </c>
      <c r="J4585" s="58" t="e">
        <f>#REF!</f>
        <v>#REF!</v>
      </c>
      <c r="K4585" s="51" t="e">
        <f>IF(OR(#REF!="管理者",#REF!="サービス管理責任者"),0,#REF!)</f>
        <v>#REF!</v>
      </c>
    </row>
    <row r="4586" spans="8:11">
      <c r="H4586" s="59"/>
      <c r="I4586" s="58" t="e">
        <f t="shared" si="169"/>
        <v>#REF!</v>
      </c>
      <c r="J4586" s="58" t="e">
        <f>#REF!</f>
        <v>#REF!</v>
      </c>
      <c r="K4586" s="51" t="e">
        <f>IF(OR(#REF!="管理者",#REF!="サービス管理責任者"),0,#REF!)</f>
        <v>#REF!</v>
      </c>
    </row>
    <row r="4587" spans="8:11">
      <c r="H4587" s="59"/>
      <c r="I4587" s="58" t="e">
        <f t="shared" si="169"/>
        <v>#REF!</v>
      </c>
      <c r="J4587" s="58" t="e">
        <f>#REF!</f>
        <v>#REF!</v>
      </c>
      <c r="K4587" s="51" t="e">
        <f>IF(OR(#REF!="管理者",#REF!="サービス管理責任者"),0,#REF!)</f>
        <v>#REF!</v>
      </c>
    </row>
    <row r="4588" spans="8:11">
      <c r="H4588" s="59"/>
      <c r="I4588" s="58" t="e">
        <f t="shared" si="169"/>
        <v>#REF!</v>
      </c>
      <c r="J4588" s="58" t="e">
        <f>#REF!</f>
        <v>#REF!</v>
      </c>
      <c r="K4588" s="51" t="e">
        <f>IF(OR(#REF!="管理者",#REF!="サービス管理責任者"),0,#REF!)</f>
        <v>#REF!</v>
      </c>
    </row>
    <row r="4589" spans="8:11">
      <c r="H4589" s="59"/>
      <c r="I4589" s="58" t="e">
        <f t="shared" si="169"/>
        <v>#REF!</v>
      </c>
      <c r="J4589" s="58" t="e">
        <f>#REF!</f>
        <v>#REF!</v>
      </c>
      <c r="K4589" s="51" t="e">
        <f>IF(OR(#REF!="管理者",#REF!="サービス管理責任者"),0,#REF!)</f>
        <v>#REF!</v>
      </c>
    </row>
    <row r="4590" spans="8:11">
      <c r="H4590" s="59"/>
      <c r="I4590" s="58" t="e">
        <f t="shared" si="169"/>
        <v>#REF!</v>
      </c>
      <c r="J4590" s="58" t="e">
        <f>#REF!</f>
        <v>#REF!</v>
      </c>
      <c r="K4590" s="51" t="e">
        <f>IF(OR(#REF!="管理者",#REF!="サービス管理責任者"),0,#REF!)</f>
        <v>#REF!</v>
      </c>
    </row>
    <row r="4591" spans="8:11">
      <c r="H4591" s="59"/>
      <c r="I4591" s="58" t="e">
        <f t="shared" si="169"/>
        <v>#REF!</v>
      </c>
      <c r="J4591" s="58" t="e">
        <f>#REF!</f>
        <v>#REF!</v>
      </c>
      <c r="K4591" s="51" t="e">
        <f>IF(OR(#REF!="管理者",#REF!="サービス管理責任者"),0,#REF!)</f>
        <v>#REF!</v>
      </c>
    </row>
    <row r="4592" spans="8:11">
      <c r="H4592" s="59"/>
      <c r="I4592" s="58" t="e">
        <f t="shared" si="169"/>
        <v>#REF!</v>
      </c>
      <c r="J4592" s="58" t="e">
        <f>#REF!</f>
        <v>#REF!</v>
      </c>
      <c r="K4592" s="51" t="e">
        <f>IF(OR(#REF!="管理者",#REF!="サービス管理責任者"),0,#REF!)</f>
        <v>#REF!</v>
      </c>
    </row>
    <row r="4593" spans="8:11">
      <c r="H4593" s="59"/>
      <c r="I4593" s="58" t="e">
        <f t="shared" si="169"/>
        <v>#REF!</v>
      </c>
      <c r="J4593" s="58" t="e">
        <f>#REF!</f>
        <v>#REF!</v>
      </c>
      <c r="K4593" s="51" t="e">
        <f>IF(OR(#REF!="管理者",#REF!="サービス管理責任者"),0,#REF!)</f>
        <v>#REF!</v>
      </c>
    </row>
    <row r="4594" spans="8:11">
      <c r="H4594" s="59"/>
      <c r="I4594" s="58" t="e">
        <f t="shared" si="169"/>
        <v>#REF!</v>
      </c>
      <c r="J4594" s="58" t="e">
        <f>#REF!</f>
        <v>#REF!</v>
      </c>
      <c r="K4594" s="51" t="e">
        <f>IF(OR(#REF!="管理者",#REF!="サービス管理責任者"),0,#REF!)</f>
        <v>#REF!</v>
      </c>
    </row>
    <row r="4595" spans="8:11">
      <c r="H4595" s="59"/>
      <c r="I4595" s="58" t="e">
        <f t="shared" si="169"/>
        <v>#REF!</v>
      </c>
      <c r="J4595" s="58" t="e">
        <f>#REF!</f>
        <v>#REF!</v>
      </c>
      <c r="K4595" s="51" t="e">
        <f>IF(OR(#REF!="管理者",#REF!="サービス管理責任者"),0,#REF!)</f>
        <v>#REF!</v>
      </c>
    </row>
    <row r="4596" spans="8:11">
      <c r="H4596" s="59"/>
      <c r="I4596" s="58" t="e">
        <f t="shared" si="169"/>
        <v>#REF!</v>
      </c>
      <c r="J4596" s="58" t="e">
        <f>#REF!</f>
        <v>#REF!</v>
      </c>
      <c r="K4596" s="51" t="e">
        <f>IF(OR(#REF!="管理者",#REF!="サービス管理責任者"),0,#REF!)</f>
        <v>#REF!</v>
      </c>
    </row>
    <row r="4597" spans="8:11">
      <c r="H4597" s="59"/>
      <c r="I4597" s="58" t="e">
        <f t="shared" si="169"/>
        <v>#REF!</v>
      </c>
      <c r="J4597" s="58" t="e">
        <f>#REF!</f>
        <v>#REF!</v>
      </c>
      <c r="K4597" s="51" t="e">
        <f>IF(OR(#REF!="管理者",#REF!="サービス管理責任者"),0,#REF!)</f>
        <v>#REF!</v>
      </c>
    </row>
    <row r="4598" spans="8:11">
      <c r="H4598" s="59"/>
      <c r="I4598" s="58" t="e">
        <f t="shared" si="169"/>
        <v>#REF!</v>
      </c>
      <c r="J4598" s="58" t="e">
        <f>#REF!</f>
        <v>#REF!</v>
      </c>
      <c r="K4598" s="51" t="e">
        <f>IF(OR(#REF!="管理者",#REF!="サービス管理責任者"),0,#REF!)</f>
        <v>#REF!</v>
      </c>
    </row>
    <row r="4599" spans="8:11">
      <c r="H4599" s="59"/>
      <c r="I4599" s="58" t="e">
        <f t="shared" si="169"/>
        <v>#REF!</v>
      </c>
      <c r="J4599" s="58" t="e">
        <f>#REF!</f>
        <v>#REF!</v>
      </c>
      <c r="K4599" s="51" t="e">
        <f>IF(OR(#REF!="管理者",#REF!="サービス管理責任者"),0,#REF!)</f>
        <v>#REF!</v>
      </c>
    </row>
    <row r="4600" spans="8:11">
      <c r="H4600" s="59"/>
      <c r="I4600" s="58" t="e">
        <f t="shared" si="169"/>
        <v>#REF!</v>
      </c>
      <c r="J4600" s="58" t="e">
        <f>#REF!</f>
        <v>#REF!</v>
      </c>
      <c r="K4600" s="51" t="e">
        <f>IF(OR(#REF!="管理者",#REF!="サービス管理責任者"),0,#REF!)</f>
        <v>#REF!</v>
      </c>
    </row>
    <row r="4601" spans="8:11">
      <c r="H4601" s="59"/>
      <c r="I4601" s="58" t="e">
        <f t="shared" si="169"/>
        <v>#REF!</v>
      </c>
      <c r="J4601" s="58" t="e">
        <f>#REF!</f>
        <v>#REF!</v>
      </c>
      <c r="K4601" s="51" t="e">
        <f>IF(OR(#REF!="管理者",#REF!="サービス管理責任者"),0,#REF!)</f>
        <v>#REF!</v>
      </c>
    </row>
    <row r="4602" spans="8:11">
      <c r="H4602" s="59"/>
      <c r="I4602" s="58" t="e">
        <f t="shared" si="169"/>
        <v>#REF!</v>
      </c>
      <c r="J4602" s="58" t="e">
        <f>#REF!</f>
        <v>#REF!</v>
      </c>
      <c r="K4602" s="51" t="e">
        <f>IF(OR(#REF!="管理者",#REF!="サービス管理責任者"),0,#REF!)</f>
        <v>#REF!</v>
      </c>
    </row>
    <row r="4603" spans="8:11">
      <c r="H4603" s="59"/>
      <c r="I4603" s="58" t="e">
        <f t="shared" si="169"/>
        <v>#REF!</v>
      </c>
      <c r="J4603" s="58" t="e">
        <f>#REF!</f>
        <v>#REF!</v>
      </c>
      <c r="K4603" s="51" t="e">
        <f>IF(OR(#REF!="管理者",#REF!="サービス管理責任者"),0,#REF!)</f>
        <v>#REF!</v>
      </c>
    </row>
    <row r="4604" spans="8:11">
      <c r="H4604" s="59"/>
      <c r="I4604" s="58" t="e">
        <f t="shared" si="169"/>
        <v>#REF!</v>
      </c>
      <c r="J4604" s="58" t="e">
        <f>#REF!</f>
        <v>#REF!</v>
      </c>
      <c r="K4604" s="51" t="e">
        <f>IF(OR(#REF!="管理者",#REF!="サービス管理責任者"),0,#REF!)</f>
        <v>#REF!</v>
      </c>
    </row>
    <row r="4605" spans="8:11">
      <c r="H4605" s="59"/>
      <c r="I4605" s="58" t="e">
        <f t="shared" si="169"/>
        <v>#REF!</v>
      </c>
      <c r="J4605" s="58" t="e">
        <f>#REF!</f>
        <v>#REF!</v>
      </c>
      <c r="K4605" s="51" t="e">
        <f>IF(OR(#REF!="管理者",#REF!="サービス管理責任者"),0,#REF!)</f>
        <v>#REF!</v>
      </c>
    </row>
    <row r="4606" spans="8:11">
      <c r="H4606" s="59"/>
      <c r="I4606" s="58" t="e">
        <f t="shared" si="169"/>
        <v>#REF!</v>
      </c>
      <c r="J4606" s="58" t="e">
        <f>#REF!</f>
        <v>#REF!</v>
      </c>
      <c r="K4606" s="51" t="e">
        <f>IF(OR(#REF!="管理者",#REF!="サービス管理責任者"),0,#REF!)</f>
        <v>#REF!</v>
      </c>
    </row>
    <row r="4607" spans="8:11">
      <c r="H4607" s="59"/>
      <c r="I4607" s="58" t="e">
        <f t="shared" si="169"/>
        <v>#REF!</v>
      </c>
      <c r="J4607" s="58" t="e">
        <f>#REF!</f>
        <v>#REF!</v>
      </c>
      <c r="K4607" s="51" t="e">
        <f>IF(OR(#REF!="管理者",#REF!="サービス管理責任者"),0,#REF!)</f>
        <v>#REF!</v>
      </c>
    </row>
    <row r="4608" spans="8:11">
      <c r="H4608" s="59"/>
      <c r="I4608" s="58" t="e">
        <f t="shared" si="169"/>
        <v>#REF!</v>
      </c>
      <c r="J4608" s="58" t="e">
        <f>#REF!</f>
        <v>#REF!</v>
      </c>
      <c r="K4608" s="51" t="e">
        <f>IF(OR(#REF!="管理者",#REF!="サービス管理責任者"),0,#REF!)</f>
        <v>#REF!</v>
      </c>
    </row>
    <row r="4609" spans="8:11">
      <c r="H4609" s="59"/>
      <c r="I4609" s="58" t="e">
        <f t="shared" si="169"/>
        <v>#REF!</v>
      </c>
      <c r="J4609" s="58" t="e">
        <f>#REF!</f>
        <v>#REF!</v>
      </c>
      <c r="K4609" s="51" t="e">
        <f>IF(OR(#REF!="管理者",#REF!="サービス管理責任者"),0,#REF!)</f>
        <v>#REF!</v>
      </c>
    </row>
    <row r="4610" spans="8:11">
      <c r="H4610" s="59"/>
      <c r="I4610" s="58" t="e">
        <f t="shared" si="169"/>
        <v>#REF!</v>
      </c>
      <c r="J4610" s="58" t="e">
        <f>#REF!</f>
        <v>#REF!</v>
      </c>
      <c r="K4610" s="51" t="e">
        <f>IF(OR(#REF!="管理者",#REF!="サービス管理責任者"),0,#REF!)</f>
        <v>#REF!</v>
      </c>
    </row>
    <row r="4611" spans="8:11">
      <c r="H4611" s="59"/>
      <c r="I4611" s="58" t="e">
        <f t="shared" si="169"/>
        <v>#REF!</v>
      </c>
      <c r="J4611" s="58" t="e">
        <f>#REF!</f>
        <v>#REF!</v>
      </c>
      <c r="K4611" s="51" t="e">
        <f>IF(OR(#REF!="管理者",#REF!="サービス管理責任者"),0,#REF!)</f>
        <v>#REF!</v>
      </c>
    </row>
    <row r="4612" spans="8:11">
      <c r="H4612" s="59"/>
      <c r="I4612" s="58" t="e">
        <f t="shared" si="169"/>
        <v>#REF!</v>
      </c>
      <c r="J4612" s="58" t="e">
        <f>#REF!</f>
        <v>#REF!</v>
      </c>
      <c r="K4612" s="51" t="e">
        <f>IF(OR(#REF!="管理者",#REF!="サービス管理責任者"),0,#REF!)</f>
        <v>#REF!</v>
      </c>
    </row>
    <row r="4613" spans="8:11">
      <c r="H4613" s="59"/>
      <c r="I4613" s="58" t="e">
        <f t="shared" ref="I4613:I4676" si="170">IF(J4613=0,I4612,I4612+1)</f>
        <v>#REF!</v>
      </c>
      <c r="J4613" s="58" t="e">
        <f>#REF!</f>
        <v>#REF!</v>
      </c>
      <c r="K4613" s="51" t="e">
        <f>IF(OR(#REF!="管理者",#REF!="サービス管理責任者"),0,#REF!)</f>
        <v>#REF!</v>
      </c>
    </row>
    <row r="4614" spans="8:11">
      <c r="H4614" s="59"/>
      <c r="I4614" s="58" t="e">
        <f t="shared" si="170"/>
        <v>#REF!</v>
      </c>
      <c r="J4614" s="58" t="e">
        <f>#REF!</f>
        <v>#REF!</v>
      </c>
      <c r="K4614" s="51" t="e">
        <f>IF(OR(#REF!="管理者",#REF!="サービス管理責任者"),0,#REF!)</f>
        <v>#REF!</v>
      </c>
    </row>
    <row r="4615" spans="8:11">
      <c r="H4615" s="59"/>
      <c r="I4615" s="58" t="e">
        <f t="shared" si="170"/>
        <v>#REF!</v>
      </c>
      <c r="J4615" s="58" t="e">
        <f>#REF!</f>
        <v>#REF!</v>
      </c>
      <c r="K4615" s="51" t="e">
        <f>IF(OR(#REF!="管理者",#REF!="サービス管理責任者"),0,#REF!)</f>
        <v>#REF!</v>
      </c>
    </row>
    <row r="4616" spans="8:11">
      <c r="H4616" s="59"/>
      <c r="I4616" s="58" t="e">
        <f t="shared" si="170"/>
        <v>#REF!</v>
      </c>
      <c r="J4616" s="58" t="e">
        <f>#REF!</f>
        <v>#REF!</v>
      </c>
      <c r="K4616" s="51" t="e">
        <f>IF(OR(#REF!="管理者",#REF!="サービス管理責任者"),0,#REF!)</f>
        <v>#REF!</v>
      </c>
    </row>
    <row r="4617" spans="8:11">
      <c r="H4617" s="59"/>
      <c r="I4617" s="58" t="e">
        <f t="shared" si="170"/>
        <v>#REF!</v>
      </c>
      <c r="J4617" s="58" t="e">
        <f>#REF!</f>
        <v>#REF!</v>
      </c>
      <c r="K4617" s="51" t="e">
        <f>IF(OR(#REF!="管理者",#REF!="サービス管理責任者"),0,#REF!)</f>
        <v>#REF!</v>
      </c>
    </row>
    <row r="4618" spans="8:11">
      <c r="H4618" s="59"/>
      <c r="I4618" s="58" t="e">
        <f t="shared" si="170"/>
        <v>#REF!</v>
      </c>
      <c r="J4618" s="58" t="e">
        <f>#REF!</f>
        <v>#REF!</v>
      </c>
      <c r="K4618" s="51" t="e">
        <f>IF(OR(#REF!="管理者",#REF!="サービス管理責任者"),0,#REF!)</f>
        <v>#REF!</v>
      </c>
    </row>
    <row r="4619" spans="8:11">
      <c r="H4619" s="59"/>
      <c r="I4619" s="58" t="e">
        <f t="shared" si="170"/>
        <v>#REF!</v>
      </c>
      <c r="J4619" s="58" t="e">
        <f>#REF!</f>
        <v>#REF!</v>
      </c>
      <c r="K4619" s="51" t="e">
        <f>IF(OR(#REF!="管理者",#REF!="サービス管理責任者"),0,#REF!)</f>
        <v>#REF!</v>
      </c>
    </row>
    <row r="4620" spans="8:11">
      <c r="H4620" s="59"/>
      <c r="I4620" s="58" t="e">
        <f t="shared" si="170"/>
        <v>#REF!</v>
      </c>
      <c r="J4620" s="58" t="e">
        <f>#REF!</f>
        <v>#REF!</v>
      </c>
      <c r="K4620" s="51" t="e">
        <f>IF(OR(#REF!="管理者",#REF!="サービス管理責任者"),0,#REF!)</f>
        <v>#REF!</v>
      </c>
    </row>
    <row r="4621" spans="8:11">
      <c r="H4621" s="59"/>
      <c r="I4621" s="58" t="e">
        <f t="shared" si="170"/>
        <v>#REF!</v>
      </c>
      <c r="J4621" s="58" t="e">
        <f>#REF!</f>
        <v>#REF!</v>
      </c>
      <c r="K4621" s="51" t="e">
        <f>IF(OR(#REF!="管理者",#REF!="サービス管理責任者"),0,#REF!)</f>
        <v>#REF!</v>
      </c>
    </row>
    <row r="4622" spans="8:11">
      <c r="H4622" s="59"/>
      <c r="I4622" s="58" t="e">
        <f t="shared" si="170"/>
        <v>#REF!</v>
      </c>
      <c r="J4622" s="58" t="e">
        <f>#REF!</f>
        <v>#REF!</v>
      </c>
      <c r="K4622" s="51" t="e">
        <f>IF(OR(#REF!="管理者",#REF!="サービス管理責任者"),0,#REF!)</f>
        <v>#REF!</v>
      </c>
    </row>
    <row r="4623" spans="8:11">
      <c r="H4623" s="59"/>
      <c r="I4623" s="58" t="e">
        <f t="shared" si="170"/>
        <v>#REF!</v>
      </c>
      <c r="J4623" s="58" t="e">
        <f>#REF!</f>
        <v>#REF!</v>
      </c>
      <c r="K4623" s="51" t="e">
        <f>IF(OR(#REF!="管理者",#REF!="サービス管理責任者"),0,#REF!)</f>
        <v>#REF!</v>
      </c>
    </row>
    <row r="4624" spans="8:11">
      <c r="H4624" s="59"/>
      <c r="I4624" s="58" t="e">
        <f t="shared" si="170"/>
        <v>#REF!</v>
      </c>
      <c r="J4624" s="58" t="e">
        <f>#REF!</f>
        <v>#REF!</v>
      </c>
      <c r="K4624" s="51" t="e">
        <f>IF(OR(#REF!="管理者",#REF!="サービス管理責任者"),0,#REF!)</f>
        <v>#REF!</v>
      </c>
    </row>
    <row r="4625" spans="8:11">
      <c r="H4625" s="59"/>
      <c r="I4625" s="58" t="e">
        <f t="shared" si="170"/>
        <v>#REF!</v>
      </c>
      <c r="J4625" s="58" t="e">
        <f>#REF!</f>
        <v>#REF!</v>
      </c>
      <c r="K4625" s="51" t="e">
        <f>IF(OR(#REF!="管理者",#REF!="サービス管理責任者"),0,#REF!)</f>
        <v>#REF!</v>
      </c>
    </row>
    <row r="4626" spans="8:11">
      <c r="H4626" s="59"/>
      <c r="I4626" s="58" t="e">
        <f t="shared" si="170"/>
        <v>#REF!</v>
      </c>
      <c r="J4626" s="58" t="e">
        <f>#REF!</f>
        <v>#REF!</v>
      </c>
      <c r="K4626" s="51" t="e">
        <f>IF(OR(#REF!="管理者",#REF!="サービス管理責任者"),0,#REF!)</f>
        <v>#REF!</v>
      </c>
    </row>
    <row r="4627" spans="8:11">
      <c r="H4627" s="59"/>
      <c r="I4627" s="58" t="e">
        <f t="shared" si="170"/>
        <v>#REF!</v>
      </c>
      <c r="J4627" s="58" t="e">
        <f>#REF!</f>
        <v>#REF!</v>
      </c>
      <c r="K4627" s="51" t="e">
        <f>IF(OR(#REF!="管理者",#REF!="サービス管理責任者"),0,#REF!)</f>
        <v>#REF!</v>
      </c>
    </row>
    <row r="4628" spans="8:11">
      <c r="H4628" s="59"/>
      <c r="I4628" s="58" t="e">
        <f t="shared" si="170"/>
        <v>#REF!</v>
      </c>
      <c r="J4628" s="58" t="e">
        <f>#REF!</f>
        <v>#REF!</v>
      </c>
      <c r="K4628" s="51" t="e">
        <f>IF(OR(#REF!="管理者",#REF!="サービス管理責任者"),0,#REF!)</f>
        <v>#REF!</v>
      </c>
    </row>
    <row r="4629" spans="8:11">
      <c r="H4629" s="59"/>
      <c r="I4629" s="58" t="e">
        <f t="shared" si="170"/>
        <v>#REF!</v>
      </c>
      <c r="J4629" s="58" t="e">
        <f>#REF!</f>
        <v>#REF!</v>
      </c>
      <c r="K4629" s="51" t="e">
        <f>IF(OR(#REF!="管理者",#REF!="サービス管理責任者"),0,#REF!)</f>
        <v>#REF!</v>
      </c>
    </row>
    <row r="4630" spans="8:11">
      <c r="H4630" s="59"/>
      <c r="I4630" s="58" t="e">
        <f t="shared" si="170"/>
        <v>#REF!</v>
      </c>
      <c r="J4630" s="58" t="e">
        <f>#REF!</f>
        <v>#REF!</v>
      </c>
      <c r="K4630" s="51" t="e">
        <f>IF(OR(#REF!="管理者",#REF!="サービス管理責任者"),0,#REF!)</f>
        <v>#REF!</v>
      </c>
    </row>
    <row r="4631" spans="8:11">
      <c r="H4631" s="59"/>
      <c r="I4631" s="58" t="e">
        <f t="shared" si="170"/>
        <v>#REF!</v>
      </c>
      <c r="J4631" s="58" t="e">
        <f>#REF!</f>
        <v>#REF!</v>
      </c>
      <c r="K4631" s="51" t="e">
        <f>IF(OR(#REF!="管理者",#REF!="サービス管理責任者"),0,#REF!)</f>
        <v>#REF!</v>
      </c>
    </row>
    <row r="4632" spans="8:11">
      <c r="H4632" s="59"/>
      <c r="I4632" s="58" t="e">
        <f t="shared" si="170"/>
        <v>#REF!</v>
      </c>
      <c r="J4632" s="58" t="e">
        <f>#REF!</f>
        <v>#REF!</v>
      </c>
      <c r="K4632" s="51" t="e">
        <f>IF(OR(#REF!="管理者",#REF!="サービス管理責任者"),0,#REF!)</f>
        <v>#REF!</v>
      </c>
    </row>
    <row r="4633" spans="8:11">
      <c r="H4633" s="59"/>
      <c r="I4633" s="58" t="e">
        <f t="shared" si="170"/>
        <v>#REF!</v>
      </c>
      <c r="J4633" s="58" t="e">
        <f>#REF!</f>
        <v>#REF!</v>
      </c>
      <c r="K4633" s="51" t="e">
        <f>IF(OR(#REF!="管理者",#REF!="サービス管理責任者"),0,#REF!)</f>
        <v>#REF!</v>
      </c>
    </row>
    <row r="4634" spans="8:11">
      <c r="H4634" s="59"/>
      <c r="I4634" s="58" t="e">
        <f t="shared" si="170"/>
        <v>#REF!</v>
      </c>
      <c r="J4634" s="58" t="e">
        <f>#REF!</f>
        <v>#REF!</v>
      </c>
      <c r="K4634" s="51" t="e">
        <f>IF(OR(#REF!="管理者",#REF!="サービス管理責任者"),0,#REF!)</f>
        <v>#REF!</v>
      </c>
    </row>
    <row r="4635" spans="8:11">
      <c r="H4635" s="59"/>
      <c r="I4635" s="58" t="e">
        <f t="shared" si="170"/>
        <v>#REF!</v>
      </c>
      <c r="J4635" s="58" t="e">
        <f>#REF!</f>
        <v>#REF!</v>
      </c>
      <c r="K4635" s="51" t="e">
        <f>IF(OR(#REF!="管理者",#REF!="サービス管理責任者"),0,#REF!)</f>
        <v>#REF!</v>
      </c>
    </row>
    <row r="4636" spans="8:11">
      <c r="H4636" s="59"/>
      <c r="I4636" s="58" t="e">
        <f t="shared" si="170"/>
        <v>#REF!</v>
      </c>
      <c r="J4636" s="58" t="e">
        <f>#REF!</f>
        <v>#REF!</v>
      </c>
      <c r="K4636" s="51" t="e">
        <f>IF(OR(#REF!="管理者",#REF!="サービス管理責任者"),0,#REF!)</f>
        <v>#REF!</v>
      </c>
    </row>
    <row r="4637" spans="8:11">
      <c r="H4637" s="59"/>
      <c r="I4637" s="58" t="e">
        <f t="shared" si="170"/>
        <v>#REF!</v>
      </c>
      <c r="J4637" s="58" t="e">
        <f>#REF!</f>
        <v>#REF!</v>
      </c>
      <c r="K4637" s="51" t="e">
        <f>IF(OR(#REF!="管理者",#REF!="サービス管理責任者"),0,#REF!)</f>
        <v>#REF!</v>
      </c>
    </row>
    <row r="4638" spans="8:11">
      <c r="H4638" s="59"/>
      <c r="I4638" s="58" t="e">
        <f t="shared" si="170"/>
        <v>#REF!</v>
      </c>
      <c r="J4638" s="58" t="e">
        <f>#REF!</f>
        <v>#REF!</v>
      </c>
      <c r="K4638" s="51" t="e">
        <f>IF(OR(#REF!="管理者",#REF!="サービス管理責任者"),0,#REF!)</f>
        <v>#REF!</v>
      </c>
    </row>
    <row r="4639" spans="8:11">
      <c r="H4639" s="59"/>
      <c r="I4639" s="58" t="e">
        <f t="shared" si="170"/>
        <v>#REF!</v>
      </c>
      <c r="J4639" s="58" t="e">
        <f>#REF!</f>
        <v>#REF!</v>
      </c>
      <c r="K4639" s="51" t="e">
        <f>IF(OR(#REF!="管理者",#REF!="サービス管理責任者"),0,#REF!)</f>
        <v>#REF!</v>
      </c>
    </row>
    <row r="4640" spans="8:11">
      <c r="H4640" s="59"/>
      <c r="I4640" s="58" t="e">
        <f t="shared" si="170"/>
        <v>#REF!</v>
      </c>
      <c r="J4640" s="58" t="e">
        <f>#REF!</f>
        <v>#REF!</v>
      </c>
      <c r="K4640" s="51" t="e">
        <f>IF(OR(#REF!="管理者",#REF!="サービス管理責任者"),0,#REF!)</f>
        <v>#REF!</v>
      </c>
    </row>
    <row r="4641" spans="8:11">
      <c r="H4641" s="59"/>
      <c r="I4641" s="58" t="e">
        <f t="shared" si="170"/>
        <v>#REF!</v>
      </c>
      <c r="J4641" s="58" t="e">
        <f>#REF!</f>
        <v>#REF!</v>
      </c>
      <c r="K4641" s="51" t="e">
        <f>IF(OR(#REF!="管理者",#REF!="サービス管理責任者"),0,#REF!)</f>
        <v>#REF!</v>
      </c>
    </row>
    <row r="4642" spans="8:11">
      <c r="H4642" s="59"/>
      <c r="I4642" s="58" t="e">
        <f t="shared" si="170"/>
        <v>#REF!</v>
      </c>
      <c r="J4642" s="58" t="e">
        <f>#REF!</f>
        <v>#REF!</v>
      </c>
      <c r="K4642" s="51" t="e">
        <f>IF(OR(#REF!="管理者",#REF!="サービス管理責任者"),0,#REF!)</f>
        <v>#REF!</v>
      </c>
    </row>
    <row r="4643" spans="8:11">
      <c r="H4643" s="59"/>
      <c r="I4643" s="58" t="e">
        <f t="shared" si="170"/>
        <v>#REF!</v>
      </c>
      <c r="J4643" s="58" t="e">
        <f>#REF!</f>
        <v>#REF!</v>
      </c>
      <c r="K4643" s="51" t="e">
        <f>IF(OR(#REF!="管理者",#REF!="サービス管理責任者"),0,#REF!)</f>
        <v>#REF!</v>
      </c>
    </row>
    <row r="4644" spans="8:11">
      <c r="H4644" s="59"/>
      <c r="I4644" s="58" t="e">
        <f t="shared" si="170"/>
        <v>#REF!</v>
      </c>
      <c r="J4644" s="58" t="e">
        <f>#REF!</f>
        <v>#REF!</v>
      </c>
      <c r="K4644" s="51" t="e">
        <f>IF(OR(#REF!="管理者",#REF!="サービス管理責任者"),0,#REF!)</f>
        <v>#REF!</v>
      </c>
    </row>
    <row r="4645" spans="8:11">
      <c r="H4645" s="59"/>
      <c r="I4645" s="58" t="e">
        <f t="shared" si="170"/>
        <v>#REF!</v>
      </c>
      <c r="J4645" s="58" t="e">
        <f>#REF!</f>
        <v>#REF!</v>
      </c>
      <c r="K4645" s="51" t="e">
        <f>IF(OR(#REF!="管理者",#REF!="サービス管理責任者"),0,#REF!)</f>
        <v>#REF!</v>
      </c>
    </row>
    <row r="4646" spans="8:11">
      <c r="H4646" s="59"/>
      <c r="I4646" s="58" t="e">
        <f t="shared" si="170"/>
        <v>#REF!</v>
      </c>
      <c r="J4646" s="58" t="e">
        <f>#REF!</f>
        <v>#REF!</v>
      </c>
      <c r="K4646" s="51" t="e">
        <f>IF(OR(#REF!="管理者",#REF!="サービス管理責任者"),0,#REF!)</f>
        <v>#REF!</v>
      </c>
    </row>
    <row r="4647" spans="8:11">
      <c r="H4647" s="59"/>
      <c r="I4647" s="58" t="e">
        <f t="shared" si="170"/>
        <v>#REF!</v>
      </c>
      <c r="J4647" s="58" t="e">
        <f>#REF!</f>
        <v>#REF!</v>
      </c>
      <c r="K4647" s="51" t="e">
        <f>IF(OR(#REF!="管理者",#REF!="サービス管理責任者"),0,#REF!)</f>
        <v>#REF!</v>
      </c>
    </row>
    <row r="4648" spans="8:11">
      <c r="H4648" s="59"/>
      <c r="I4648" s="58" t="e">
        <f t="shared" si="170"/>
        <v>#REF!</v>
      </c>
      <c r="J4648" s="58" t="e">
        <f>#REF!</f>
        <v>#REF!</v>
      </c>
      <c r="K4648" s="51" t="e">
        <f>IF(OR(#REF!="管理者",#REF!="サービス管理責任者"),0,#REF!)</f>
        <v>#REF!</v>
      </c>
    </row>
    <row r="4649" spans="8:11">
      <c r="H4649" s="59"/>
      <c r="I4649" s="58" t="e">
        <f t="shared" si="170"/>
        <v>#REF!</v>
      </c>
      <c r="J4649" s="58" t="e">
        <f>#REF!</f>
        <v>#REF!</v>
      </c>
      <c r="K4649" s="51" t="e">
        <f>IF(OR(#REF!="管理者",#REF!="サービス管理責任者"),0,#REF!)</f>
        <v>#REF!</v>
      </c>
    </row>
    <row r="4650" spans="8:11">
      <c r="H4650" s="59"/>
      <c r="I4650" s="58" t="e">
        <f t="shared" si="170"/>
        <v>#REF!</v>
      </c>
      <c r="J4650" s="58" t="e">
        <f>#REF!</f>
        <v>#REF!</v>
      </c>
      <c r="K4650" s="51" t="e">
        <f>IF(OR(#REF!="管理者",#REF!="サービス管理責任者"),0,#REF!)</f>
        <v>#REF!</v>
      </c>
    </row>
    <row r="4651" spans="8:11">
      <c r="H4651" s="59"/>
      <c r="I4651" s="58" t="e">
        <f t="shared" si="170"/>
        <v>#REF!</v>
      </c>
      <c r="J4651" s="58" t="e">
        <f>#REF!</f>
        <v>#REF!</v>
      </c>
      <c r="K4651" s="51" t="e">
        <f>IF(OR(#REF!="管理者",#REF!="サービス管理責任者"),0,#REF!)</f>
        <v>#REF!</v>
      </c>
    </row>
    <row r="4652" spans="8:11">
      <c r="H4652" s="59"/>
      <c r="I4652" s="58" t="e">
        <f t="shared" si="170"/>
        <v>#REF!</v>
      </c>
      <c r="J4652" s="58" t="e">
        <f>#REF!</f>
        <v>#REF!</v>
      </c>
      <c r="K4652" s="51" t="e">
        <f>IF(OR(#REF!="管理者",#REF!="サービス管理責任者"),0,#REF!)</f>
        <v>#REF!</v>
      </c>
    </row>
    <row r="4653" spans="8:11">
      <c r="H4653" s="59"/>
      <c r="I4653" s="58" t="e">
        <f t="shared" si="170"/>
        <v>#REF!</v>
      </c>
      <c r="J4653" s="58" t="e">
        <f>#REF!</f>
        <v>#REF!</v>
      </c>
      <c r="K4653" s="51" t="e">
        <f>IF(OR(#REF!="管理者",#REF!="サービス管理責任者"),0,#REF!)</f>
        <v>#REF!</v>
      </c>
    </row>
    <row r="4654" spans="8:11">
      <c r="H4654" s="59"/>
      <c r="I4654" s="58" t="e">
        <f t="shared" si="170"/>
        <v>#REF!</v>
      </c>
      <c r="J4654" s="58" t="e">
        <f>#REF!</f>
        <v>#REF!</v>
      </c>
      <c r="K4654" s="51" t="e">
        <f>IF(OR(#REF!="管理者",#REF!="サービス管理責任者"),0,#REF!)</f>
        <v>#REF!</v>
      </c>
    </row>
    <row r="4655" spans="8:11">
      <c r="H4655" s="59"/>
      <c r="I4655" s="58" t="e">
        <f t="shared" si="170"/>
        <v>#REF!</v>
      </c>
      <c r="J4655" s="58" t="e">
        <f>#REF!</f>
        <v>#REF!</v>
      </c>
      <c r="K4655" s="51" t="e">
        <f>IF(OR(#REF!="管理者",#REF!="サービス管理責任者"),0,#REF!)</f>
        <v>#REF!</v>
      </c>
    </row>
    <row r="4656" spans="8:11">
      <c r="H4656" s="59"/>
      <c r="I4656" s="58" t="e">
        <f t="shared" si="170"/>
        <v>#REF!</v>
      </c>
      <c r="J4656" s="58" t="e">
        <f>#REF!</f>
        <v>#REF!</v>
      </c>
      <c r="K4656" s="51" t="e">
        <f>IF(OR(#REF!="管理者",#REF!="サービス管理責任者"),0,#REF!)</f>
        <v>#REF!</v>
      </c>
    </row>
    <row r="4657" spans="8:11">
      <c r="H4657" s="59"/>
      <c r="I4657" s="58" t="e">
        <f t="shared" si="170"/>
        <v>#REF!</v>
      </c>
      <c r="J4657" s="58" t="e">
        <f>#REF!</f>
        <v>#REF!</v>
      </c>
      <c r="K4657" s="51" t="e">
        <f>IF(OR(#REF!="管理者",#REF!="サービス管理責任者"),0,#REF!)</f>
        <v>#REF!</v>
      </c>
    </row>
    <row r="4658" spans="8:11">
      <c r="H4658" s="59"/>
      <c r="I4658" s="58" t="e">
        <f t="shared" si="170"/>
        <v>#REF!</v>
      </c>
      <c r="J4658" s="58" t="e">
        <f>#REF!</f>
        <v>#REF!</v>
      </c>
      <c r="K4658" s="51" t="e">
        <f>IF(OR(#REF!="管理者",#REF!="サービス管理責任者"),0,#REF!)</f>
        <v>#REF!</v>
      </c>
    </row>
    <row r="4659" spans="8:11">
      <c r="H4659" s="59"/>
      <c r="I4659" s="58" t="e">
        <f t="shared" si="170"/>
        <v>#REF!</v>
      </c>
      <c r="J4659" s="58" t="e">
        <f>#REF!</f>
        <v>#REF!</v>
      </c>
      <c r="K4659" s="51" t="e">
        <f>IF(OR(#REF!="管理者",#REF!="サービス管理責任者"),0,#REF!)</f>
        <v>#REF!</v>
      </c>
    </row>
    <row r="4660" spans="8:11">
      <c r="H4660" s="59"/>
      <c r="I4660" s="58" t="e">
        <f t="shared" si="170"/>
        <v>#REF!</v>
      </c>
      <c r="J4660" s="58" t="e">
        <f>#REF!</f>
        <v>#REF!</v>
      </c>
      <c r="K4660" s="51" t="e">
        <f>IF(OR(#REF!="管理者",#REF!="サービス管理責任者"),0,#REF!)</f>
        <v>#REF!</v>
      </c>
    </row>
    <row r="4661" spans="8:11">
      <c r="H4661" s="59"/>
      <c r="I4661" s="58" t="e">
        <f t="shared" si="170"/>
        <v>#REF!</v>
      </c>
      <c r="J4661" s="58" t="e">
        <f>#REF!</f>
        <v>#REF!</v>
      </c>
      <c r="K4661" s="51" t="e">
        <f>IF(OR(#REF!="管理者",#REF!="サービス管理責任者"),0,#REF!)</f>
        <v>#REF!</v>
      </c>
    </row>
    <row r="4662" spans="8:11">
      <c r="H4662" s="59"/>
      <c r="I4662" s="58" t="e">
        <f t="shared" si="170"/>
        <v>#REF!</v>
      </c>
      <c r="J4662" s="58" t="e">
        <f>#REF!</f>
        <v>#REF!</v>
      </c>
      <c r="K4662" s="51" t="e">
        <f>IF(OR(#REF!="管理者",#REF!="サービス管理責任者"),0,#REF!)</f>
        <v>#REF!</v>
      </c>
    </row>
    <row r="4663" spans="8:11">
      <c r="H4663" s="59"/>
      <c r="I4663" s="58" t="e">
        <f t="shared" si="170"/>
        <v>#REF!</v>
      </c>
      <c r="J4663" s="58" t="e">
        <f>#REF!</f>
        <v>#REF!</v>
      </c>
      <c r="K4663" s="51" t="e">
        <f>IF(OR(#REF!="管理者",#REF!="サービス管理責任者"),0,#REF!)</f>
        <v>#REF!</v>
      </c>
    </row>
    <row r="4664" spans="8:11">
      <c r="H4664" s="59"/>
      <c r="I4664" s="58" t="e">
        <f t="shared" si="170"/>
        <v>#REF!</v>
      </c>
      <c r="J4664" s="58" t="e">
        <f>#REF!</f>
        <v>#REF!</v>
      </c>
      <c r="K4664" s="51" t="e">
        <f>IF(OR(#REF!="管理者",#REF!="サービス管理責任者"),0,#REF!)</f>
        <v>#REF!</v>
      </c>
    </row>
    <row r="4665" spans="8:11">
      <c r="H4665" s="59"/>
      <c r="I4665" s="58" t="e">
        <f t="shared" si="170"/>
        <v>#REF!</v>
      </c>
      <c r="J4665" s="58" t="e">
        <f>#REF!</f>
        <v>#REF!</v>
      </c>
      <c r="K4665" s="51" t="e">
        <f>IF(OR(#REF!="管理者",#REF!="サービス管理責任者"),0,#REF!)</f>
        <v>#REF!</v>
      </c>
    </row>
    <row r="4666" spans="8:11">
      <c r="H4666" s="59"/>
      <c r="I4666" s="58" t="e">
        <f t="shared" si="170"/>
        <v>#REF!</v>
      </c>
      <c r="J4666" s="58" t="e">
        <f>#REF!</f>
        <v>#REF!</v>
      </c>
      <c r="K4666" s="51" t="e">
        <f>IF(OR(#REF!="管理者",#REF!="サービス管理責任者"),0,#REF!)</f>
        <v>#REF!</v>
      </c>
    </row>
    <row r="4667" spans="8:11">
      <c r="H4667" s="59"/>
      <c r="I4667" s="58" t="e">
        <f t="shared" si="170"/>
        <v>#REF!</v>
      </c>
      <c r="J4667" s="58" t="e">
        <f>#REF!</f>
        <v>#REF!</v>
      </c>
      <c r="K4667" s="51" t="e">
        <f>IF(OR(#REF!="管理者",#REF!="サービス管理責任者"),0,#REF!)</f>
        <v>#REF!</v>
      </c>
    </row>
    <row r="4668" spans="8:11">
      <c r="H4668" s="59"/>
      <c r="I4668" s="58" t="e">
        <f t="shared" si="170"/>
        <v>#REF!</v>
      </c>
      <c r="J4668" s="58" t="e">
        <f>#REF!</f>
        <v>#REF!</v>
      </c>
      <c r="K4668" s="51" t="e">
        <f>IF(OR(#REF!="管理者",#REF!="サービス管理責任者"),0,#REF!)</f>
        <v>#REF!</v>
      </c>
    </row>
    <row r="4669" spans="8:11">
      <c r="H4669" s="59"/>
      <c r="I4669" s="58" t="e">
        <f t="shared" si="170"/>
        <v>#REF!</v>
      </c>
      <c r="J4669" s="58" t="e">
        <f>#REF!</f>
        <v>#REF!</v>
      </c>
      <c r="K4669" s="51" t="e">
        <f>IF(OR(#REF!="管理者",#REF!="サービス管理責任者"),0,#REF!)</f>
        <v>#REF!</v>
      </c>
    </row>
    <row r="4670" spans="8:11">
      <c r="H4670" s="59"/>
      <c r="I4670" s="58" t="e">
        <f t="shared" si="170"/>
        <v>#REF!</v>
      </c>
      <c r="J4670" s="58" t="e">
        <f>#REF!</f>
        <v>#REF!</v>
      </c>
      <c r="K4670" s="51" t="e">
        <f>IF(OR(#REF!="管理者",#REF!="サービス管理責任者"),0,#REF!)</f>
        <v>#REF!</v>
      </c>
    </row>
    <row r="4671" spans="8:11">
      <c r="H4671" s="59"/>
      <c r="I4671" s="58" t="e">
        <f t="shared" si="170"/>
        <v>#REF!</v>
      </c>
      <c r="J4671" s="58" t="e">
        <f>#REF!</f>
        <v>#REF!</v>
      </c>
      <c r="K4671" s="51" t="e">
        <f>IF(OR(#REF!="管理者",#REF!="サービス管理責任者"),0,#REF!)</f>
        <v>#REF!</v>
      </c>
    </row>
    <row r="4672" spans="8:11">
      <c r="H4672" s="59"/>
      <c r="I4672" s="58" t="e">
        <f t="shared" si="170"/>
        <v>#REF!</v>
      </c>
      <c r="J4672" s="58" t="e">
        <f>#REF!</f>
        <v>#REF!</v>
      </c>
      <c r="K4672" s="51" t="e">
        <f>IF(OR(#REF!="管理者",#REF!="サービス管理責任者"),0,#REF!)</f>
        <v>#REF!</v>
      </c>
    </row>
    <row r="4673" spans="8:11">
      <c r="H4673" s="59"/>
      <c r="I4673" s="58" t="e">
        <f t="shared" si="170"/>
        <v>#REF!</v>
      </c>
      <c r="J4673" s="58" t="e">
        <f>#REF!</f>
        <v>#REF!</v>
      </c>
      <c r="K4673" s="51" t="e">
        <f>IF(OR(#REF!="管理者",#REF!="サービス管理責任者"),0,#REF!)</f>
        <v>#REF!</v>
      </c>
    </row>
    <row r="4674" spans="8:11">
      <c r="H4674" s="59"/>
      <c r="I4674" s="58" t="e">
        <f t="shared" si="170"/>
        <v>#REF!</v>
      </c>
      <c r="J4674" s="58" t="e">
        <f>#REF!</f>
        <v>#REF!</v>
      </c>
      <c r="K4674" s="51" t="e">
        <f>IF(OR(#REF!="管理者",#REF!="サービス管理責任者"),0,#REF!)</f>
        <v>#REF!</v>
      </c>
    </row>
    <row r="4675" spans="8:11">
      <c r="H4675" s="59"/>
      <c r="I4675" s="58" t="e">
        <f t="shared" si="170"/>
        <v>#REF!</v>
      </c>
      <c r="J4675" s="58" t="e">
        <f>#REF!</f>
        <v>#REF!</v>
      </c>
      <c r="K4675" s="51" t="e">
        <f>IF(OR(#REF!="管理者",#REF!="サービス管理責任者"),0,#REF!)</f>
        <v>#REF!</v>
      </c>
    </row>
    <row r="4676" spans="8:11">
      <c r="H4676" s="59"/>
      <c r="I4676" s="58" t="e">
        <f t="shared" si="170"/>
        <v>#REF!</v>
      </c>
      <c r="J4676" s="58" t="e">
        <f>#REF!</f>
        <v>#REF!</v>
      </c>
      <c r="K4676" s="51" t="e">
        <f>IF(OR(#REF!="管理者",#REF!="サービス管理責任者"),0,#REF!)</f>
        <v>#REF!</v>
      </c>
    </row>
    <row r="4677" spans="8:11">
      <c r="H4677" s="59"/>
      <c r="I4677" s="58" t="e">
        <f t="shared" ref="I4677:I4740" si="171">IF(J4677=0,I4676,I4676+1)</f>
        <v>#REF!</v>
      </c>
      <c r="J4677" s="58" t="e">
        <f>#REF!</f>
        <v>#REF!</v>
      </c>
      <c r="K4677" s="51" t="e">
        <f>IF(OR(#REF!="管理者",#REF!="サービス管理責任者"),0,#REF!)</f>
        <v>#REF!</v>
      </c>
    </row>
    <row r="4678" spans="8:11">
      <c r="H4678" s="59"/>
      <c r="I4678" s="58" t="e">
        <f t="shared" si="171"/>
        <v>#REF!</v>
      </c>
      <c r="J4678" s="58" t="e">
        <f>#REF!</f>
        <v>#REF!</v>
      </c>
      <c r="K4678" s="51" t="e">
        <f>IF(OR(#REF!="管理者",#REF!="サービス管理責任者"),0,#REF!)</f>
        <v>#REF!</v>
      </c>
    </row>
    <row r="4679" spans="8:11">
      <c r="H4679" s="59"/>
      <c r="I4679" s="58" t="e">
        <f t="shared" si="171"/>
        <v>#REF!</v>
      </c>
      <c r="J4679" s="58" t="e">
        <f>#REF!</f>
        <v>#REF!</v>
      </c>
      <c r="K4679" s="51" t="e">
        <f>IF(OR(#REF!="管理者",#REF!="サービス管理責任者"),0,#REF!)</f>
        <v>#REF!</v>
      </c>
    </row>
    <row r="4680" spans="8:11">
      <c r="H4680" s="59"/>
      <c r="I4680" s="58" t="e">
        <f t="shared" si="171"/>
        <v>#REF!</v>
      </c>
      <c r="J4680" s="58" t="e">
        <f>#REF!</f>
        <v>#REF!</v>
      </c>
      <c r="K4680" s="51" t="e">
        <f>IF(OR(#REF!="管理者",#REF!="サービス管理責任者"),0,#REF!)</f>
        <v>#REF!</v>
      </c>
    </row>
    <row r="4681" spans="8:11">
      <c r="H4681" s="59"/>
      <c r="I4681" s="58" t="e">
        <f t="shared" si="171"/>
        <v>#REF!</v>
      </c>
      <c r="J4681" s="58" t="e">
        <f>#REF!</f>
        <v>#REF!</v>
      </c>
      <c r="K4681" s="51" t="e">
        <f>IF(OR(#REF!="管理者",#REF!="サービス管理責任者"),0,#REF!)</f>
        <v>#REF!</v>
      </c>
    </row>
    <row r="4682" spans="8:11">
      <c r="H4682" s="59"/>
      <c r="I4682" s="58" t="e">
        <f t="shared" si="171"/>
        <v>#REF!</v>
      </c>
      <c r="J4682" s="58" t="e">
        <f>#REF!</f>
        <v>#REF!</v>
      </c>
      <c r="K4682" s="51" t="e">
        <f>IF(OR(#REF!="管理者",#REF!="サービス管理責任者"),0,#REF!)</f>
        <v>#REF!</v>
      </c>
    </row>
    <row r="4683" spans="8:11">
      <c r="H4683" s="59"/>
      <c r="I4683" s="58" t="e">
        <f t="shared" si="171"/>
        <v>#REF!</v>
      </c>
      <c r="J4683" s="58" t="e">
        <f>#REF!</f>
        <v>#REF!</v>
      </c>
      <c r="K4683" s="51" t="e">
        <f>IF(OR(#REF!="管理者",#REF!="サービス管理責任者"),0,#REF!)</f>
        <v>#REF!</v>
      </c>
    </row>
    <row r="4684" spans="8:11">
      <c r="H4684" s="59"/>
      <c r="I4684" s="58" t="e">
        <f t="shared" si="171"/>
        <v>#REF!</v>
      </c>
      <c r="J4684" s="58" t="e">
        <f>#REF!</f>
        <v>#REF!</v>
      </c>
      <c r="K4684" s="51" t="e">
        <f>IF(OR(#REF!="管理者",#REF!="サービス管理責任者"),0,#REF!)</f>
        <v>#REF!</v>
      </c>
    </row>
    <row r="4685" spans="8:11">
      <c r="H4685" s="59"/>
      <c r="I4685" s="58" t="e">
        <f t="shared" si="171"/>
        <v>#REF!</v>
      </c>
      <c r="J4685" s="58" t="e">
        <f>#REF!</f>
        <v>#REF!</v>
      </c>
      <c r="K4685" s="51" t="e">
        <f>IF(OR(#REF!="管理者",#REF!="サービス管理責任者"),0,#REF!)</f>
        <v>#REF!</v>
      </c>
    </row>
    <row r="4686" spans="8:11">
      <c r="H4686" s="59"/>
      <c r="I4686" s="58" t="e">
        <f t="shared" si="171"/>
        <v>#REF!</v>
      </c>
      <c r="J4686" s="58" t="e">
        <f>#REF!</f>
        <v>#REF!</v>
      </c>
      <c r="K4686" s="51" t="e">
        <f>IF(OR(#REF!="管理者",#REF!="サービス管理責任者"),0,#REF!)</f>
        <v>#REF!</v>
      </c>
    </row>
    <row r="4687" spans="8:11">
      <c r="H4687" s="59"/>
      <c r="I4687" s="58" t="e">
        <f t="shared" si="171"/>
        <v>#REF!</v>
      </c>
      <c r="J4687" s="58" t="e">
        <f>#REF!</f>
        <v>#REF!</v>
      </c>
      <c r="K4687" s="51" t="e">
        <f>IF(OR(#REF!="管理者",#REF!="サービス管理責任者"),0,#REF!)</f>
        <v>#REF!</v>
      </c>
    </row>
    <row r="4688" spans="8:11">
      <c r="H4688" s="59"/>
      <c r="I4688" s="58" t="e">
        <f t="shared" si="171"/>
        <v>#REF!</v>
      </c>
      <c r="J4688" s="58" t="e">
        <f>#REF!</f>
        <v>#REF!</v>
      </c>
      <c r="K4688" s="51" t="e">
        <f>IF(OR(#REF!="管理者",#REF!="サービス管理責任者"),0,#REF!)</f>
        <v>#REF!</v>
      </c>
    </row>
    <row r="4689" spans="8:11">
      <c r="H4689" s="59"/>
      <c r="I4689" s="58" t="e">
        <f t="shared" si="171"/>
        <v>#REF!</v>
      </c>
      <c r="J4689" s="58" t="e">
        <f>#REF!</f>
        <v>#REF!</v>
      </c>
      <c r="K4689" s="51" t="e">
        <f>IF(OR(#REF!="管理者",#REF!="サービス管理責任者"),0,#REF!)</f>
        <v>#REF!</v>
      </c>
    </row>
    <row r="4690" spans="8:11">
      <c r="H4690" s="59"/>
      <c r="I4690" s="58" t="e">
        <f t="shared" si="171"/>
        <v>#REF!</v>
      </c>
      <c r="J4690" s="58" t="e">
        <f>#REF!</f>
        <v>#REF!</v>
      </c>
      <c r="K4690" s="51" t="e">
        <f>IF(OR(#REF!="管理者",#REF!="サービス管理責任者"),0,#REF!)</f>
        <v>#REF!</v>
      </c>
    </row>
    <row r="4691" spans="8:11">
      <c r="H4691" s="59"/>
      <c r="I4691" s="58" t="e">
        <f t="shared" si="171"/>
        <v>#REF!</v>
      </c>
      <c r="J4691" s="58" t="e">
        <f>#REF!</f>
        <v>#REF!</v>
      </c>
      <c r="K4691" s="51" t="e">
        <f>IF(OR(#REF!="管理者",#REF!="サービス管理責任者"),0,#REF!)</f>
        <v>#REF!</v>
      </c>
    </row>
    <row r="4692" spans="8:11">
      <c r="H4692" s="59"/>
      <c r="I4692" s="58" t="e">
        <f t="shared" si="171"/>
        <v>#REF!</v>
      </c>
      <c r="J4692" s="58" t="e">
        <f>#REF!</f>
        <v>#REF!</v>
      </c>
      <c r="K4692" s="51" t="e">
        <f>IF(OR(#REF!="管理者",#REF!="サービス管理責任者"),0,#REF!)</f>
        <v>#REF!</v>
      </c>
    </row>
    <row r="4693" spans="8:11">
      <c r="H4693" s="59"/>
      <c r="I4693" s="58" t="e">
        <f t="shared" si="171"/>
        <v>#REF!</v>
      </c>
      <c r="J4693" s="58" t="e">
        <f>#REF!</f>
        <v>#REF!</v>
      </c>
      <c r="K4693" s="51" t="e">
        <f>IF(OR(#REF!="管理者",#REF!="サービス管理責任者"),0,#REF!)</f>
        <v>#REF!</v>
      </c>
    </row>
    <row r="4694" spans="8:11">
      <c r="H4694" s="59"/>
      <c r="I4694" s="58" t="e">
        <f t="shared" si="171"/>
        <v>#REF!</v>
      </c>
      <c r="J4694" s="58" t="e">
        <f>#REF!</f>
        <v>#REF!</v>
      </c>
      <c r="K4694" s="51" t="e">
        <f>IF(OR(#REF!="管理者",#REF!="サービス管理責任者"),0,#REF!)</f>
        <v>#REF!</v>
      </c>
    </row>
    <row r="4695" spans="8:11">
      <c r="H4695" s="59"/>
      <c r="I4695" s="58" t="e">
        <f t="shared" si="171"/>
        <v>#REF!</v>
      </c>
      <c r="J4695" s="58" t="e">
        <f>#REF!</f>
        <v>#REF!</v>
      </c>
      <c r="K4695" s="51" t="e">
        <f>IF(OR(#REF!="管理者",#REF!="サービス管理責任者"),0,#REF!)</f>
        <v>#REF!</v>
      </c>
    </row>
    <row r="4696" spans="8:11">
      <c r="H4696" s="59"/>
      <c r="I4696" s="58" t="e">
        <f t="shared" si="171"/>
        <v>#REF!</v>
      </c>
      <c r="J4696" s="58" t="e">
        <f>#REF!</f>
        <v>#REF!</v>
      </c>
      <c r="K4696" s="51" t="e">
        <f>IF(OR(#REF!="管理者",#REF!="サービス管理責任者"),0,#REF!)</f>
        <v>#REF!</v>
      </c>
    </row>
    <row r="4697" spans="8:11">
      <c r="H4697" s="59"/>
      <c r="I4697" s="58" t="e">
        <f t="shared" si="171"/>
        <v>#REF!</v>
      </c>
      <c r="J4697" s="58" t="e">
        <f>#REF!</f>
        <v>#REF!</v>
      </c>
      <c r="K4697" s="51" t="e">
        <f>IF(OR(#REF!="管理者",#REF!="サービス管理責任者"),0,#REF!)</f>
        <v>#REF!</v>
      </c>
    </row>
    <row r="4698" spans="8:11">
      <c r="H4698" s="59"/>
      <c r="I4698" s="58" t="e">
        <f t="shared" si="171"/>
        <v>#REF!</v>
      </c>
      <c r="J4698" s="58" t="e">
        <f>#REF!</f>
        <v>#REF!</v>
      </c>
      <c r="K4698" s="51" t="e">
        <f>IF(OR(#REF!="管理者",#REF!="サービス管理責任者"),0,#REF!)</f>
        <v>#REF!</v>
      </c>
    </row>
    <row r="4699" spans="8:11">
      <c r="H4699" s="59"/>
      <c r="I4699" s="58" t="e">
        <f t="shared" si="171"/>
        <v>#REF!</v>
      </c>
      <c r="J4699" s="58" t="e">
        <f>#REF!</f>
        <v>#REF!</v>
      </c>
      <c r="K4699" s="51" t="e">
        <f>IF(OR(#REF!="管理者",#REF!="サービス管理責任者"),0,#REF!)</f>
        <v>#REF!</v>
      </c>
    </row>
    <row r="4700" spans="8:11">
      <c r="H4700" s="59"/>
      <c r="I4700" s="58" t="e">
        <f t="shared" si="171"/>
        <v>#REF!</v>
      </c>
      <c r="J4700" s="58" t="e">
        <f>#REF!</f>
        <v>#REF!</v>
      </c>
      <c r="K4700" s="51" t="e">
        <f>IF(OR(#REF!="管理者",#REF!="サービス管理責任者"),0,#REF!)</f>
        <v>#REF!</v>
      </c>
    </row>
    <row r="4701" spans="8:11">
      <c r="H4701" s="59"/>
      <c r="I4701" s="58" t="e">
        <f t="shared" si="171"/>
        <v>#REF!</v>
      </c>
      <c r="J4701" s="58" t="e">
        <f>#REF!</f>
        <v>#REF!</v>
      </c>
      <c r="K4701" s="51" t="e">
        <f>IF(OR(#REF!="管理者",#REF!="サービス管理責任者"),0,#REF!)</f>
        <v>#REF!</v>
      </c>
    </row>
    <row r="4702" spans="8:11">
      <c r="H4702" s="59"/>
      <c r="I4702" s="58" t="e">
        <f t="shared" si="171"/>
        <v>#REF!</v>
      </c>
      <c r="J4702" s="58" t="e">
        <f>#REF!</f>
        <v>#REF!</v>
      </c>
      <c r="K4702" s="51" t="e">
        <f>IF(OR(#REF!="管理者",#REF!="サービス管理責任者"),0,#REF!)</f>
        <v>#REF!</v>
      </c>
    </row>
    <row r="4703" spans="8:11">
      <c r="H4703" s="59"/>
      <c r="I4703" s="58" t="e">
        <f t="shared" si="171"/>
        <v>#REF!</v>
      </c>
      <c r="J4703" s="58" t="e">
        <f>#REF!</f>
        <v>#REF!</v>
      </c>
      <c r="K4703" s="51" t="e">
        <f>IF(OR(#REF!="管理者",#REF!="サービス管理責任者"),0,#REF!)</f>
        <v>#REF!</v>
      </c>
    </row>
    <row r="4704" spans="8:11">
      <c r="H4704" s="59"/>
      <c r="I4704" s="58" t="e">
        <f t="shared" si="171"/>
        <v>#REF!</v>
      </c>
      <c r="J4704" s="58" t="e">
        <f>#REF!</f>
        <v>#REF!</v>
      </c>
      <c r="K4704" s="51" t="e">
        <f>IF(OR(#REF!="管理者",#REF!="サービス管理責任者"),0,#REF!)</f>
        <v>#REF!</v>
      </c>
    </row>
    <row r="4705" spans="8:11">
      <c r="H4705" s="59"/>
      <c r="I4705" s="58" t="e">
        <f t="shared" si="171"/>
        <v>#REF!</v>
      </c>
      <c r="J4705" s="58" t="e">
        <f>#REF!</f>
        <v>#REF!</v>
      </c>
      <c r="K4705" s="51" t="e">
        <f>IF(OR(#REF!="管理者",#REF!="サービス管理責任者"),0,#REF!)</f>
        <v>#REF!</v>
      </c>
    </row>
    <row r="4706" spans="8:11">
      <c r="H4706" s="59"/>
      <c r="I4706" s="58" t="e">
        <f t="shared" si="171"/>
        <v>#REF!</v>
      </c>
      <c r="J4706" s="58" t="e">
        <f>#REF!</f>
        <v>#REF!</v>
      </c>
      <c r="K4706" s="51" t="e">
        <f>IF(OR(#REF!="管理者",#REF!="サービス管理責任者"),0,#REF!)</f>
        <v>#REF!</v>
      </c>
    </row>
    <row r="4707" spans="8:11">
      <c r="H4707" s="59"/>
      <c r="I4707" s="58" t="e">
        <f t="shared" si="171"/>
        <v>#REF!</v>
      </c>
      <c r="J4707" s="58" t="e">
        <f>#REF!</f>
        <v>#REF!</v>
      </c>
      <c r="K4707" s="51" t="e">
        <f>IF(OR(#REF!="管理者",#REF!="サービス管理責任者"),0,#REF!)</f>
        <v>#REF!</v>
      </c>
    </row>
    <row r="4708" spans="8:11">
      <c r="H4708" s="59"/>
      <c r="I4708" s="58" t="e">
        <f t="shared" si="171"/>
        <v>#REF!</v>
      </c>
      <c r="J4708" s="58" t="e">
        <f>#REF!</f>
        <v>#REF!</v>
      </c>
      <c r="K4708" s="51" t="e">
        <f>IF(OR(#REF!="管理者",#REF!="サービス管理責任者"),0,#REF!)</f>
        <v>#REF!</v>
      </c>
    </row>
    <row r="4709" spans="8:11">
      <c r="H4709" s="59"/>
      <c r="I4709" s="58" t="e">
        <f t="shared" si="171"/>
        <v>#REF!</v>
      </c>
      <c r="J4709" s="58" t="e">
        <f>#REF!</f>
        <v>#REF!</v>
      </c>
      <c r="K4709" s="51" t="e">
        <f>IF(OR(#REF!="管理者",#REF!="サービス管理責任者"),0,#REF!)</f>
        <v>#REF!</v>
      </c>
    </row>
    <row r="4710" spans="8:11">
      <c r="H4710" s="59"/>
      <c r="I4710" s="58" t="e">
        <f t="shared" si="171"/>
        <v>#REF!</v>
      </c>
      <c r="J4710" s="58" t="e">
        <f>#REF!</f>
        <v>#REF!</v>
      </c>
      <c r="K4710" s="51" t="e">
        <f>IF(OR(#REF!="管理者",#REF!="サービス管理責任者"),0,#REF!)</f>
        <v>#REF!</v>
      </c>
    </row>
    <row r="4711" spans="8:11">
      <c r="H4711" s="59"/>
      <c r="I4711" s="58" t="e">
        <f t="shared" si="171"/>
        <v>#REF!</v>
      </c>
      <c r="J4711" s="58" t="e">
        <f>#REF!</f>
        <v>#REF!</v>
      </c>
      <c r="K4711" s="51" t="e">
        <f>IF(OR(#REF!="管理者",#REF!="サービス管理責任者"),0,#REF!)</f>
        <v>#REF!</v>
      </c>
    </row>
    <row r="4712" spans="8:11">
      <c r="H4712" s="59"/>
      <c r="I4712" s="58" t="e">
        <f t="shared" si="171"/>
        <v>#REF!</v>
      </c>
      <c r="J4712" s="58" t="e">
        <f>#REF!</f>
        <v>#REF!</v>
      </c>
      <c r="K4712" s="51" t="e">
        <f>IF(OR(#REF!="管理者",#REF!="サービス管理責任者"),0,#REF!)</f>
        <v>#REF!</v>
      </c>
    </row>
    <row r="4713" spans="8:11">
      <c r="H4713" s="59"/>
      <c r="I4713" s="58" t="e">
        <f t="shared" si="171"/>
        <v>#REF!</v>
      </c>
      <c r="J4713" s="58" t="e">
        <f>#REF!</f>
        <v>#REF!</v>
      </c>
      <c r="K4713" s="51" t="e">
        <f>IF(OR(#REF!="管理者",#REF!="サービス管理責任者"),0,#REF!)</f>
        <v>#REF!</v>
      </c>
    </row>
    <row r="4714" spans="8:11">
      <c r="H4714" s="59"/>
      <c r="I4714" s="58" t="e">
        <f t="shared" si="171"/>
        <v>#REF!</v>
      </c>
      <c r="J4714" s="58" t="e">
        <f>#REF!</f>
        <v>#REF!</v>
      </c>
      <c r="K4714" s="51" t="e">
        <f>IF(OR(#REF!="管理者",#REF!="サービス管理責任者"),0,#REF!)</f>
        <v>#REF!</v>
      </c>
    </row>
    <row r="4715" spans="8:11">
      <c r="H4715" s="59"/>
      <c r="I4715" s="58" t="e">
        <f t="shared" si="171"/>
        <v>#REF!</v>
      </c>
      <c r="J4715" s="58" t="e">
        <f>#REF!</f>
        <v>#REF!</v>
      </c>
      <c r="K4715" s="51" t="e">
        <f>IF(OR(#REF!="管理者",#REF!="サービス管理責任者"),0,#REF!)</f>
        <v>#REF!</v>
      </c>
    </row>
    <row r="4716" spans="8:11">
      <c r="H4716" s="59"/>
      <c r="I4716" s="58" t="e">
        <f t="shared" si="171"/>
        <v>#REF!</v>
      </c>
      <c r="J4716" s="58" t="e">
        <f>#REF!</f>
        <v>#REF!</v>
      </c>
      <c r="K4716" s="51" t="e">
        <f>IF(OR(#REF!="管理者",#REF!="サービス管理責任者"),0,#REF!)</f>
        <v>#REF!</v>
      </c>
    </row>
    <row r="4717" spans="8:11">
      <c r="H4717" s="59"/>
      <c r="I4717" s="58" t="e">
        <f t="shared" si="171"/>
        <v>#REF!</v>
      </c>
      <c r="J4717" s="58" t="e">
        <f>#REF!</f>
        <v>#REF!</v>
      </c>
      <c r="K4717" s="51" t="e">
        <f>IF(OR(#REF!="管理者",#REF!="サービス管理責任者"),0,#REF!)</f>
        <v>#REF!</v>
      </c>
    </row>
    <row r="4718" spans="8:11">
      <c r="H4718" s="59"/>
      <c r="I4718" s="58" t="e">
        <f t="shared" si="171"/>
        <v>#REF!</v>
      </c>
      <c r="J4718" s="58" t="e">
        <f>#REF!</f>
        <v>#REF!</v>
      </c>
      <c r="K4718" s="51" t="e">
        <f>IF(OR(#REF!="管理者",#REF!="サービス管理責任者"),0,#REF!)</f>
        <v>#REF!</v>
      </c>
    </row>
    <row r="4719" spans="8:11">
      <c r="H4719" s="59"/>
      <c r="I4719" s="58" t="e">
        <f t="shared" si="171"/>
        <v>#REF!</v>
      </c>
      <c r="J4719" s="58" t="e">
        <f>#REF!</f>
        <v>#REF!</v>
      </c>
      <c r="K4719" s="51" t="e">
        <f>IF(OR(#REF!="管理者",#REF!="サービス管理責任者"),0,#REF!)</f>
        <v>#REF!</v>
      </c>
    </row>
    <row r="4720" spans="8:11">
      <c r="H4720" s="59"/>
      <c r="I4720" s="58" t="e">
        <f t="shared" si="171"/>
        <v>#REF!</v>
      </c>
      <c r="J4720" s="58" t="e">
        <f>#REF!</f>
        <v>#REF!</v>
      </c>
      <c r="K4720" s="51" t="e">
        <f>IF(OR(#REF!="管理者",#REF!="サービス管理責任者"),0,#REF!)</f>
        <v>#REF!</v>
      </c>
    </row>
    <row r="4721" spans="8:11">
      <c r="H4721" s="59"/>
      <c r="I4721" s="58" t="e">
        <f t="shared" si="171"/>
        <v>#REF!</v>
      </c>
      <c r="J4721" s="58" t="e">
        <f>#REF!</f>
        <v>#REF!</v>
      </c>
      <c r="K4721" s="51" t="e">
        <f>IF(OR(#REF!="管理者",#REF!="サービス管理責任者"),0,#REF!)</f>
        <v>#REF!</v>
      </c>
    </row>
    <row r="4722" spans="8:11">
      <c r="H4722" s="59"/>
      <c r="I4722" s="58" t="e">
        <f t="shared" si="171"/>
        <v>#REF!</v>
      </c>
      <c r="J4722" s="58" t="e">
        <f>#REF!</f>
        <v>#REF!</v>
      </c>
      <c r="K4722" s="51" t="e">
        <f>IF(OR(#REF!="管理者",#REF!="サービス管理責任者"),0,#REF!)</f>
        <v>#REF!</v>
      </c>
    </row>
    <row r="4723" spans="8:11">
      <c r="H4723" s="59"/>
      <c r="I4723" s="58" t="e">
        <f t="shared" si="171"/>
        <v>#REF!</v>
      </c>
      <c r="J4723" s="58" t="e">
        <f>#REF!</f>
        <v>#REF!</v>
      </c>
      <c r="K4723" s="51" t="e">
        <f>IF(OR(#REF!="管理者",#REF!="サービス管理責任者"),0,#REF!)</f>
        <v>#REF!</v>
      </c>
    </row>
    <row r="4724" spans="8:11">
      <c r="H4724" s="59"/>
      <c r="I4724" s="58" t="e">
        <f t="shared" si="171"/>
        <v>#REF!</v>
      </c>
      <c r="J4724" s="58" t="e">
        <f>#REF!</f>
        <v>#REF!</v>
      </c>
      <c r="K4724" s="51" t="e">
        <f>IF(OR(#REF!="管理者",#REF!="サービス管理責任者"),0,#REF!)</f>
        <v>#REF!</v>
      </c>
    </row>
    <row r="4725" spans="8:11">
      <c r="H4725" s="59"/>
      <c r="I4725" s="58" t="e">
        <f t="shared" si="171"/>
        <v>#REF!</v>
      </c>
      <c r="J4725" s="58" t="e">
        <f>#REF!</f>
        <v>#REF!</v>
      </c>
      <c r="K4725" s="51" t="e">
        <f>IF(OR(#REF!="管理者",#REF!="サービス管理責任者"),0,#REF!)</f>
        <v>#REF!</v>
      </c>
    </row>
    <row r="4726" spans="8:11">
      <c r="H4726" s="59"/>
      <c r="I4726" s="58" t="e">
        <f t="shared" si="171"/>
        <v>#REF!</v>
      </c>
      <c r="J4726" s="58" t="e">
        <f>#REF!</f>
        <v>#REF!</v>
      </c>
      <c r="K4726" s="51" t="e">
        <f>IF(OR(#REF!="管理者",#REF!="サービス管理責任者"),0,#REF!)</f>
        <v>#REF!</v>
      </c>
    </row>
    <row r="4727" spans="8:11">
      <c r="H4727" s="59"/>
      <c r="I4727" s="58" t="e">
        <f t="shared" si="171"/>
        <v>#REF!</v>
      </c>
      <c r="J4727" s="58" t="e">
        <f>#REF!</f>
        <v>#REF!</v>
      </c>
      <c r="K4727" s="51" t="e">
        <f>IF(OR(#REF!="管理者",#REF!="サービス管理責任者"),0,#REF!)</f>
        <v>#REF!</v>
      </c>
    </row>
    <row r="4728" spans="8:11">
      <c r="H4728" s="59"/>
      <c r="I4728" s="58" t="e">
        <f t="shared" si="171"/>
        <v>#REF!</v>
      </c>
      <c r="J4728" s="58" t="e">
        <f>#REF!</f>
        <v>#REF!</v>
      </c>
      <c r="K4728" s="51" t="e">
        <f>IF(OR(#REF!="管理者",#REF!="サービス管理責任者"),0,#REF!)</f>
        <v>#REF!</v>
      </c>
    </row>
    <row r="4729" spans="8:11">
      <c r="H4729" s="59"/>
      <c r="I4729" s="58" t="e">
        <f t="shared" si="171"/>
        <v>#REF!</v>
      </c>
      <c r="J4729" s="58" t="e">
        <f>#REF!</f>
        <v>#REF!</v>
      </c>
      <c r="K4729" s="51" t="e">
        <f>IF(OR(#REF!="管理者",#REF!="サービス管理責任者"),0,#REF!)</f>
        <v>#REF!</v>
      </c>
    </row>
    <row r="4730" spans="8:11">
      <c r="H4730" s="59"/>
      <c r="I4730" s="58" t="e">
        <f t="shared" si="171"/>
        <v>#REF!</v>
      </c>
      <c r="J4730" s="58" t="e">
        <f>#REF!</f>
        <v>#REF!</v>
      </c>
      <c r="K4730" s="51" t="e">
        <f>IF(OR(#REF!="管理者",#REF!="サービス管理責任者"),0,#REF!)</f>
        <v>#REF!</v>
      </c>
    </row>
    <row r="4731" spans="8:11">
      <c r="H4731" s="59"/>
      <c r="I4731" s="58" t="e">
        <f t="shared" si="171"/>
        <v>#REF!</v>
      </c>
      <c r="J4731" s="58" t="e">
        <f>#REF!</f>
        <v>#REF!</v>
      </c>
      <c r="K4731" s="51" t="e">
        <f>IF(OR(#REF!="管理者",#REF!="サービス管理責任者"),0,#REF!)</f>
        <v>#REF!</v>
      </c>
    </row>
    <row r="4732" spans="8:11">
      <c r="H4732" s="59"/>
      <c r="I4732" s="58" t="e">
        <f t="shared" si="171"/>
        <v>#REF!</v>
      </c>
      <c r="J4732" s="58" t="e">
        <f>#REF!</f>
        <v>#REF!</v>
      </c>
      <c r="K4732" s="51" t="e">
        <f>IF(OR(#REF!="管理者",#REF!="サービス管理責任者"),0,#REF!)</f>
        <v>#REF!</v>
      </c>
    </row>
    <row r="4733" spans="8:11">
      <c r="H4733" s="59"/>
      <c r="I4733" s="58" t="e">
        <f t="shared" si="171"/>
        <v>#REF!</v>
      </c>
      <c r="J4733" s="58" t="e">
        <f>#REF!</f>
        <v>#REF!</v>
      </c>
      <c r="K4733" s="51" t="e">
        <f>IF(OR(#REF!="管理者",#REF!="サービス管理責任者"),0,#REF!)</f>
        <v>#REF!</v>
      </c>
    </row>
    <row r="4734" spans="8:11">
      <c r="H4734" s="59"/>
      <c r="I4734" s="58" t="e">
        <f t="shared" si="171"/>
        <v>#REF!</v>
      </c>
      <c r="J4734" s="58" t="e">
        <f>#REF!</f>
        <v>#REF!</v>
      </c>
      <c r="K4734" s="51" t="e">
        <f>IF(OR(#REF!="管理者",#REF!="サービス管理責任者"),0,#REF!)</f>
        <v>#REF!</v>
      </c>
    </row>
    <row r="4735" spans="8:11">
      <c r="H4735" s="59"/>
      <c r="I4735" s="58" t="e">
        <f t="shared" si="171"/>
        <v>#REF!</v>
      </c>
      <c r="J4735" s="58" t="e">
        <f>#REF!</f>
        <v>#REF!</v>
      </c>
      <c r="K4735" s="51" t="e">
        <f>IF(OR(#REF!="管理者",#REF!="サービス管理責任者"),0,#REF!)</f>
        <v>#REF!</v>
      </c>
    </row>
    <row r="4736" spans="8:11">
      <c r="H4736" s="59"/>
      <c r="I4736" s="58" t="e">
        <f t="shared" si="171"/>
        <v>#REF!</v>
      </c>
      <c r="J4736" s="58" t="e">
        <f>#REF!</f>
        <v>#REF!</v>
      </c>
      <c r="K4736" s="51" t="e">
        <f>IF(OR(#REF!="管理者",#REF!="サービス管理責任者"),0,#REF!)</f>
        <v>#REF!</v>
      </c>
    </row>
    <row r="4737" spans="8:11">
      <c r="H4737" s="59"/>
      <c r="I4737" s="58" t="e">
        <f t="shared" si="171"/>
        <v>#REF!</v>
      </c>
      <c r="J4737" s="58" t="e">
        <f>#REF!</f>
        <v>#REF!</v>
      </c>
      <c r="K4737" s="51" t="e">
        <f>IF(OR(#REF!="管理者",#REF!="サービス管理責任者"),0,#REF!)</f>
        <v>#REF!</v>
      </c>
    </row>
    <row r="4738" spans="8:11">
      <c r="H4738" s="59"/>
      <c r="I4738" s="58" t="e">
        <f t="shared" si="171"/>
        <v>#REF!</v>
      </c>
      <c r="J4738" s="58" t="e">
        <f>#REF!</f>
        <v>#REF!</v>
      </c>
      <c r="K4738" s="51" t="e">
        <f>IF(OR(#REF!="管理者",#REF!="サービス管理責任者"),0,#REF!)</f>
        <v>#REF!</v>
      </c>
    </row>
    <row r="4739" spans="8:11">
      <c r="H4739" s="59"/>
      <c r="I4739" s="58" t="e">
        <f t="shared" si="171"/>
        <v>#REF!</v>
      </c>
      <c r="J4739" s="58" t="e">
        <f>#REF!</f>
        <v>#REF!</v>
      </c>
      <c r="K4739" s="51" t="e">
        <f>IF(OR(#REF!="管理者",#REF!="サービス管理責任者"),0,#REF!)</f>
        <v>#REF!</v>
      </c>
    </row>
    <row r="4740" spans="8:11">
      <c r="H4740" s="59"/>
      <c r="I4740" s="58" t="e">
        <f t="shared" si="171"/>
        <v>#REF!</v>
      </c>
      <c r="J4740" s="58" t="e">
        <f>#REF!</f>
        <v>#REF!</v>
      </c>
      <c r="K4740" s="51" t="e">
        <f>IF(OR(#REF!="管理者",#REF!="サービス管理責任者"),0,#REF!)</f>
        <v>#REF!</v>
      </c>
    </row>
    <row r="4741" spans="8:11">
      <c r="H4741" s="59"/>
      <c r="I4741" s="58" t="e">
        <f t="shared" ref="I4741:I4804" si="172">IF(J4741=0,I4740,I4740+1)</f>
        <v>#REF!</v>
      </c>
      <c r="J4741" s="58" t="e">
        <f>#REF!</f>
        <v>#REF!</v>
      </c>
      <c r="K4741" s="51" t="e">
        <f>IF(OR(#REF!="管理者",#REF!="サービス管理責任者"),0,#REF!)</f>
        <v>#REF!</v>
      </c>
    </row>
    <row r="4742" spans="8:11">
      <c r="H4742" s="59"/>
      <c r="I4742" s="58" t="e">
        <f t="shared" si="172"/>
        <v>#REF!</v>
      </c>
      <c r="J4742" s="58" t="e">
        <f>#REF!</f>
        <v>#REF!</v>
      </c>
      <c r="K4742" s="51" t="e">
        <f>IF(OR(#REF!="管理者",#REF!="サービス管理責任者"),0,#REF!)</f>
        <v>#REF!</v>
      </c>
    </row>
    <row r="4743" spans="8:11">
      <c r="H4743" s="59"/>
      <c r="I4743" s="58" t="e">
        <f t="shared" si="172"/>
        <v>#REF!</v>
      </c>
      <c r="J4743" s="58" t="e">
        <f>#REF!</f>
        <v>#REF!</v>
      </c>
      <c r="K4743" s="51" t="e">
        <f>IF(OR(#REF!="管理者",#REF!="サービス管理責任者"),0,#REF!)</f>
        <v>#REF!</v>
      </c>
    </row>
    <row r="4744" spans="8:11">
      <c r="H4744" s="59"/>
      <c r="I4744" s="58" t="e">
        <f t="shared" si="172"/>
        <v>#REF!</v>
      </c>
      <c r="J4744" s="58" t="e">
        <f>#REF!</f>
        <v>#REF!</v>
      </c>
      <c r="K4744" s="51" t="e">
        <f>IF(OR(#REF!="管理者",#REF!="サービス管理責任者"),0,#REF!)</f>
        <v>#REF!</v>
      </c>
    </row>
    <row r="4745" spans="8:11">
      <c r="H4745" s="59"/>
      <c r="I4745" s="58" t="e">
        <f t="shared" si="172"/>
        <v>#REF!</v>
      </c>
      <c r="J4745" s="58" t="e">
        <f>#REF!</f>
        <v>#REF!</v>
      </c>
      <c r="K4745" s="51" t="e">
        <f>IF(OR(#REF!="管理者",#REF!="サービス管理責任者"),0,#REF!)</f>
        <v>#REF!</v>
      </c>
    </row>
    <row r="4746" spans="8:11">
      <c r="H4746" s="59"/>
      <c r="I4746" s="58" t="e">
        <f t="shared" si="172"/>
        <v>#REF!</v>
      </c>
      <c r="J4746" s="58" t="e">
        <f>#REF!</f>
        <v>#REF!</v>
      </c>
      <c r="K4746" s="51" t="e">
        <f>IF(OR(#REF!="管理者",#REF!="サービス管理責任者"),0,#REF!)</f>
        <v>#REF!</v>
      </c>
    </row>
    <row r="4747" spans="8:11">
      <c r="H4747" s="59"/>
      <c r="I4747" s="58" t="e">
        <f t="shared" si="172"/>
        <v>#REF!</v>
      </c>
      <c r="J4747" s="58" t="e">
        <f>#REF!</f>
        <v>#REF!</v>
      </c>
      <c r="K4747" s="51" t="e">
        <f>IF(OR(#REF!="管理者",#REF!="サービス管理責任者"),0,#REF!)</f>
        <v>#REF!</v>
      </c>
    </row>
    <row r="4748" spans="8:11">
      <c r="H4748" s="59"/>
      <c r="I4748" s="58" t="e">
        <f t="shared" si="172"/>
        <v>#REF!</v>
      </c>
      <c r="J4748" s="58" t="e">
        <f>#REF!</f>
        <v>#REF!</v>
      </c>
      <c r="K4748" s="51" t="e">
        <f>IF(OR(#REF!="管理者",#REF!="サービス管理責任者"),0,#REF!)</f>
        <v>#REF!</v>
      </c>
    </row>
    <row r="4749" spans="8:11">
      <c r="H4749" s="59"/>
      <c r="I4749" s="58" t="e">
        <f t="shared" si="172"/>
        <v>#REF!</v>
      </c>
      <c r="J4749" s="58" t="e">
        <f>#REF!</f>
        <v>#REF!</v>
      </c>
      <c r="K4749" s="51" t="e">
        <f>IF(OR(#REF!="管理者",#REF!="サービス管理責任者"),0,#REF!)</f>
        <v>#REF!</v>
      </c>
    </row>
    <row r="4750" spans="8:11">
      <c r="H4750" s="59"/>
      <c r="I4750" s="58" t="e">
        <f t="shared" si="172"/>
        <v>#REF!</v>
      </c>
      <c r="J4750" s="58" t="e">
        <f>#REF!</f>
        <v>#REF!</v>
      </c>
      <c r="K4750" s="51" t="e">
        <f>IF(OR(#REF!="管理者",#REF!="サービス管理責任者"),0,#REF!)</f>
        <v>#REF!</v>
      </c>
    </row>
    <row r="4751" spans="8:11">
      <c r="H4751" s="59"/>
      <c r="I4751" s="58" t="e">
        <f t="shared" si="172"/>
        <v>#REF!</v>
      </c>
      <c r="J4751" s="58" t="e">
        <f>#REF!</f>
        <v>#REF!</v>
      </c>
      <c r="K4751" s="51" t="e">
        <f>IF(OR(#REF!="管理者",#REF!="サービス管理責任者"),0,#REF!)</f>
        <v>#REF!</v>
      </c>
    </row>
    <row r="4752" spans="8:11">
      <c r="H4752" s="59"/>
      <c r="I4752" s="58" t="e">
        <f t="shared" si="172"/>
        <v>#REF!</v>
      </c>
      <c r="J4752" s="58" t="e">
        <f>#REF!</f>
        <v>#REF!</v>
      </c>
      <c r="K4752" s="51" t="e">
        <f>IF(OR(#REF!="管理者",#REF!="サービス管理責任者"),0,#REF!)</f>
        <v>#REF!</v>
      </c>
    </row>
    <row r="4753" spans="8:11">
      <c r="H4753" s="59"/>
      <c r="I4753" s="58" t="e">
        <f t="shared" si="172"/>
        <v>#REF!</v>
      </c>
      <c r="J4753" s="58" t="e">
        <f>#REF!</f>
        <v>#REF!</v>
      </c>
      <c r="K4753" s="51" t="e">
        <f>IF(OR(#REF!="管理者",#REF!="サービス管理責任者"),0,#REF!)</f>
        <v>#REF!</v>
      </c>
    </row>
    <row r="4754" spans="8:11">
      <c r="H4754" s="59"/>
      <c r="I4754" s="58" t="e">
        <f t="shared" si="172"/>
        <v>#REF!</v>
      </c>
      <c r="J4754" s="58" t="e">
        <f>#REF!</f>
        <v>#REF!</v>
      </c>
      <c r="K4754" s="51" t="e">
        <f>IF(OR(#REF!="管理者",#REF!="サービス管理責任者"),0,#REF!)</f>
        <v>#REF!</v>
      </c>
    </row>
    <row r="4755" spans="8:11">
      <c r="H4755" s="59"/>
      <c r="I4755" s="58" t="e">
        <f t="shared" si="172"/>
        <v>#REF!</v>
      </c>
      <c r="J4755" s="58" t="e">
        <f>#REF!</f>
        <v>#REF!</v>
      </c>
      <c r="K4755" s="51" t="e">
        <f>IF(OR(#REF!="管理者",#REF!="サービス管理責任者"),0,#REF!)</f>
        <v>#REF!</v>
      </c>
    </row>
    <row r="4756" spans="8:11">
      <c r="H4756" s="59"/>
      <c r="I4756" s="58" t="e">
        <f t="shared" si="172"/>
        <v>#REF!</v>
      </c>
      <c r="J4756" s="58" t="e">
        <f>#REF!</f>
        <v>#REF!</v>
      </c>
      <c r="K4756" s="51" t="e">
        <f>IF(OR(#REF!="管理者",#REF!="サービス管理責任者"),0,#REF!)</f>
        <v>#REF!</v>
      </c>
    </row>
    <row r="4757" spans="8:11">
      <c r="H4757" s="59"/>
      <c r="I4757" s="58" t="e">
        <f t="shared" si="172"/>
        <v>#REF!</v>
      </c>
      <c r="J4757" s="58" t="e">
        <f>#REF!</f>
        <v>#REF!</v>
      </c>
      <c r="K4757" s="51" t="e">
        <f>IF(OR(#REF!="管理者",#REF!="サービス管理責任者"),0,#REF!)</f>
        <v>#REF!</v>
      </c>
    </row>
    <row r="4758" spans="8:11">
      <c r="H4758" s="59"/>
      <c r="I4758" s="58" t="e">
        <f t="shared" si="172"/>
        <v>#REF!</v>
      </c>
      <c r="J4758" s="58" t="e">
        <f>#REF!</f>
        <v>#REF!</v>
      </c>
      <c r="K4758" s="51" t="e">
        <f>IF(OR(#REF!="管理者",#REF!="サービス管理責任者"),0,#REF!)</f>
        <v>#REF!</v>
      </c>
    </row>
    <row r="4759" spans="8:11">
      <c r="H4759" s="59"/>
      <c r="I4759" s="58" t="e">
        <f t="shared" si="172"/>
        <v>#REF!</v>
      </c>
      <c r="J4759" s="58" t="e">
        <f>#REF!</f>
        <v>#REF!</v>
      </c>
      <c r="K4759" s="51" t="e">
        <f>IF(OR(#REF!="管理者",#REF!="サービス管理責任者"),0,#REF!)</f>
        <v>#REF!</v>
      </c>
    </row>
    <row r="4760" spans="8:11">
      <c r="H4760" s="59"/>
      <c r="I4760" s="58" t="e">
        <f t="shared" si="172"/>
        <v>#REF!</v>
      </c>
      <c r="J4760" s="58" t="e">
        <f>#REF!</f>
        <v>#REF!</v>
      </c>
      <c r="K4760" s="51" t="e">
        <f>IF(OR(#REF!="管理者",#REF!="サービス管理責任者"),0,#REF!)</f>
        <v>#REF!</v>
      </c>
    </row>
    <row r="4761" spans="8:11">
      <c r="H4761" s="59"/>
      <c r="I4761" s="58" t="e">
        <f t="shared" si="172"/>
        <v>#REF!</v>
      </c>
      <c r="J4761" s="58" t="e">
        <f>#REF!</f>
        <v>#REF!</v>
      </c>
      <c r="K4761" s="51" t="e">
        <f>IF(OR(#REF!="管理者",#REF!="サービス管理責任者"),0,#REF!)</f>
        <v>#REF!</v>
      </c>
    </row>
    <row r="4762" spans="8:11">
      <c r="H4762" s="59"/>
      <c r="I4762" s="58" t="e">
        <f t="shared" si="172"/>
        <v>#REF!</v>
      </c>
      <c r="J4762" s="58" t="e">
        <f>#REF!</f>
        <v>#REF!</v>
      </c>
      <c r="K4762" s="51" t="e">
        <f>IF(OR(#REF!="管理者",#REF!="サービス管理責任者"),0,#REF!)</f>
        <v>#REF!</v>
      </c>
    </row>
    <row r="4763" spans="8:11">
      <c r="H4763" s="59"/>
      <c r="I4763" s="58" t="e">
        <f t="shared" si="172"/>
        <v>#REF!</v>
      </c>
      <c r="J4763" s="58" t="e">
        <f>#REF!</f>
        <v>#REF!</v>
      </c>
      <c r="K4763" s="51" t="e">
        <f>IF(OR(#REF!="管理者",#REF!="サービス管理責任者"),0,#REF!)</f>
        <v>#REF!</v>
      </c>
    </row>
    <row r="4764" spans="8:11">
      <c r="H4764" s="59"/>
      <c r="I4764" s="58" t="e">
        <f t="shared" si="172"/>
        <v>#REF!</v>
      </c>
      <c r="J4764" s="58" t="e">
        <f>#REF!</f>
        <v>#REF!</v>
      </c>
      <c r="K4764" s="51" t="e">
        <f>IF(OR(#REF!="管理者",#REF!="サービス管理責任者"),0,#REF!)</f>
        <v>#REF!</v>
      </c>
    </row>
    <row r="4765" spans="8:11">
      <c r="H4765" s="59"/>
      <c r="I4765" s="58" t="e">
        <f t="shared" si="172"/>
        <v>#REF!</v>
      </c>
      <c r="J4765" s="58" t="e">
        <f>#REF!</f>
        <v>#REF!</v>
      </c>
      <c r="K4765" s="51" t="e">
        <f>IF(OR(#REF!="管理者",#REF!="サービス管理責任者"),0,#REF!)</f>
        <v>#REF!</v>
      </c>
    </row>
    <row r="4766" spans="8:11">
      <c r="H4766" s="59"/>
      <c r="I4766" s="58" t="e">
        <f t="shared" si="172"/>
        <v>#REF!</v>
      </c>
      <c r="J4766" s="58" t="e">
        <f>#REF!</f>
        <v>#REF!</v>
      </c>
      <c r="K4766" s="51" t="e">
        <f>IF(OR(#REF!="管理者",#REF!="サービス管理責任者"),0,#REF!)</f>
        <v>#REF!</v>
      </c>
    </row>
    <row r="4767" spans="8:11">
      <c r="H4767" s="59"/>
      <c r="I4767" s="58" t="e">
        <f t="shared" si="172"/>
        <v>#REF!</v>
      </c>
      <c r="J4767" s="58" t="e">
        <f>#REF!</f>
        <v>#REF!</v>
      </c>
      <c r="K4767" s="51" t="e">
        <f>IF(OR(#REF!="管理者",#REF!="サービス管理責任者"),0,#REF!)</f>
        <v>#REF!</v>
      </c>
    </row>
    <row r="4768" spans="8:11">
      <c r="H4768" s="59"/>
      <c r="I4768" s="58" t="e">
        <f t="shared" si="172"/>
        <v>#REF!</v>
      </c>
      <c r="J4768" s="58" t="e">
        <f>#REF!</f>
        <v>#REF!</v>
      </c>
      <c r="K4768" s="51" t="e">
        <f>IF(OR(#REF!="管理者",#REF!="サービス管理責任者"),0,#REF!)</f>
        <v>#REF!</v>
      </c>
    </row>
    <row r="4769" spans="8:11">
      <c r="H4769" s="59"/>
      <c r="I4769" s="58" t="e">
        <f t="shared" si="172"/>
        <v>#REF!</v>
      </c>
      <c r="J4769" s="58" t="e">
        <f>#REF!</f>
        <v>#REF!</v>
      </c>
      <c r="K4769" s="51" t="e">
        <f>IF(OR(#REF!="管理者",#REF!="サービス管理責任者"),0,#REF!)</f>
        <v>#REF!</v>
      </c>
    </row>
    <row r="4770" spans="8:11">
      <c r="H4770" s="59"/>
      <c r="I4770" s="58" t="e">
        <f t="shared" si="172"/>
        <v>#REF!</v>
      </c>
      <c r="J4770" s="58" t="e">
        <f>#REF!</f>
        <v>#REF!</v>
      </c>
      <c r="K4770" s="51" t="e">
        <f>IF(OR(#REF!="管理者",#REF!="サービス管理責任者"),0,#REF!)</f>
        <v>#REF!</v>
      </c>
    </row>
    <row r="4771" spans="8:11">
      <c r="H4771" s="59"/>
      <c r="I4771" s="58" t="e">
        <f t="shared" si="172"/>
        <v>#REF!</v>
      </c>
      <c r="J4771" s="58" t="e">
        <f>#REF!</f>
        <v>#REF!</v>
      </c>
      <c r="K4771" s="51" t="e">
        <f>IF(OR(#REF!="管理者",#REF!="サービス管理責任者"),0,#REF!)</f>
        <v>#REF!</v>
      </c>
    </row>
    <row r="4772" spans="8:11">
      <c r="H4772" s="59"/>
      <c r="I4772" s="58" t="e">
        <f t="shared" si="172"/>
        <v>#REF!</v>
      </c>
      <c r="J4772" s="58" t="e">
        <f>#REF!</f>
        <v>#REF!</v>
      </c>
      <c r="K4772" s="51" t="e">
        <f>IF(OR(#REF!="管理者",#REF!="サービス管理責任者"),0,#REF!)</f>
        <v>#REF!</v>
      </c>
    </row>
    <row r="4773" spans="8:11">
      <c r="H4773" s="59"/>
      <c r="I4773" s="58" t="e">
        <f t="shared" si="172"/>
        <v>#REF!</v>
      </c>
      <c r="J4773" s="58" t="e">
        <f>#REF!</f>
        <v>#REF!</v>
      </c>
      <c r="K4773" s="51" t="e">
        <f>IF(OR(#REF!="管理者",#REF!="サービス管理責任者"),0,#REF!)</f>
        <v>#REF!</v>
      </c>
    </row>
    <row r="4774" spans="8:11">
      <c r="H4774" s="59"/>
      <c r="I4774" s="58" t="e">
        <f t="shared" si="172"/>
        <v>#REF!</v>
      </c>
      <c r="J4774" s="58" t="e">
        <f>#REF!</f>
        <v>#REF!</v>
      </c>
      <c r="K4774" s="51" t="e">
        <f>IF(OR(#REF!="管理者",#REF!="サービス管理責任者"),0,#REF!)</f>
        <v>#REF!</v>
      </c>
    </row>
    <row r="4775" spans="8:11">
      <c r="H4775" s="59"/>
      <c r="I4775" s="58" t="e">
        <f t="shared" si="172"/>
        <v>#REF!</v>
      </c>
      <c r="J4775" s="58" t="e">
        <f>#REF!</f>
        <v>#REF!</v>
      </c>
      <c r="K4775" s="51" t="e">
        <f>IF(OR(#REF!="管理者",#REF!="サービス管理責任者"),0,#REF!)</f>
        <v>#REF!</v>
      </c>
    </row>
    <row r="4776" spans="8:11">
      <c r="H4776" s="59"/>
      <c r="I4776" s="58" t="e">
        <f t="shared" si="172"/>
        <v>#REF!</v>
      </c>
      <c r="J4776" s="58" t="e">
        <f>#REF!</f>
        <v>#REF!</v>
      </c>
      <c r="K4776" s="51" t="e">
        <f>IF(OR(#REF!="管理者",#REF!="サービス管理責任者"),0,#REF!)</f>
        <v>#REF!</v>
      </c>
    </row>
    <row r="4777" spans="8:11">
      <c r="H4777" s="59"/>
      <c r="I4777" s="58" t="e">
        <f t="shared" si="172"/>
        <v>#REF!</v>
      </c>
      <c r="J4777" s="58" t="e">
        <f>#REF!</f>
        <v>#REF!</v>
      </c>
      <c r="K4777" s="51" t="e">
        <f>IF(OR(#REF!="管理者",#REF!="サービス管理責任者"),0,#REF!)</f>
        <v>#REF!</v>
      </c>
    </row>
    <row r="4778" spans="8:11">
      <c r="H4778" s="59"/>
      <c r="I4778" s="58" t="e">
        <f t="shared" si="172"/>
        <v>#REF!</v>
      </c>
      <c r="J4778" s="58" t="e">
        <f>#REF!</f>
        <v>#REF!</v>
      </c>
      <c r="K4778" s="51" t="e">
        <f>IF(OR(#REF!="管理者",#REF!="サービス管理責任者"),0,#REF!)</f>
        <v>#REF!</v>
      </c>
    </row>
    <row r="4779" spans="8:11">
      <c r="H4779" s="59"/>
      <c r="I4779" s="58" t="e">
        <f t="shared" si="172"/>
        <v>#REF!</v>
      </c>
      <c r="J4779" s="58" t="e">
        <f>#REF!</f>
        <v>#REF!</v>
      </c>
      <c r="K4779" s="51" t="e">
        <f>IF(OR(#REF!="管理者",#REF!="サービス管理責任者"),0,#REF!)</f>
        <v>#REF!</v>
      </c>
    </row>
    <row r="4780" spans="8:11">
      <c r="H4780" s="59"/>
      <c r="I4780" s="58" t="e">
        <f t="shared" si="172"/>
        <v>#REF!</v>
      </c>
      <c r="J4780" s="58" t="e">
        <f>#REF!</f>
        <v>#REF!</v>
      </c>
      <c r="K4780" s="51" t="e">
        <f>IF(OR(#REF!="管理者",#REF!="サービス管理責任者"),0,#REF!)</f>
        <v>#REF!</v>
      </c>
    </row>
    <row r="4781" spans="8:11">
      <c r="H4781" s="59"/>
      <c r="I4781" s="58" t="e">
        <f t="shared" si="172"/>
        <v>#REF!</v>
      </c>
      <c r="J4781" s="58" t="e">
        <f>#REF!</f>
        <v>#REF!</v>
      </c>
      <c r="K4781" s="51" t="e">
        <f>IF(OR(#REF!="管理者",#REF!="サービス管理責任者"),0,#REF!)</f>
        <v>#REF!</v>
      </c>
    </row>
    <row r="4782" spans="8:11">
      <c r="H4782" s="59"/>
      <c r="I4782" s="58" t="e">
        <f t="shared" si="172"/>
        <v>#REF!</v>
      </c>
      <c r="J4782" s="58" t="e">
        <f>#REF!</f>
        <v>#REF!</v>
      </c>
      <c r="K4782" s="51" t="e">
        <f>IF(OR(#REF!="管理者",#REF!="サービス管理責任者"),0,#REF!)</f>
        <v>#REF!</v>
      </c>
    </row>
    <row r="4783" spans="8:11">
      <c r="H4783" s="59"/>
      <c r="I4783" s="58" t="e">
        <f t="shared" si="172"/>
        <v>#REF!</v>
      </c>
      <c r="J4783" s="58" t="e">
        <f>#REF!</f>
        <v>#REF!</v>
      </c>
      <c r="K4783" s="51" t="e">
        <f>IF(OR(#REF!="管理者",#REF!="サービス管理責任者"),0,#REF!)</f>
        <v>#REF!</v>
      </c>
    </row>
    <row r="4784" spans="8:11">
      <c r="H4784" s="59"/>
      <c r="I4784" s="58" t="e">
        <f t="shared" si="172"/>
        <v>#REF!</v>
      </c>
      <c r="J4784" s="58" t="e">
        <f>#REF!</f>
        <v>#REF!</v>
      </c>
      <c r="K4784" s="51" t="e">
        <f>IF(OR(#REF!="管理者",#REF!="サービス管理責任者"),0,#REF!)</f>
        <v>#REF!</v>
      </c>
    </row>
    <row r="4785" spans="8:11">
      <c r="H4785" s="59"/>
      <c r="I4785" s="58" t="e">
        <f t="shared" si="172"/>
        <v>#REF!</v>
      </c>
      <c r="J4785" s="58" t="e">
        <f>#REF!</f>
        <v>#REF!</v>
      </c>
      <c r="K4785" s="51" t="e">
        <f>IF(OR(#REF!="管理者",#REF!="サービス管理責任者"),0,#REF!)</f>
        <v>#REF!</v>
      </c>
    </row>
    <row r="4786" spans="8:11">
      <c r="H4786" s="59"/>
      <c r="I4786" s="58" t="e">
        <f t="shared" si="172"/>
        <v>#REF!</v>
      </c>
      <c r="J4786" s="58" t="e">
        <f>#REF!</f>
        <v>#REF!</v>
      </c>
      <c r="K4786" s="51" t="e">
        <f>IF(OR(#REF!="管理者",#REF!="サービス管理責任者"),0,#REF!)</f>
        <v>#REF!</v>
      </c>
    </row>
    <row r="4787" spans="8:11">
      <c r="H4787" s="59"/>
      <c r="I4787" s="58" t="e">
        <f t="shared" si="172"/>
        <v>#REF!</v>
      </c>
      <c r="J4787" s="58" t="e">
        <f>#REF!</f>
        <v>#REF!</v>
      </c>
      <c r="K4787" s="51" t="e">
        <f>IF(OR(#REF!="管理者",#REF!="サービス管理責任者"),0,#REF!)</f>
        <v>#REF!</v>
      </c>
    </row>
    <row r="4788" spans="8:11">
      <c r="H4788" s="59"/>
      <c r="I4788" s="58" t="e">
        <f t="shared" si="172"/>
        <v>#REF!</v>
      </c>
      <c r="J4788" s="58" t="e">
        <f>#REF!</f>
        <v>#REF!</v>
      </c>
      <c r="K4788" s="51" t="e">
        <f>IF(OR(#REF!="管理者",#REF!="サービス管理責任者"),0,#REF!)</f>
        <v>#REF!</v>
      </c>
    </row>
    <row r="4789" spans="8:11">
      <c r="H4789" s="59"/>
      <c r="I4789" s="58" t="e">
        <f t="shared" si="172"/>
        <v>#REF!</v>
      </c>
      <c r="J4789" s="58" t="e">
        <f>#REF!</f>
        <v>#REF!</v>
      </c>
      <c r="K4789" s="51" t="e">
        <f>IF(OR(#REF!="管理者",#REF!="サービス管理責任者"),0,#REF!)</f>
        <v>#REF!</v>
      </c>
    </row>
    <row r="4790" spans="8:11">
      <c r="H4790" s="59"/>
      <c r="I4790" s="58" t="e">
        <f t="shared" si="172"/>
        <v>#REF!</v>
      </c>
      <c r="J4790" s="58" t="e">
        <f>#REF!</f>
        <v>#REF!</v>
      </c>
      <c r="K4790" s="51" t="e">
        <f>IF(OR(#REF!="管理者",#REF!="サービス管理責任者"),0,#REF!)</f>
        <v>#REF!</v>
      </c>
    </row>
    <row r="4791" spans="8:11">
      <c r="H4791" s="59"/>
      <c r="I4791" s="58" t="e">
        <f t="shared" si="172"/>
        <v>#REF!</v>
      </c>
      <c r="J4791" s="58" t="e">
        <f>#REF!</f>
        <v>#REF!</v>
      </c>
      <c r="K4791" s="51" t="e">
        <f>IF(OR(#REF!="管理者",#REF!="サービス管理責任者"),0,#REF!)</f>
        <v>#REF!</v>
      </c>
    </row>
    <row r="4792" spans="8:11">
      <c r="H4792" s="59"/>
      <c r="I4792" s="58" t="e">
        <f t="shared" si="172"/>
        <v>#REF!</v>
      </c>
      <c r="J4792" s="58" t="e">
        <f>#REF!</f>
        <v>#REF!</v>
      </c>
      <c r="K4792" s="51" t="e">
        <f>IF(OR(#REF!="管理者",#REF!="サービス管理責任者"),0,#REF!)</f>
        <v>#REF!</v>
      </c>
    </row>
    <row r="4793" spans="8:11">
      <c r="H4793" s="59"/>
      <c r="I4793" s="58" t="e">
        <f t="shared" si="172"/>
        <v>#REF!</v>
      </c>
      <c r="J4793" s="58" t="e">
        <f>#REF!</f>
        <v>#REF!</v>
      </c>
      <c r="K4793" s="51" t="e">
        <f>IF(OR(#REF!="管理者",#REF!="サービス管理責任者"),0,#REF!)</f>
        <v>#REF!</v>
      </c>
    </row>
    <row r="4794" spans="8:11">
      <c r="H4794" s="59"/>
      <c r="I4794" s="58" t="e">
        <f t="shared" si="172"/>
        <v>#REF!</v>
      </c>
      <c r="J4794" s="58" t="e">
        <f>#REF!</f>
        <v>#REF!</v>
      </c>
      <c r="K4794" s="51" t="e">
        <f>IF(OR(#REF!="管理者",#REF!="サービス管理責任者"),0,#REF!)</f>
        <v>#REF!</v>
      </c>
    </row>
    <row r="4795" spans="8:11">
      <c r="H4795" s="59"/>
      <c r="I4795" s="58" t="e">
        <f t="shared" si="172"/>
        <v>#REF!</v>
      </c>
      <c r="J4795" s="58" t="e">
        <f>#REF!</f>
        <v>#REF!</v>
      </c>
      <c r="K4795" s="51" t="e">
        <f>IF(OR(#REF!="管理者",#REF!="サービス管理責任者"),0,#REF!)</f>
        <v>#REF!</v>
      </c>
    </row>
    <row r="4796" spans="8:11">
      <c r="H4796" s="59"/>
      <c r="I4796" s="58" t="e">
        <f t="shared" si="172"/>
        <v>#REF!</v>
      </c>
      <c r="J4796" s="58" t="e">
        <f>#REF!</f>
        <v>#REF!</v>
      </c>
      <c r="K4796" s="51" t="e">
        <f>IF(OR(#REF!="管理者",#REF!="サービス管理責任者"),0,#REF!)</f>
        <v>#REF!</v>
      </c>
    </row>
    <row r="4797" spans="8:11">
      <c r="H4797" s="59"/>
      <c r="I4797" s="58" t="e">
        <f t="shared" si="172"/>
        <v>#REF!</v>
      </c>
      <c r="J4797" s="58" t="e">
        <f>#REF!</f>
        <v>#REF!</v>
      </c>
      <c r="K4797" s="51" t="e">
        <f>IF(OR(#REF!="管理者",#REF!="サービス管理責任者"),0,#REF!)</f>
        <v>#REF!</v>
      </c>
    </row>
    <row r="4798" spans="8:11">
      <c r="H4798" s="59"/>
      <c r="I4798" s="58" t="e">
        <f t="shared" si="172"/>
        <v>#REF!</v>
      </c>
      <c r="J4798" s="58" t="e">
        <f>#REF!</f>
        <v>#REF!</v>
      </c>
      <c r="K4798" s="51" t="e">
        <f>IF(OR(#REF!="管理者",#REF!="サービス管理責任者"),0,#REF!)</f>
        <v>#REF!</v>
      </c>
    </row>
    <row r="4799" spans="8:11">
      <c r="H4799" s="59"/>
      <c r="I4799" s="58" t="e">
        <f t="shared" si="172"/>
        <v>#REF!</v>
      </c>
      <c r="J4799" s="58" t="e">
        <f>#REF!</f>
        <v>#REF!</v>
      </c>
      <c r="K4799" s="51" t="e">
        <f>IF(OR(#REF!="管理者",#REF!="サービス管理責任者"),0,#REF!)</f>
        <v>#REF!</v>
      </c>
    </row>
    <row r="4800" spans="8:11">
      <c r="H4800" s="59"/>
      <c r="I4800" s="58" t="e">
        <f t="shared" si="172"/>
        <v>#REF!</v>
      </c>
      <c r="J4800" s="58" t="e">
        <f>#REF!</f>
        <v>#REF!</v>
      </c>
      <c r="K4800" s="51" t="e">
        <f>IF(OR(#REF!="管理者",#REF!="サービス管理責任者"),0,#REF!)</f>
        <v>#REF!</v>
      </c>
    </row>
    <row r="4801" spans="8:11">
      <c r="H4801" s="59"/>
      <c r="I4801" s="58" t="e">
        <f t="shared" si="172"/>
        <v>#REF!</v>
      </c>
      <c r="J4801" s="58" t="e">
        <f>#REF!</f>
        <v>#REF!</v>
      </c>
      <c r="K4801" s="51" t="e">
        <f>IF(OR(#REF!="管理者",#REF!="サービス管理責任者"),0,#REF!)</f>
        <v>#REF!</v>
      </c>
    </row>
    <row r="4802" spans="8:11">
      <c r="H4802" s="59"/>
      <c r="I4802" s="58" t="e">
        <f t="shared" si="172"/>
        <v>#REF!</v>
      </c>
      <c r="J4802" s="58" t="e">
        <f>#REF!</f>
        <v>#REF!</v>
      </c>
      <c r="K4802" s="51" t="e">
        <f>IF(OR(#REF!="管理者",#REF!="サービス管理責任者"),0,#REF!)</f>
        <v>#REF!</v>
      </c>
    </row>
    <row r="4803" spans="8:11">
      <c r="H4803" s="59"/>
      <c r="I4803" s="58" t="e">
        <f t="shared" si="172"/>
        <v>#REF!</v>
      </c>
      <c r="J4803" s="58" t="e">
        <f>#REF!</f>
        <v>#REF!</v>
      </c>
      <c r="K4803" s="51" t="e">
        <f>IF(OR(#REF!="管理者",#REF!="サービス管理責任者"),0,#REF!)</f>
        <v>#REF!</v>
      </c>
    </row>
    <row r="4804" spans="8:11">
      <c r="H4804" s="54" t="s">
        <v>125</v>
      </c>
      <c r="I4804" s="54" t="e">
        <f t="shared" si="172"/>
        <v>#REF!</v>
      </c>
      <c r="J4804" s="54" t="e">
        <f>#REF!</f>
        <v>#REF!</v>
      </c>
      <c r="K4804" s="51" t="e">
        <f>IF(OR(#REF!="管理者",#REF!="サービス管理責任者"),0,#REF!)</f>
        <v>#REF!</v>
      </c>
    </row>
    <row r="4805" spans="8:11">
      <c r="H4805" s="55"/>
      <c r="I4805" s="54" t="e">
        <f t="shared" ref="I4805:I4868" si="173">IF(J4805=0,I4804,I4804+1)</f>
        <v>#REF!</v>
      </c>
      <c r="J4805" s="54" t="e">
        <f>#REF!</f>
        <v>#REF!</v>
      </c>
      <c r="K4805" s="51" t="e">
        <f>IF(OR(#REF!="管理者",#REF!="サービス管理責任者"),0,#REF!)</f>
        <v>#REF!</v>
      </c>
    </row>
    <row r="4806" spans="8:11">
      <c r="H4806" s="55"/>
      <c r="I4806" s="54" t="e">
        <f t="shared" si="173"/>
        <v>#REF!</v>
      </c>
      <c r="J4806" s="54" t="e">
        <f>#REF!</f>
        <v>#REF!</v>
      </c>
      <c r="K4806" s="51" t="e">
        <f>IF(OR(#REF!="管理者",#REF!="サービス管理責任者"),0,#REF!)</f>
        <v>#REF!</v>
      </c>
    </row>
    <row r="4807" spans="8:11">
      <c r="H4807" s="55"/>
      <c r="I4807" s="54" t="e">
        <f t="shared" si="173"/>
        <v>#REF!</v>
      </c>
      <c r="J4807" s="54" t="e">
        <f>#REF!</f>
        <v>#REF!</v>
      </c>
      <c r="K4807" s="51" t="e">
        <f>IF(OR(#REF!="管理者",#REF!="サービス管理責任者"),0,#REF!)</f>
        <v>#REF!</v>
      </c>
    </row>
    <row r="4808" spans="8:11">
      <c r="H4808" s="55"/>
      <c r="I4808" s="54" t="e">
        <f t="shared" si="173"/>
        <v>#REF!</v>
      </c>
      <c r="J4808" s="54" t="e">
        <f>#REF!</f>
        <v>#REF!</v>
      </c>
      <c r="K4808" s="51" t="e">
        <f>IF(OR(#REF!="管理者",#REF!="サービス管理責任者"),0,#REF!)</f>
        <v>#REF!</v>
      </c>
    </row>
    <row r="4809" spans="8:11">
      <c r="H4809" s="55"/>
      <c r="I4809" s="54" t="e">
        <f t="shared" si="173"/>
        <v>#REF!</v>
      </c>
      <c r="J4809" s="54" t="e">
        <f>#REF!</f>
        <v>#REF!</v>
      </c>
      <c r="K4809" s="51" t="e">
        <f>IF(OR(#REF!="管理者",#REF!="サービス管理責任者"),0,#REF!)</f>
        <v>#REF!</v>
      </c>
    </row>
    <row r="4810" spans="8:11">
      <c r="H4810" s="55"/>
      <c r="I4810" s="54" t="e">
        <f t="shared" si="173"/>
        <v>#REF!</v>
      </c>
      <c r="J4810" s="54" t="e">
        <f>#REF!</f>
        <v>#REF!</v>
      </c>
      <c r="K4810" s="51" t="e">
        <f>IF(OR(#REF!="管理者",#REF!="サービス管理責任者"),0,#REF!)</f>
        <v>#REF!</v>
      </c>
    </row>
    <row r="4811" spans="8:11">
      <c r="H4811" s="55"/>
      <c r="I4811" s="54" t="e">
        <f t="shared" si="173"/>
        <v>#REF!</v>
      </c>
      <c r="J4811" s="54" t="e">
        <f>#REF!</f>
        <v>#REF!</v>
      </c>
      <c r="K4811" s="51" t="e">
        <f>IF(OR(#REF!="管理者",#REF!="サービス管理責任者"),0,#REF!)</f>
        <v>#REF!</v>
      </c>
    </row>
    <row r="4812" spans="8:11">
      <c r="H4812" s="55"/>
      <c r="I4812" s="54" t="e">
        <f t="shared" si="173"/>
        <v>#REF!</v>
      </c>
      <c r="J4812" s="54" t="e">
        <f>#REF!</f>
        <v>#REF!</v>
      </c>
      <c r="K4812" s="51" t="e">
        <f>IF(OR(#REF!="管理者",#REF!="サービス管理責任者"),0,#REF!)</f>
        <v>#REF!</v>
      </c>
    </row>
    <row r="4813" spans="8:11">
      <c r="H4813" s="55"/>
      <c r="I4813" s="54" t="e">
        <f t="shared" si="173"/>
        <v>#REF!</v>
      </c>
      <c r="J4813" s="54" t="e">
        <f>#REF!</f>
        <v>#REF!</v>
      </c>
      <c r="K4813" s="51" t="e">
        <f>IF(OR(#REF!="管理者",#REF!="サービス管理責任者"),0,#REF!)</f>
        <v>#REF!</v>
      </c>
    </row>
    <row r="4814" spans="8:11">
      <c r="H4814" s="55"/>
      <c r="I4814" s="54" t="e">
        <f t="shared" si="173"/>
        <v>#REF!</v>
      </c>
      <c r="J4814" s="54" t="e">
        <f>#REF!</f>
        <v>#REF!</v>
      </c>
      <c r="K4814" s="51" t="e">
        <f>IF(OR(#REF!="管理者",#REF!="サービス管理責任者"),0,#REF!)</f>
        <v>#REF!</v>
      </c>
    </row>
    <row r="4815" spans="8:11">
      <c r="H4815" s="55"/>
      <c r="I4815" s="54" t="e">
        <f t="shared" si="173"/>
        <v>#REF!</v>
      </c>
      <c r="J4815" s="54" t="e">
        <f>#REF!</f>
        <v>#REF!</v>
      </c>
      <c r="K4815" s="51" t="e">
        <f>IF(OR(#REF!="管理者",#REF!="サービス管理責任者"),0,#REF!)</f>
        <v>#REF!</v>
      </c>
    </row>
    <row r="4816" spans="8:11">
      <c r="H4816" s="55"/>
      <c r="I4816" s="54" t="e">
        <f t="shared" si="173"/>
        <v>#REF!</v>
      </c>
      <c r="J4816" s="54" t="e">
        <f>#REF!</f>
        <v>#REF!</v>
      </c>
      <c r="K4816" s="51" t="e">
        <f>IF(OR(#REF!="管理者",#REF!="サービス管理責任者"),0,#REF!)</f>
        <v>#REF!</v>
      </c>
    </row>
    <row r="4817" spans="8:12">
      <c r="H4817" s="55"/>
      <c r="I4817" s="54" t="e">
        <f t="shared" si="173"/>
        <v>#REF!</v>
      </c>
      <c r="J4817" s="54" t="e">
        <f>#REF!</f>
        <v>#REF!</v>
      </c>
      <c r="K4817" s="51" t="e">
        <f>IF(OR(#REF!="管理者",#REF!="サービス管理責任者"),0,#REF!)</f>
        <v>#REF!</v>
      </c>
    </row>
    <row r="4818" spans="8:12">
      <c r="H4818" s="55"/>
      <c r="I4818" s="54" t="e">
        <f t="shared" si="173"/>
        <v>#REF!</v>
      </c>
      <c r="J4818" s="54" t="e">
        <f>#REF!</f>
        <v>#REF!</v>
      </c>
      <c r="K4818" s="51" t="e">
        <f>IF(OR(#REF!="管理者",#REF!="サービス管理責任者"),0,#REF!)</f>
        <v>#REF!</v>
      </c>
      <c r="L4818" s="49"/>
    </row>
    <row r="4819" spans="8:12">
      <c r="H4819" s="55"/>
      <c r="I4819" s="54" t="e">
        <f t="shared" si="173"/>
        <v>#REF!</v>
      </c>
      <c r="J4819" s="54" t="e">
        <f>#REF!</f>
        <v>#REF!</v>
      </c>
      <c r="K4819" s="51" t="e">
        <f>IF(OR(#REF!="管理者",#REF!="サービス管理責任者"),0,#REF!)</f>
        <v>#REF!</v>
      </c>
    </row>
    <row r="4820" spans="8:12">
      <c r="H4820" s="55"/>
      <c r="I4820" s="54" t="e">
        <f t="shared" si="173"/>
        <v>#REF!</v>
      </c>
      <c r="J4820" s="54" t="e">
        <f>#REF!</f>
        <v>#REF!</v>
      </c>
      <c r="K4820" s="51" t="e">
        <f>IF(OR(#REF!="管理者",#REF!="サービス管理責任者"),0,#REF!)</f>
        <v>#REF!</v>
      </c>
    </row>
    <row r="4821" spans="8:12">
      <c r="H4821" s="55"/>
      <c r="I4821" s="54" t="e">
        <f t="shared" si="173"/>
        <v>#REF!</v>
      </c>
      <c r="J4821" s="54" t="e">
        <f>#REF!</f>
        <v>#REF!</v>
      </c>
      <c r="K4821" s="51" t="e">
        <f>IF(OR(#REF!="管理者",#REF!="サービス管理責任者"),0,#REF!)</f>
        <v>#REF!</v>
      </c>
    </row>
    <row r="4822" spans="8:12">
      <c r="H4822" s="55"/>
      <c r="I4822" s="54" t="e">
        <f t="shared" si="173"/>
        <v>#REF!</v>
      </c>
      <c r="J4822" s="54" t="e">
        <f>#REF!</f>
        <v>#REF!</v>
      </c>
      <c r="K4822" s="51" t="e">
        <f>IF(OR(#REF!="管理者",#REF!="サービス管理責任者"),0,#REF!)</f>
        <v>#REF!</v>
      </c>
    </row>
    <row r="4823" spans="8:12">
      <c r="H4823" s="55"/>
      <c r="I4823" s="54" t="e">
        <f t="shared" si="173"/>
        <v>#REF!</v>
      </c>
      <c r="J4823" s="54" t="e">
        <f>#REF!</f>
        <v>#REF!</v>
      </c>
      <c r="K4823" s="51" t="e">
        <f>IF(OR(#REF!="管理者",#REF!="サービス管理責任者"),0,#REF!)</f>
        <v>#REF!</v>
      </c>
    </row>
    <row r="4824" spans="8:12">
      <c r="H4824" s="55"/>
      <c r="I4824" s="54" t="e">
        <f t="shared" si="173"/>
        <v>#REF!</v>
      </c>
      <c r="J4824" s="54" t="e">
        <f>#REF!</f>
        <v>#REF!</v>
      </c>
      <c r="K4824" s="51" t="e">
        <f>IF(OR(#REF!="管理者",#REF!="サービス管理責任者"),0,#REF!)</f>
        <v>#REF!</v>
      </c>
    </row>
    <row r="4825" spans="8:12">
      <c r="H4825" s="55"/>
      <c r="I4825" s="54" t="e">
        <f t="shared" si="173"/>
        <v>#REF!</v>
      </c>
      <c r="J4825" s="54" t="e">
        <f>#REF!</f>
        <v>#REF!</v>
      </c>
      <c r="K4825" s="51" t="e">
        <f>IF(OR(#REF!="管理者",#REF!="サービス管理責任者"),0,#REF!)</f>
        <v>#REF!</v>
      </c>
    </row>
    <row r="4826" spans="8:12">
      <c r="H4826" s="55"/>
      <c r="I4826" s="54" t="e">
        <f t="shared" si="173"/>
        <v>#REF!</v>
      </c>
      <c r="J4826" s="54" t="e">
        <f>#REF!</f>
        <v>#REF!</v>
      </c>
      <c r="K4826" s="51" t="e">
        <f>IF(OR(#REF!="管理者",#REF!="サービス管理責任者"),0,#REF!)</f>
        <v>#REF!</v>
      </c>
    </row>
    <row r="4827" spans="8:12">
      <c r="H4827" s="55"/>
      <c r="I4827" s="54" t="e">
        <f t="shared" si="173"/>
        <v>#REF!</v>
      </c>
      <c r="J4827" s="54" t="e">
        <f>#REF!</f>
        <v>#REF!</v>
      </c>
      <c r="K4827" s="51" t="e">
        <f>IF(OR(#REF!="管理者",#REF!="サービス管理責任者"),0,#REF!)</f>
        <v>#REF!</v>
      </c>
    </row>
    <row r="4828" spans="8:12">
      <c r="H4828" s="55"/>
      <c r="I4828" s="54" t="e">
        <f t="shared" si="173"/>
        <v>#REF!</v>
      </c>
      <c r="J4828" s="54" t="e">
        <f>#REF!</f>
        <v>#REF!</v>
      </c>
      <c r="K4828" s="51" t="e">
        <f>IF(OR(#REF!="管理者",#REF!="サービス管理責任者"),0,#REF!)</f>
        <v>#REF!</v>
      </c>
    </row>
    <row r="4829" spans="8:12">
      <c r="H4829" s="55"/>
      <c r="I4829" s="54" t="e">
        <f t="shared" si="173"/>
        <v>#REF!</v>
      </c>
      <c r="J4829" s="54" t="e">
        <f>#REF!</f>
        <v>#REF!</v>
      </c>
      <c r="K4829" s="51" t="e">
        <f>IF(OR(#REF!="管理者",#REF!="サービス管理責任者"),0,#REF!)</f>
        <v>#REF!</v>
      </c>
    </row>
    <row r="4830" spans="8:12">
      <c r="H4830" s="55"/>
      <c r="I4830" s="54" t="e">
        <f t="shared" si="173"/>
        <v>#REF!</v>
      </c>
      <c r="J4830" s="54" t="e">
        <f>#REF!</f>
        <v>#REF!</v>
      </c>
      <c r="K4830" s="51" t="e">
        <f>IF(OR(#REF!="管理者",#REF!="サービス管理責任者"),0,#REF!)</f>
        <v>#REF!</v>
      </c>
    </row>
    <row r="4831" spans="8:12">
      <c r="H4831" s="55"/>
      <c r="I4831" s="54" t="e">
        <f t="shared" si="173"/>
        <v>#REF!</v>
      </c>
      <c r="J4831" s="54" t="e">
        <f>#REF!</f>
        <v>#REF!</v>
      </c>
      <c r="K4831" s="51" t="e">
        <f>IF(OR(#REF!="管理者",#REF!="サービス管理責任者"),0,#REF!)</f>
        <v>#REF!</v>
      </c>
    </row>
    <row r="4832" spans="8:12">
      <c r="H4832" s="55"/>
      <c r="I4832" s="54" t="e">
        <f t="shared" si="173"/>
        <v>#REF!</v>
      </c>
      <c r="J4832" s="54" t="e">
        <f>#REF!</f>
        <v>#REF!</v>
      </c>
      <c r="K4832" s="51" t="e">
        <f>IF(OR(#REF!="管理者",#REF!="サービス管理責任者"),0,#REF!)</f>
        <v>#REF!</v>
      </c>
    </row>
    <row r="4833" spans="8:11">
      <c r="H4833" s="55"/>
      <c r="I4833" s="54" t="e">
        <f t="shared" si="173"/>
        <v>#REF!</v>
      </c>
      <c r="J4833" s="54" t="e">
        <f>#REF!</f>
        <v>#REF!</v>
      </c>
      <c r="K4833" s="51" t="e">
        <f>IF(OR(#REF!="管理者",#REF!="サービス管理責任者"),0,#REF!)</f>
        <v>#REF!</v>
      </c>
    </row>
    <row r="4834" spans="8:11">
      <c r="H4834" s="55"/>
      <c r="I4834" s="54" t="e">
        <f t="shared" si="173"/>
        <v>#REF!</v>
      </c>
      <c r="J4834" s="54" t="e">
        <f>#REF!</f>
        <v>#REF!</v>
      </c>
      <c r="K4834" s="51" t="e">
        <f>IF(OR(#REF!="管理者",#REF!="サービス管理責任者"),0,#REF!)</f>
        <v>#REF!</v>
      </c>
    </row>
    <row r="4835" spans="8:11">
      <c r="H4835" s="55"/>
      <c r="I4835" s="54" t="e">
        <f t="shared" si="173"/>
        <v>#REF!</v>
      </c>
      <c r="J4835" s="54" t="e">
        <f>#REF!</f>
        <v>#REF!</v>
      </c>
      <c r="K4835" s="51" t="e">
        <f>IF(OR(#REF!="管理者",#REF!="サービス管理責任者"),0,#REF!)</f>
        <v>#REF!</v>
      </c>
    </row>
    <row r="4836" spans="8:11">
      <c r="H4836" s="55"/>
      <c r="I4836" s="54" t="e">
        <f t="shared" si="173"/>
        <v>#REF!</v>
      </c>
      <c r="J4836" s="54" t="e">
        <f>#REF!</f>
        <v>#REF!</v>
      </c>
      <c r="K4836" s="51" t="e">
        <f>IF(OR(#REF!="管理者",#REF!="サービス管理責任者"),0,#REF!)</f>
        <v>#REF!</v>
      </c>
    </row>
    <row r="4837" spans="8:11">
      <c r="H4837" s="55"/>
      <c r="I4837" s="54" t="e">
        <f t="shared" si="173"/>
        <v>#REF!</v>
      </c>
      <c r="J4837" s="54" t="e">
        <f>#REF!</f>
        <v>#REF!</v>
      </c>
      <c r="K4837" s="51" t="e">
        <f>IF(OR(#REF!="管理者",#REF!="サービス管理責任者"),0,#REF!)</f>
        <v>#REF!</v>
      </c>
    </row>
    <row r="4838" spans="8:11">
      <c r="H4838" s="55"/>
      <c r="I4838" s="54" t="e">
        <f t="shared" si="173"/>
        <v>#REF!</v>
      </c>
      <c r="J4838" s="54" t="e">
        <f>#REF!</f>
        <v>#REF!</v>
      </c>
      <c r="K4838" s="51" t="e">
        <f>IF(OR(#REF!="管理者",#REF!="サービス管理責任者"),0,#REF!)</f>
        <v>#REF!</v>
      </c>
    </row>
    <row r="4839" spans="8:11">
      <c r="H4839" s="55"/>
      <c r="I4839" s="54" t="e">
        <f t="shared" si="173"/>
        <v>#REF!</v>
      </c>
      <c r="J4839" s="54" t="e">
        <f>#REF!</f>
        <v>#REF!</v>
      </c>
      <c r="K4839" s="51" t="e">
        <f>IF(OR(#REF!="管理者",#REF!="サービス管理責任者"),0,#REF!)</f>
        <v>#REF!</v>
      </c>
    </row>
    <row r="4840" spans="8:11">
      <c r="H4840" s="55"/>
      <c r="I4840" s="54" t="e">
        <f t="shared" si="173"/>
        <v>#REF!</v>
      </c>
      <c r="J4840" s="54" t="e">
        <f>#REF!</f>
        <v>#REF!</v>
      </c>
      <c r="K4840" s="51" t="e">
        <f>IF(OR(#REF!="管理者",#REF!="サービス管理責任者"),0,#REF!)</f>
        <v>#REF!</v>
      </c>
    </row>
    <row r="4841" spans="8:11">
      <c r="H4841" s="55"/>
      <c r="I4841" s="54" t="e">
        <f t="shared" si="173"/>
        <v>#REF!</v>
      </c>
      <c r="J4841" s="54" t="e">
        <f>#REF!</f>
        <v>#REF!</v>
      </c>
      <c r="K4841" s="51" t="e">
        <f>IF(OR(#REF!="管理者",#REF!="サービス管理責任者"),0,#REF!)</f>
        <v>#REF!</v>
      </c>
    </row>
    <row r="4842" spans="8:11">
      <c r="H4842" s="55"/>
      <c r="I4842" s="54" t="e">
        <f t="shared" si="173"/>
        <v>#REF!</v>
      </c>
      <c r="J4842" s="54" t="e">
        <f>#REF!</f>
        <v>#REF!</v>
      </c>
      <c r="K4842" s="51" t="e">
        <f>IF(OR(#REF!="管理者",#REF!="サービス管理責任者"),0,#REF!)</f>
        <v>#REF!</v>
      </c>
    </row>
    <row r="4843" spans="8:11">
      <c r="H4843" s="55"/>
      <c r="I4843" s="54" t="e">
        <f t="shared" si="173"/>
        <v>#REF!</v>
      </c>
      <c r="J4843" s="54" t="e">
        <f>#REF!</f>
        <v>#REF!</v>
      </c>
      <c r="K4843" s="51" t="e">
        <f>IF(OR(#REF!="管理者",#REF!="サービス管理責任者"),0,#REF!)</f>
        <v>#REF!</v>
      </c>
    </row>
    <row r="4844" spans="8:11">
      <c r="H4844" s="55"/>
      <c r="I4844" s="54" t="e">
        <f t="shared" si="173"/>
        <v>#REF!</v>
      </c>
      <c r="J4844" s="54" t="e">
        <f>#REF!</f>
        <v>#REF!</v>
      </c>
      <c r="K4844" s="51" t="e">
        <f>IF(OR(#REF!="管理者",#REF!="サービス管理責任者"),0,#REF!)</f>
        <v>#REF!</v>
      </c>
    </row>
    <row r="4845" spans="8:11">
      <c r="H4845" s="55"/>
      <c r="I4845" s="54" t="e">
        <f t="shared" si="173"/>
        <v>#REF!</v>
      </c>
      <c r="J4845" s="54" t="e">
        <f>#REF!</f>
        <v>#REF!</v>
      </c>
      <c r="K4845" s="51" t="e">
        <f>IF(OR(#REF!="管理者",#REF!="サービス管理責任者"),0,#REF!)</f>
        <v>#REF!</v>
      </c>
    </row>
    <row r="4846" spans="8:11">
      <c r="H4846" s="55"/>
      <c r="I4846" s="54" t="e">
        <f t="shared" si="173"/>
        <v>#REF!</v>
      </c>
      <c r="J4846" s="54" t="e">
        <f>#REF!</f>
        <v>#REF!</v>
      </c>
      <c r="K4846" s="51" t="e">
        <f>IF(OR(#REF!="管理者",#REF!="サービス管理責任者"),0,#REF!)</f>
        <v>#REF!</v>
      </c>
    </row>
    <row r="4847" spans="8:11">
      <c r="H4847" s="55"/>
      <c r="I4847" s="54" t="e">
        <f t="shared" si="173"/>
        <v>#REF!</v>
      </c>
      <c r="J4847" s="54" t="e">
        <f>#REF!</f>
        <v>#REF!</v>
      </c>
      <c r="K4847" s="51" t="e">
        <f>IF(OR(#REF!="管理者",#REF!="サービス管理責任者"),0,#REF!)</f>
        <v>#REF!</v>
      </c>
    </row>
    <row r="4848" spans="8:11">
      <c r="H4848" s="55"/>
      <c r="I4848" s="54" t="e">
        <f t="shared" si="173"/>
        <v>#REF!</v>
      </c>
      <c r="J4848" s="54" t="e">
        <f>#REF!</f>
        <v>#REF!</v>
      </c>
      <c r="K4848" s="51" t="e">
        <f>IF(OR(#REF!="管理者",#REF!="サービス管理責任者"),0,#REF!)</f>
        <v>#REF!</v>
      </c>
    </row>
    <row r="4849" spans="8:11">
      <c r="H4849" s="55"/>
      <c r="I4849" s="54" t="e">
        <f t="shared" si="173"/>
        <v>#REF!</v>
      </c>
      <c r="J4849" s="54" t="e">
        <f>#REF!</f>
        <v>#REF!</v>
      </c>
      <c r="K4849" s="51" t="e">
        <f>IF(OR(#REF!="管理者",#REF!="サービス管理責任者"),0,#REF!)</f>
        <v>#REF!</v>
      </c>
    </row>
    <row r="4850" spans="8:11">
      <c r="H4850" s="55"/>
      <c r="I4850" s="54" t="e">
        <f t="shared" si="173"/>
        <v>#REF!</v>
      </c>
      <c r="J4850" s="54" t="e">
        <f>#REF!</f>
        <v>#REF!</v>
      </c>
      <c r="K4850" s="51" t="e">
        <f>IF(OR(#REF!="管理者",#REF!="サービス管理責任者"),0,#REF!)</f>
        <v>#REF!</v>
      </c>
    </row>
    <row r="4851" spans="8:11">
      <c r="H4851" s="55"/>
      <c r="I4851" s="54" t="e">
        <f t="shared" si="173"/>
        <v>#REF!</v>
      </c>
      <c r="J4851" s="54" t="e">
        <f>#REF!</f>
        <v>#REF!</v>
      </c>
      <c r="K4851" s="51" t="e">
        <f>IF(OR(#REF!="管理者",#REF!="サービス管理責任者"),0,#REF!)</f>
        <v>#REF!</v>
      </c>
    </row>
    <row r="4852" spans="8:11">
      <c r="H4852" s="55"/>
      <c r="I4852" s="54" t="e">
        <f t="shared" si="173"/>
        <v>#REF!</v>
      </c>
      <c r="J4852" s="54" t="e">
        <f>#REF!</f>
        <v>#REF!</v>
      </c>
      <c r="K4852" s="51" t="e">
        <f>IF(OR(#REF!="管理者",#REF!="サービス管理責任者"),0,#REF!)</f>
        <v>#REF!</v>
      </c>
    </row>
    <row r="4853" spans="8:11">
      <c r="H4853" s="55"/>
      <c r="I4853" s="54" t="e">
        <f t="shared" si="173"/>
        <v>#REF!</v>
      </c>
      <c r="J4853" s="54" t="e">
        <f>#REF!</f>
        <v>#REF!</v>
      </c>
      <c r="K4853" s="51" t="e">
        <f>IF(OR(#REF!="管理者",#REF!="サービス管理責任者"),0,#REF!)</f>
        <v>#REF!</v>
      </c>
    </row>
    <row r="4854" spans="8:11">
      <c r="H4854" s="55"/>
      <c r="I4854" s="54" t="e">
        <f t="shared" si="173"/>
        <v>#REF!</v>
      </c>
      <c r="J4854" s="54" t="e">
        <f>#REF!</f>
        <v>#REF!</v>
      </c>
      <c r="K4854" s="51" t="e">
        <f>IF(OR(#REF!="管理者",#REF!="サービス管理責任者"),0,#REF!)</f>
        <v>#REF!</v>
      </c>
    </row>
    <row r="4855" spans="8:11">
      <c r="H4855" s="55"/>
      <c r="I4855" s="54" t="e">
        <f t="shared" si="173"/>
        <v>#REF!</v>
      </c>
      <c r="J4855" s="54" t="e">
        <f>#REF!</f>
        <v>#REF!</v>
      </c>
      <c r="K4855" s="51" t="e">
        <f>IF(OR(#REF!="管理者",#REF!="サービス管理責任者"),0,#REF!)</f>
        <v>#REF!</v>
      </c>
    </row>
    <row r="4856" spans="8:11">
      <c r="H4856" s="55"/>
      <c r="I4856" s="54" t="e">
        <f t="shared" si="173"/>
        <v>#REF!</v>
      </c>
      <c r="J4856" s="54" t="e">
        <f>#REF!</f>
        <v>#REF!</v>
      </c>
      <c r="K4856" s="51" t="e">
        <f>IF(OR(#REF!="管理者",#REF!="サービス管理責任者"),0,#REF!)</f>
        <v>#REF!</v>
      </c>
    </row>
    <row r="4857" spans="8:11">
      <c r="H4857" s="55"/>
      <c r="I4857" s="54" t="e">
        <f t="shared" si="173"/>
        <v>#REF!</v>
      </c>
      <c r="J4857" s="54" t="e">
        <f>#REF!</f>
        <v>#REF!</v>
      </c>
      <c r="K4857" s="51" t="e">
        <f>IF(OR(#REF!="管理者",#REF!="サービス管理責任者"),0,#REF!)</f>
        <v>#REF!</v>
      </c>
    </row>
    <row r="4858" spans="8:11">
      <c r="H4858" s="55"/>
      <c r="I4858" s="54" t="e">
        <f t="shared" si="173"/>
        <v>#REF!</v>
      </c>
      <c r="J4858" s="54" t="e">
        <f>#REF!</f>
        <v>#REF!</v>
      </c>
      <c r="K4858" s="51" t="e">
        <f>IF(OR(#REF!="管理者",#REF!="サービス管理責任者"),0,#REF!)</f>
        <v>#REF!</v>
      </c>
    </row>
    <row r="4859" spans="8:11">
      <c r="H4859" s="55"/>
      <c r="I4859" s="54" t="e">
        <f t="shared" si="173"/>
        <v>#REF!</v>
      </c>
      <c r="J4859" s="54" t="e">
        <f>#REF!</f>
        <v>#REF!</v>
      </c>
      <c r="K4859" s="51" t="e">
        <f>IF(OR(#REF!="管理者",#REF!="サービス管理責任者"),0,#REF!)</f>
        <v>#REF!</v>
      </c>
    </row>
    <row r="4860" spans="8:11">
      <c r="H4860" s="55"/>
      <c r="I4860" s="54" t="e">
        <f t="shared" si="173"/>
        <v>#REF!</v>
      </c>
      <c r="J4860" s="54" t="e">
        <f>#REF!</f>
        <v>#REF!</v>
      </c>
      <c r="K4860" s="51" t="e">
        <f>IF(OR(#REF!="管理者",#REF!="サービス管理責任者"),0,#REF!)</f>
        <v>#REF!</v>
      </c>
    </row>
    <row r="4861" spans="8:11">
      <c r="H4861" s="55"/>
      <c r="I4861" s="54" t="e">
        <f t="shared" si="173"/>
        <v>#REF!</v>
      </c>
      <c r="J4861" s="54" t="e">
        <f>#REF!</f>
        <v>#REF!</v>
      </c>
      <c r="K4861" s="51" t="e">
        <f>IF(OR(#REF!="管理者",#REF!="サービス管理責任者"),0,#REF!)</f>
        <v>#REF!</v>
      </c>
    </row>
    <row r="4862" spans="8:11">
      <c r="H4862" s="55"/>
      <c r="I4862" s="54" t="e">
        <f t="shared" si="173"/>
        <v>#REF!</v>
      </c>
      <c r="J4862" s="54" t="e">
        <f>#REF!</f>
        <v>#REF!</v>
      </c>
      <c r="K4862" s="51" t="e">
        <f>IF(OR(#REF!="管理者",#REF!="サービス管理責任者"),0,#REF!)</f>
        <v>#REF!</v>
      </c>
    </row>
    <row r="4863" spans="8:11">
      <c r="H4863" s="55"/>
      <c r="I4863" s="54" t="e">
        <f t="shared" si="173"/>
        <v>#REF!</v>
      </c>
      <c r="J4863" s="54" t="e">
        <f>#REF!</f>
        <v>#REF!</v>
      </c>
      <c r="K4863" s="51" t="e">
        <f>IF(OR(#REF!="管理者",#REF!="サービス管理責任者"),0,#REF!)</f>
        <v>#REF!</v>
      </c>
    </row>
    <row r="4864" spans="8:11">
      <c r="H4864" s="55"/>
      <c r="I4864" s="54" t="e">
        <f t="shared" si="173"/>
        <v>#REF!</v>
      </c>
      <c r="J4864" s="54" t="e">
        <f>#REF!</f>
        <v>#REF!</v>
      </c>
      <c r="K4864" s="51" t="e">
        <f>IF(OR(#REF!="管理者",#REF!="サービス管理責任者"),0,#REF!)</f>
        <v>#REF!</v>
      </c>
    </row>
    <row r="4865" spans="8:11">
      <c r="H4865" s="55"/>
      <c r="I4865" s="54" t="e">
        <f t="shared" si="173"/>
        <v>#REF!</v>
      </c>
      <c r="J4865" s="54" t="e">
        <f>#REF!</f>
        <v>#REF!</v>
      </c>
      <c r="K4865" s="51" t="e">
        <f>IF(OR(#REF!="管理者",#REF!="サービス管理責任者"),0,#REF!)</f>
        <v>#REF!</v>
      </c>
    </row>
    <row r="4866" spans="8:11">
      <c r="H4866" s="55"/>
      <c r="I4866" s="54" t="e">
        <f t="shared" si="173"/>
        <v>#REF!</v>
      </c>
      <c r="J4866" s="54" t="e">
        <f>#REF!</f>
        <v>#REF!</v>
      </c>
      <c r="K4866" s="51" t="e">
        <f>IF(OR(#REF!="管理者",#REF!="サービス管理責任者"),0,#REF!)</f>
        <v>#REF!</v>
      </c>
    </row>
    <row r="4867" spans="8:11">
      <c r="H4867" s="55"/>
      <c r="I4867" s="54" t="e">
        <f t="shared" si="173"/>
        <v>#REF!</v>
      </c>
      <c r="J4867" s="54" t="e">
        <f>#REF!</f>
        <v>#REF!</v>
      </c>
      <c r="K4867" s="51" t="e">
        <f>IF(OR(#REF!="管理者",#REF!="サービス管理責任者"),0,#REF!)</f>
        <v>#REF!</v>
      </c>
    </row>
    <row r="4868" spans="8:11">
      <c r="H4868" s="55"/>
      <c r="I4868" s="54" t="e">
        <f t="shared" si="173"/>
        <v>#REF!</v>
      </c>
      <c r="J4868" s="54" t="e">
        <f>#REF!</f>
        <v>#REF!</v>
      </c>
      <c r="K4868" s="51" t="e">
        <f>IF(OR(#REF!="管理者",#REF!="サービス管理責任者"),0,#REF!)</f>
        <v>#REF!</v>
      </c>
    </row>
    <row r="4869" spans="8:11">
      <c r="H4869" s="55"/>
      <c r="I4869" s="54" t="e">
        <f t="shared" ref="I4869:I4932" si="174">IF(J4869=0,I4868,I4868+1)</f>
        <v>#REF!</v>
      </c>
      <c r="J4869" s="54" t="e">
        <f>#REF!</f>
        <v>#REF!</v>
      </c>
      <c r="K4869" s="51" t="e">
        <f>IF(OR(#REF!="管理者",#REF!="サービス管理責任者"),0,#REF!)</f>
        <v>#REF!</v>
      </c>
    </row>
    <row r="4870" spans="8:11">
      <c r="H4870" s="55"/>
      <c r="I4870" s="54" t="e">
        <f t="shared" si="174"/>
        <v>#REF!</v>
      </c>
      <c r="J4870" s="54" t="e">
        <f>#REF!</f>
        <v>#REF!</v>
      </c>
      <c r="K4870" s="51" t="e">
        <f>IF(OR(#REF!="管理者",#REF!="サービス管理責任者"),0,#REF!)</f>
        <v>#REF!</v>
      </c>
    </row>
    <row r="4871" spans="8:11">
      <c r="H4871" s="55"/>
      <c r="I4871" s="54" t="e">
        <f t="shared" si="174"/>
        <v>#REF!</v>
      </c>
      <c r="J4871" s="54" t="e">
        <f>#REF!</f>
        <v>#REF!</v>
      </c>
      <c r="K4871" s="51" t="e">
        <f>IF(OR(#REF!="管理者",#REF!="サービス管理責任者"),0,#REF!)</f>
        <v>#REF!</v>
      </c>
    </row>
    <row r="4872" spans="8:11">
      <c r="H4872" s="55"/>
      <c r="I4872" s="54" t="e">
        <f t="shared" si="174"/>
        <v>#REF!</v>
      </c>
      <c r="J4872" s="54" t="e">
        <f>#REF!</f>
        <v>#REF!</v>
      </c>
      <c r="K4872" s="51" t="e">
        <f>IF(OR(#REF!="管理者",#REF!="サービス管理責任者"),0,#REF!)</f>
        <v>#REF!</v>
      </c>
    </row>
    <row r="4873" spans="8:11">
      <c r="H4873" s="55"/>
      <c r="I4873" s="54" t="e">
        <f t="shared" si="174"/>
        <v>#REF!</v>
      </c>
      <c r="J4873" s="54" t="e">
        <f>#REF!</f>
        <v>#REF!</v>
      </c>
      <c r="K4873" s="51" t="e">
        <f>IF(OR(#REF!="管理者",#REF!="サービス管理責任者"),0,#REF!)</f>
        <v>#REF!</v>
      </c>
    </row>
    <row r="4874" spans="8:11">
      <c r="H4874" s="55"/>
      <c r="I4874" s="54" t="e">
        <f t="shared" si="174"/>
        <v>#REF!</v>
      </c>
      <c r="J4874" s="54" t="e">
        <f>#REF!</f>
        <v>#REF!</v>
      </c>
      <c r="K4874" s="51" t="e">
        <f>IF(OR(#REF!="管理者",#REF!="サービス管理責任者"),0,#REF!)</f>
        <v>#REF!</v>
      </c>
    </row>
    <row r="4875" spans="8:11">
      <c r="H4875" s="55"/>
      <c r="I4875" s="54" t="e">
        <f t="shared" si="174"/>
        <v>#REF!</v>
      </c>
      <c r="J4875" s="54" t="e">
        <f>#REF!</f>
        <v>#REF!</v>
      </c>
      <c r="K4875" s="51" t="e">
        <f>IF(OR(#REF!="管理者",#REF!="サービス管理責任者"),0,#REF!)</f>
        <v>#REF!</v>
      </c>
    </row>
    <row r="4876" spans="8:11">
      <c r="H4876" s="55"/>
      <c r="I4876" s="54" t="e">
        <f t="shared" si="174"/>
        <v>#REF!</v>
      </c>
      <c r="J4876" s="54" t="e">
        <f>#REF!</f>
        <v>#REF!</v>
      </c>
      <c r="K4876" s="51" t="e">
        <f>IF(OR(#REF!="管理者",#REF!="サービス管理責任者"),0,#REF!)</f>
        <v>#REF!</v>
      </c>
    </row>
    <row r="4877" spans="8:11">
      <c r="H4877" s="55"/>
      <c r="I4877" s="54" t="e">
        <f t="shared" si="174"/>
        <v>#REF!</v>
      </c>
      <c r="J4877" s="54" t="e">
        <f>#REF!</f>
        <v>#REF!</v>
      </c>
      <c r="K4877" s="51" t="e">
        <f>IF(OR(#REF!="管理者",#REF!="サービス管理責任者"),0,#REF!)</f>
        <v>#REF!</v>
      </c>
    </row>
    <row r="4878" spans="8:11">
      <c r="H4878" s="55"/>
      <c r="I4878" s="54" t="e">
        <f t="shared" si="174"/>
        <v>#REF!</v>
      </c>
      <c r="J4878" s="54" t="e">
        <f>#REF!</f>
        <v>#REF!</v>
      </c>
      <c r="K4878" s="51" t="e">
        <f>IF(OR(#REF!="管理者",#REF!="サービス管理責任者"),0,#REF!)</f>
        <v>#REF!</v>
      </c>
    </row>
    <row r="4879" spans="8:11">
      <c r="H4879" s="55"/>
      <c r="I4879" s="54" t="e">
        <f t="shared" si="174"/>
        <v>#REF!</v>
      </c>
      <c r="J4879" s="54" t="e">
        <f>#REF!</f>
        <v>#REF!</v>
      </c>
      <c r="K4879" s="51" t="e">
        <f>IF(OR(#REF!="管理者",#REF!="サービス管理責任者"),0,#REF!)</f>
        <v>#REF!</v>
      </c>
    </row>
    <row r="4880" spans="8:11">
      <c r="H4880" s="55"/>
      <c r="I4880" s="54" t="e">
        <f t="shared" si="174"/>
        <v>#REF!</v>
      </c>
      <c r="J4880" s="54" t="e">
        <f>#REF!</f>
        <v>#REF!</v>
      </c>
      <c r="K4880" s="51" t="e">
        <f>IF(OR(#REF!="管理者",#REF!="サービス管理責任者"),0,#REF!)</f>
        <v>#REF!</v>
      </c>
    </row>
    <row r="4881" spans="8:11">
      <c r="H4881" s="55"/>
      <c r="I4881" s="54" t="e">
        <f t="shared" si="174"/>
        <v>#REF!</v>
      </c>
      <c r="J4881" s="54" t="e">
        <f>#REF!</f>
        <v>#REF!</v>
      </c>
      <c r="K4881" s="51" t="e">
        <f>IF(OR(#REF!="管理者",#REF!="サービス管理責任者"),0,#REF!)</f>
        <v>#REF!</v>
      </c>
    </row>
    <row r="4882" spans="8:11">
      <c r="H4882" s="55"/>
      <c r="I4882" s="54" t="e">
        <f t="shared" si="174"/>
        <v>#REF!</v>
      </c>
      <c r="J4882" s="54" t="e">
        <f>#REF!</f>
        <v>#REF!</v>
      </c>
      <c r="K4882" s="51" t="e">
        <f>IF(OR(#REF!="管理者",#REF!="サービス管理責任者"),0,#REF!)</f>
        <v>#REF!</v>
      </c>
    </row>
    <row r="4883" spans="8:11">
      <c r="H4883" s="55"/>
      <c r="I4883" s="54" t="e">
        <f t="shared" si="174"/>
        <v>#REF!</v>
      </c>
      <c r="J4883" s="54" t="e">
        <f>#REF!</f>
        <v>#REF!</v>
      </c>
      <c r="K4883" s="51" t="e">
        <f>IF(OR(#REF!="管理者",#REF!="サービス管理責任者"),0,#REF!)</f>
        <v>#REF!</v>
      </c>
    </row>
    <row r="4884" spans="8:11">
      <c r="H4884" s="55"/>
      <c r="I4884" s="54" t="e">
        <f t="shared" si="174"/>
        <v>#REF!</v>
      </c>
      <c r="J4884" s="54" t="e">
        <f>#REF!</f>
        <v>#REF!</v>
      </c>
      <c r="K4884" s="51" t="e">
        <f>IF(OR(#REF!="管理者",#REF!="サービス管理責任者"),0,#REF!)</f>
        <v>#REF!</v>
      </c>
    </row>
    <row r="4885" spans="8:11">
      <c r="H4885" s="55"/>
      <c r="I4885" s="54" t="e">
        <f t="shared" si="174"/>
        <v>#REF!</v>
      </c>
      <c r="J4885" s="54" t="e">
        <f>#REF!</f>
        <v>#REF!</v>
      </c>
      <c r="K4885" s="51" t="e">
        <f>IF(OR(#REF!="管理者",#REF!="サービス管理責任者"),0,#REF!)</f>
        <v>#REF!</v>
      </c>
    </row>
    <row r="4886" spans="8:11">
      <c r="H4886" s="55"/>
      <c r="I4886" s="54" t="e">
        <f t="shared" si="174"/>
        <v>#REF!</v>
      </c>
      <c r="J4886" s="54" t="e">
        <f>#REF!</f>
        <v>#REF!</v>
      </c>
      <c r="K4886" s="51" t="e">
        <f>IF(OR(#REF!="管理者",#REF!="サービス管理責任者"),0,#REF!)</f>
        <v>#REF!</v>
      </c>
    </row>
    <row r="4887" spans="8:11">
      <c r="H4887" s="55"/>
      <c r="I4887" s="54" t="e">
        <f t="shared" si="174"/>
        <v>#REF!</v>
      </c>
      <c r="J4887" s="54" t="e">
        <f>#REF!</f>
        <v>#REF!</v>
      </c>
      <c r="K4887" s="51" t="e">
        <f>IF(OR(#REF!="管理者",#REF!="サービス管理責任者"),0,#REF!)</f>
        <v>#REF!</v>
      </c>
    </row>
    <row r="4888" spans="8:11">
      <c r="H4888" s="55"/>
      <c r="I4888" s="54" t="e">
        <f t="shared" si="174"/>
        <v>#REF!</v>
      </c>
      <c r="J4888" s="54" t="e">
        <f>#REF!</f>
        <v>#REF!</v>
      </c>
      <c r="K4888" s="51" t="e">
        <f>IF(OR(#REF!="管理者",#REF!="サービス管理責任者"),0,#REF!)</f>
        <v>#REF!</v>
      </c>
    </row>
    <row r="4889" spans="8:11">
      <c r="H4889" s="55"/>
      <c r="I4889" s="54" t="e">
        <f t="shared" si="174"/>
        <v>#REF!</v>
      </c>
      <c r="J4889" s="54" t="e">
        <f>#REF!</f>
        <v>#REF!</v>
      </c>
      <c r="K4889" s="51" t="e">
        <f>IF(OR(#REF!="管理者",#REF!="サービス管理責任者"),0,#REF!)</f>
        <v>#REF!</v>
      </c>
    </row>
    <row r="4890" spans="8:11">
      <c r="H4890" s="55"/>
      <c r="I4890" s="54" t="e">
        <f t="shared" si="174"/>
        <v>#REF!</v>
      </c>
      <c r="J4890" s="54" t="e">
        <f>#REF!</f>
        <v>#REF!</v>
      </c>
      <c r="K4890" s="51" t="e">
        <f>IF(OR(#REF!="管理者",#REF!="サービス管理責任者"),0,#REF!)</f>
        <v>#REF!</v>
      </c>
    </row>
    <row r="4891" spans="8:11">
      <c r="H4891" s="55"/>
      <c r="I4891" s="54" t="e">
        <f t="shared" si="174"/>
        <v>#REF!</v>
      </c>
      <c r="J4891" s="54" t="e">
        <f>#REF!</f>
        <v>#REF!</v>
      </c>
      <c r="K4891" s="51" t="e">
        <f>IF(OR(#REF!="管理者",#REF!="サービス管理責任者"),0,#REF!)</f>
        <v>#REF!</v>
      </c>
    </row>
    <row r="4892" spans="8:11">
      <c r="H4892" s="55"/>
      <c r="I4892" s="54" t="e">
        <f t="shared" si="174"/>
        <v>#REF!</v>
      </c>
      <c r="J4892" s="54" t="e">
        <f>#REF!</f>
        <v>#REF!</v>
      </c>
      <c r="K4892" s="51" t="e">
        <f>IF(OR(#REF!="管理者",#REF!="サービス管理責任者"),0,#REF!)</f>
        <v>#REF!</v>
      </c>
    </row>
    <row r="4893" spans="8:11">
      <c r="H4893" s="55"/>
      <c r="I4893" s="54" t="e">
        <f t="shared" si="174"/>
        <v>#REF!</v>
      </c>
      <c r="J4893" s="54" t="e">
        <f>#REF!</f>
        <v>#REF!</v>
      </c>
      <c r="K4893" s="51" t="e">
        <f>IF(OR(#REF!="管理者",#REF!="サービス管理責任者"),0,#REF!)</f>
        <v>#REF!</v>
      </c>
    </row>
    <row r="4894" spans="8:11">
      <c r="H4894" s="55"/>
      <c r="I4894" s="54" t="e">
        <f t="shared" si="174"/>
        <v>#REF!</v>
      </c>
      <c r="J4894" s="54" t="e">
        <f>#REF!</f>
        <v>#REF!</v>
      </c>
      <c r="K4894" s="51" t="e">
        <f>IF(OR(#REF!="管理者",#REF!="サービス管理責任者"),0,#REF!)</f>
        <v>#REF!</v>
      </c>
    </row>
    <row r="4895" spans="8:11">
      <c r="H4895" s="55"/>
      <c r="I4895" s="54" t="e">
        <f t="shared" si="174"/>
        <v>#REF!</v>
      </c>
      <c r="J4895" s="54" t="e">
        <f>#REF!</f>
        <v>#REF!</v>
      </c>
      <c r="K4895" s="51" t="e">
        <f>IF(OR(#REF!="管理者",#REF!="サービス管理責任者"),0,#REF!)</f>
        <v>#REF!</v>
      </c>
    </row>
    <row r="4896" spans="8:11">
      <c r="H4896" s="55"/>
      <c r="I4896" s="54" t="e">
        <f t="shared" si="174"/>
        <v>#REF!</v>
      </c>
      <c r="J4896" s="54" t="e">
        <f>#REF!</f>
        <v>#REF!</v>
      </c>
      <c r="K4896" s="51" t="e">
        <f>IF(OR(#REF!="管理者",#REF!="サービス管理責任者"),0,#REF!)</f>
        <v>#REF!</v>
      </c>
    </row>
    <row r="4897" spans="8:11">
      <c r="H4897" s="55"/>
      <c r="I4897" s="54" t="e">
        <f t="shared" si="174"/>
        <v>#REF!</v>
      </c>
      <c r="J4897" s="54" t="e">
        <f>#REF!</f>
        <v>#REF!</v>
      </c>
      <c r="K4897" s="51" t="e">
        <f>IF(OR(#REF!="管理者",#REF!="サービス管理責任者"),0,#REF!)</f>
        <v>#REF!</v>
      </c>
    </row>
    <row r="4898" spans="8:11">
      <c r="H4898" s="55"/>
      <c r="I4898" s="54" t="e">
        <f t="shared" si="174"/>
        <v>#REF!</v>
      </c>
      <c r="J4898" s="54" t="e">
        <f>#REF!</f>
        <v>#REF!</v>
      </c>
      <c r="K4898" s="51" t="e">
        <f>IF(OR(#REF!="管理者",#REF!="サービス管理責任者"),0,#REF!)</f>
        <v>#REF!</v>
      </c>
    </row>
    <row r="4899" spans="8:11">
      <c r="H4899" s="55"/>
      <c r="I4899" s="54" t="e">
        <f t="shared" si="174"/>
        <v>#REF!</v>
      </c>
      <c r="J4899" s="54" t="e">
        <f>#REF!</f>
        <v>#REF!</v>
      </c>
      <c r="K4899" s="51" t="e">
        <f>IF(OR(#REF!="管理者",#REF!="サービス管理責任者"),0,#REF!)</f>
        <v>#REF!</v>
      </c>
    </row>
    <row r="4900" spans="8:11">
      <c r="H4900" s="55"/>
      <c r="I4900" s="54" t="e">
        <f t="shared" si="174"/>
        <v>#REF!</v>
      </c>
      <c r="J4900" s="54" t="e">
        <f>#REF!</f>
        <v>#REF!</v>
      </c>
      <c r="K4900" s="51" t="e">
        <f>IF(OR(#REF!="管理者",#REF!="サービス管理責任者"),0,#REF!)</f>
        <v>#REF!</v>
      </c>
    </row>
    <row r="4901" spans="8:11">
      <c r="H4901" s="55"/>
      <c r="I4901" s="54" t="e">
        <f t="shared" si="174"/>
        <v>#REF!</v>
      </c>
      <c r="J4901" s="54" t="e">
        <f>#REF!</f>
        <v>#REF!</v>
      </c>
      <c r="K4901" s="51" t="e">
        <f>IF(OR(#REF!="管理者",#REF!="サービス管理責任者"),0,#REF!)</f>
        <v>#REF!</v>
      </c>
    </row>
    <row r="4902" spans="8:11">
      <c r="H4902" s="55"/>
      <c r="I4902" s="54" t="e">
        <f t="shared" si="174"/>
        <v>#REF!</v>
      </c>
      <c r="J4902" s="54" t="e">
        <f>#REF!</f>
        <v>#REF!</v>
      </c>
      <c r="K4902" s="51" t="e">
        <f>IF(OR(#REF!="管理者",#REF!="サービス管理責任者"),0,#REF!)</f>
        <v>#REF!</v>
      </c>
    </row>
    <row r="4903" spans="8:11">
      <c r="H4903" s="55"/>
      <c r="I4903" s="54" t="e">
        <f t="shared" si="174"/>
        <v>#REF!</v>
      </c>
      <c r="J4903" s="54" t="e">
        <f>#REF!</f>
        <v>#REF!</v>
      </c>
      <c r="K4903" s="51" t="e">
        <f>IF(OR(#REF!="管理者",#REF!="サービス管理責任者"),0,#REF!)</f>
        <v>#REF!</v>
      </c>
    </row>
    <row r="4904" spans="8:11">
      <c r="H4904" s="55"/>
      <c r="I4904" s="54" t="e">
        <f t="shared" si="174"/>
        <v>#REF!</v>
      </c>
      <c r="J4904" s="54" t="e">
        <f>#REF!</f>
        <v>#REF!</v>
      </c>
      <c r="K4904" s="51" t="e">
        <f>IF(OR(#REF!="管理者",#REF!="サービス管理責任者"),0,#REF!)</f>
        <v>#REF!</v>
      </c>
    </row>
    <row r="4905" spans="8:11">
      <c r="H4905" s="55"/>
      <c r="I4905" s="54" t="e">
        <f t="shared" si="174"/>
        <v>#REF!</v>
      </c>
      <c r="J4905" s="54" t="e">
        <f>#REF!</f>
        <v>#REF!</v>
      </c>
      <c r="K4905" s="51" t="e">
        <f>IF(OR(#REF!="管理者",#REF!="サービス管理責任者"),0,#REF!)</f>
        <v>#REF!</v>
      </c>
    </row>
    <row r="4906" spans="8:11">
      <c r="H4906" s="55"/>
      <c r="I4906" s="54" t="e">
        <f t="shared" si="174"/>
        <v>#REF!</v>
      </c>
      <c r="J4906" s="54" t="e">
        <f>#REF!</f>
        <v>#REF!</v>
      </c>
      <c r="K4906" s="51" t="e">
        <f>IF(OR(#REF!="管理者",#REF!="サービス管理責任者"),0,#REF!)</f>
        <v>#REF!</v>
      </c>
    </row>
    <row r="4907" spans="8:11">
      <c r="H4907" s="55"/>
      <c r="I4907" s="54" t="e">
        <f t="shared" si="174"/>
        <v>#REF!</v>
      </c>
      <c r="J4907" s="54" t="e">
        <f>#REF!</f>
        <v>#REF!</v>
      </c>
      <c r="K4907" s="51" t="e">
        <f>IF(OR(#REF!="管理者",#REF!="サービス管理責任者"),0,#REF!)</f>
        <v>#REF!</v>
      </c>
    </row>
    <row r="4908" spans="8:11">
      <c r="H4908" s="55"/>
      <c r="I4908" s="54" t="e">
        <f t="shared" si="174"/>
        <v>#REF!</v>
      </c>
      <c r="J4908" s="54" t="e">
        <f>#REF!</f>
        <v>#REF!</v>
      </c>
      <c r="K4908" s="51" t="e">
        <f>IF(OR(#REF!="管理者",#REF!="サービス管理責任者"),0,#REF!)</f>
        <v>#REF!</v>
      </c>
    </row>
    <row r="4909" spans="8:11">
      <c r="H4909" s="55"/>
      <c r="I4909" s="54" t="e">
        <f t="shared" si="174"/>
        <v>#REF!</v>
      </c>
      <c r="J4909" s="54" t="e">
        <f>#REF!</f>
        <v>#REF!</v>
      </c>
      <c r="K4909" s="51" t="e">
        <f>IF(OR(#REF!="管理者",#REF!="サービス管理責任者"),0,#REF!)</f>
        <v>#REF!</v>
      </c>
    </row>
    <row r="4910" spans="8:11">
      <c r="H4910" s="55"/>
      <c r="I4910" s="54" t="e">
        <f t="shared" si="174"/>
        <v>#REF!</v>
      </c>
      <c r="J4910" s="54" t="e">
        <f>#REF!</f>
        <v>#REF!</v>
      </c>
      <c r="K4910" s="51" t="e">
        <f>IF(OR(#REF!="管理者",#REF!="サービス管理責任者"),0,#REF!)</f>
        <v>#REF!</v>
      </c>
    </row>
    <row r="4911" spans="8:11">
      <c r="H4911" s="55"/>
      <c r="I4911" s="54" t="e">
        <f t="shared" si="174"/>
        <v>#REF!</v>
      </c>
      <c r="J4911" s="54" t="e">
        <f>#REF!</f>
        <v>#REF!</v>
      </c>
      <c r="K4911" s="51" t="e">
        <f>IF(OR(#REF!="管理者",#REF!="サービス管理責任者"),0,#REF!)</f>
        <v>#REF!</v>
      </c>
    </row>
    <row r="4912" spans="8:11">
      <c r="H4912" s="55"/>
      <c r="I4912" s="54" t="e">
        <f t="shared" si="174"/>
        <v>#REF!</v>
      </c>
      <c r="J4912" s="54" t="e">
        <f>#REF!</f>
        <v>#REF!</v>
      </c>
      <c r="K4912" s="51" t="e">
        <f>IF(OR(#REF!="管理者",#REF!="サービス管理責任者"),0,#REF!)</f>
        <v>#REF!</v>
      </c>
    </row>
    <row r="4913" spans="8:11">
      <c r="H4913" s="55"/>
      <c r="I4913" s="54" t="e">
        <f t="shared" si="174"/>
        <v>#REF!</v>
      </c>
      <c r="J4913" s="54" t="e">
        <f>#REF!</f>
        <v>#REF!</v>
      </c>
      <c r="K4913" s="51" t="e">
        <f>IF(OR(#REF!="管理者",#REF!="サービス管理責任者"),0,#REF!)</f>
        <v>#REF!</v>
      </c>
    </row>
    <row r="4914" spans="8:11">
      <c r="H4914" s="55"/>
      <c r="I4914" s="54" t="e">
        <f t="shared" si="174"/>
        <v>#REF!</v>
      </c>
      <c r="J4914" s="54" t="e">
        <f>#REF!</f>
        <v>#REF!</v>
      </c>
      <c r="K4914" s="51" t="e">
        <f>IF(OR(#REF!="管理者",#REF!="サービス管理責任者"),0,#REF!)</f>
        <v>#REF!</v>
      </c>
    </row>
    <row r="4915" spans="8:11">
      <c r="H4915" s="55"/>
      <c r="I4915" s="54" t="e">
        <f t="shared" si="174"/>
        <v>#REF!</v>
      </c>
      <c r="J4915" s="54" t="e">
        <f>#REF!</f>
        <v>#REF!</v>
      </c>
      <c r="K4915" s="51" t="e">
        <f>IF(OR(#REF!="管理者",#REF!="サービス管理責任者"),0,#REF!)</f>
        <v>#REF!</v>
      </c>
    </row>
    <row r="4916" spans="8:11">
      <c r="H4916" s="55"/>
      <c r="I4916" s="54" t="e">
        <f t="shared" si="174"/>
        <v>#REF!</v>
      </c>
      <c r="J4916" s="54" t="e">
        <f>#REF!</f>
        <v>#REF!</v>
      </c>
      <c r="K4916" s="51" t="e">
        <f>IF(OR(#REF!="管理者",#REF!="サービス管理責任者"),0,#REF!)</f>
        <v>#REF!</v>
      </c>
    </row>
    <row r="4917" spans="8:11">
      <c r="H4917" s="55"/>
      <c r="I4917" s="54" t="e">
        <f t="shared" si="174"/>
        <v>#REF!</v>
      </c>
      <c r="J4917" s="54" t="e">
        <f>#REF!</f>
        <v>#REF!</v>
      </c>
      <c r="K4917" s="51" t="e">
        <f>IF(OR(#REF!="管理者",#REF!="サービス管理責任者"),0,#REF!)</f>
        <v>#REF!</v>
      </c>
    </row>
    <row r="4918" spans="8:11">
      <c r="H4918" s="55"/>
      <c r="I4918" s="54" t="e">
        <f t="shared" si="174"/>
        <v>#REF!</v>
      </c>
      <c r="J4918" s="54" t="e">
        <f>#REF!</f>
        <v>#REF!</v>
      </c>
      <c r="K4918" s="51" t="e">
        <f>IF(OR(#REF!="管理者",#REF!="サービス管理責任者"),0,#REF!)</f>
        <v>#REF!</v>
      </c>
    </row>
    <row r="4919" spans="8:11">
      <c r="H4919" s="55"/>
      <c r="I4919" s="54" t="e">
        <f t="shared" si="174"/>
        <v>#REF!</v>
      </c>
      <c r="J4919" s="54" t="e">
        <f>#REF!</f>
        <v>#REF!</v>
      </c>
      <c r="K4919" s="51" t="e">
        <f>IF(OR(#REF!="管理者",#REF!="サービス管理責任者"),0,#REF!)</f>
        <v>#REF!</v>
      </c>
    </row>
    <row r="4920" spans="8:11">
      <c r="H4920" s="55"/>
      <c r="I4920" s="54" t="e">
        <f t="shared" si="174"/>
        <v>#REF!</v>
      </c>
      <c r="J4920" s="54" t="e">
        <f>#REF!</f>
        <v>#REF!</v>
      </c>
      <c r="K4920" s="51" t="e">
        <f>IF(OR(#REF!="管理者",#REF!="サービス管理責任者"),0,#REF!)</f>
        <v>#REF!</v>
      </c>
    </row>
    <row r="4921" spans="8:11">
      <c r="H4921" s="55"/>
      <c r="I4921" s="54" t="e">
        <f t="shared" si="174"/>
        <v>#REF!</v>
      </c>
      <c r="J4921" s="54" t="e">
        <f>#REF!</f>
        <v>#REF!</v>
      </c>
      <c r="K4921" s="51" t="e">
        <f>IF(OR(#REF!="管理者",#REF!="サービス管理責任者"),0,#REF!)</f>
        <v>#REF!</v>
      </c>
    </row>
    <row r="4922" spans="8:11">
      <c r="H4922" s="55"/>
      <c r="I4922" s="54" t="e">
        <f t="shared" si="174"/>
        <v>#REF!</v>
      </c>
      <c r="J4922" s="54" t="e">
        <f>#REF!</f>
        <v>#REF!</v>
      </c>
      <c r="K4922" s="51" t="e">
        <f>IF(OR(#REF!="管理者",#REF!="サービス管理責任者"),0,#REF!)</f>
        <v>#REF!</v>
      </c>
    </row>
    <row r="4923" spans="8:11">
      <c r="H4923" s="55"/>
      <c r="I4923" s="54" t="e">
        <f t="shared" si="174"/>
        <v>#REF!</v>
      </c>
      <c r="J4923" s="54" t="e">
        <f>#REF!</f>
        <v>#REF!</v>
      </c>
      <c r="K4923" s="51" t="e">
        <f>IF(OR(#REF!="管理者",#REF!="サービス管理責任者"),0,#REF!)</f>
        <v>#REF!</v>
      </c>
    </row>
    <row r="4924" spans="8:11">
      <c r="H4924" s="55"/>
      <c r="I4924" s="54" t="e">
        <f t="shared" si="174"/>
        <v>#REF!</v>
      </c>
      <c r="J4924" s="54" t="e">
        <f>#REF!</f>
        <v>#REF!</v>
      </c>
      <c r="K4924" s="51" t="e">
        <f>IF(OR(#REF!="管理者",#REF!="サービス管理責任者"),0,#REF!)</f>
        <v>#REF!</v>
      </c>
    </row>
    <row r="4925" spans="8:11">
      <c r="H4925" s="55"/>
      <c r="I4925" s="54" t="e">
        <f t="shared" si="174"/>
        <v>#REF!</v>
      </c>
      <c r="J4925" s="54" t="e">
        <f>#REF!</f>
        <v>#REF!</v>
      </c>
      <c r="K4925" s="51" t="e">
        <f>IF(OR(#REF!="管理者",#REF!="サービス管理責任者"),0,#REF!)</f>
        <v>#REF!</v>
      </c>
    </row>
    <row r="4926" spans="8:11">
      <c r="H4926" s="55"/>
      <c r="I4926" s="54" t="e">
        <f t="shared" si="174"/>
        <v>#REF!</v>
      </c>
      <c r="J4926" s="54" t="e">
        <f>#REF!</f>
        <v>#REF!</v>
      </c>
      <c r="K4926" s="51" t="e">
        <f>IF(OR(#REF!="管理者",#REF!="サービス管理責任者"),0,#REF!)</f>
        <v>#REF!</v>
      </c>
    </row>
    <row r="4927" spans="8:11">
      <c r="H4927" s="55"/>
      <c r="I4927" s="54" t="e">
        <f t="shared" si="174"/>
        <v>#REF!</v>
      </c>
      <c r="J4927" s="54" t="e">
        <f>#REF!</f>
        <v>#REF!</v>
      </c>
      <c r="K4927" s="51" t="e">
        <f>IF(OR(#REF!="管理者",#REF!="サービス管理責任者"),0,#REF!)</f>
        <v>#REF!</v>
      </c>
    </row>
    <row r="4928" spans="8:11">
      <c r="H4928" s="55"/>
      <c r="I4928" s="54" t="e">
        <f t="shared" si="174"/>
        <v>#REF!</v>
      </c>
      <c r="J4928" s="54" t="e">
        <f>#REF!</f>
        <v>#REF!</v>
      </c>
      <c r="K4928" s="51" t="e">
        <f>IF(OR(#REF!="管理者",#REF!="サービス管理責任者"),0,#REF!)</f>
        <v>#REF!</v>
      </c>
    </row>
    <row r="4929" spans="8:11">
      <c r="H4929" s="55"/>
      <c r="I4929" s="54" t="e">
        <f t="shared" si="174"/>
        <v>#REF!</v>
      </c>
      <c r="J4929" s="54" t="e">
        <f>#REF!</f>
        <v>#REF!</v>
      </c>
      <c r="K4929" s="51" t="e">
        <f>IF(OR(#REF!="管理者",#REF!="サービス管理責任者"),0,#REF!)</f>
        <v>#REF!</v>
      </c>
    </row>
    <row r="4930" spans="8:11">
      <c r="H4930" s="55"/>
      <c r="I4930" s="54" t="e">
        <f t="shared" si="174"/>
        <v>#REF!</v>
      </c>
      <c r="J4930" s="54" t="e">
        <f>#REF!</f>
        <v>#REF!</v>
      </c>
      <c r="K4930" s="51" t="e">
        <f>IF(OR(#REF!="管理者",#REF!="サービス管理責任者"),0,#REF!)</f>
        <v>#REF!</v>
      </c>
    </row>
    <row r="4931" spans="8:11">
      <c r="H4931" s="55"/>
      <c r="I4931" s="54" t="e">
        <f t="shared" si="174"/>
        <v>#REF!</v>
      </c>
      <c r="J4931" s="54" t="e">
        <f>#REF!</f>
        <v>#REF!</v>
      </c>
      <c r="K4931" s="51" t="e">
        <f>IF(OR(#REF!="管理者",#REF!="サービス管理責任者"),0,#REF!)</f>
        <v>#REF!</v>
      </c>
    </row>
    <row r="4932" spans="8:11">
      <c r="H4932" s="55"/>
      <c r="I4932" s="54" t="e">
        <f t="shared" si="174"/>
        <v>#REF!</v>
      </c>
      <c r="J4932" s="54" t="e">
        <f>#REF!</f>
        <v>#REF!</v>
      </c>
      <c r="K4932" s="51" t="e">
        <f>IF(OR(#REF!="管理者",#REF!="サービス管理責任者"),0,#REF!)</f>
        <v>#REF!</v>
      </c>
    </row>
    <row r="4933" spans="8:11">
      <c r="H4933" s="55"/>
      <c r="I4933" s="54" t="e">
        <f t="shared" ref="I4933:I4996" si="175">IF(J4933=0,I4932,I4932+1)</f>
        <v>#REF!</v>
      </c>
      <c r="J4933" s="54" t="e">
        <f>#REF!</f>
        <v>#REF!</v>
      </c>
      <c r="K4933" s="51" t="e">
        <f>IF(OR(#REF!="管理者",#REF!="サービス管理責任者"),0,#REF!)</f>
        <v>#REF!</v>
      </c>
    </row>
    <row r="4934" spans="8:11">
      <c r="H4934" s="55"/>
      <c r="I4934" s="54" t="e">
        <f t="shared" si="175"/>
        <v>#REF!</v>
      </c>
      <c r="J4934" s="54" t="e">
        <f>#REF!</f>
        <v>#REF!</v>
      </c>
      <c r="K4934" s="51" t="e">
        <f>IF(OR(#REF!="管理者",#REF!="サービス管理責任者"),0,#REF!)</f>
        <v>#REF!</v>
      </c>
    </row>
    <row r="4935" spans="8:11">
      <c r="H4935" s="55"/>
      <c r="I4935" s="54" t="e">
        <f t="shared" si="175"/>
        <v>#REF!</v>
      </c>
      <c r="J4935" s="54" t="e">
        <f>#REF!</f>
        <v>#REF!</v>
      </c>
      <c r="K4935" s="51" t="e">
        <f>IF(OR(#REF!="管理者",#REF!="サービス管理責任者"),0,#REF!)</f>
        <v>#REF!</v>
      </c>
    </row>
    <row r="4936" spans="8:11">
      <c r="H4936" s="55"/>
      <c r="I4936" s="54" t="e">
        <f t="shared" si="175"/>
        <v>#REF!</v>
      </c>
      <c r="J4936" s="54" t="e">
        <f>#REF!</f>
        <v>#REF!</v>
      </c>
      <c r="K4936" s="51" t="e">
        <f>IF(OR(#REF!="管理者",#REF!="サービス管理責任者"),0,#REF!)</f>
        <v>#REF!</v>
      </c>
    </row>
    <row r="4937" spans="8:11">
      <c r="H4937" s="55"/>
      <c r="I4937" s="54" t="e">
        <f t="shared" si="175"/>
        <v>#REF!</v>
      </c>
      <c r="J4937" s="54" t="e">
        <f>#REF!</f>
        <v>#REF!</v>
      </c>
      <c r="K4937" s="51" t="e">
        <f>IF(OR(#REF!="管理者",#REF!="サービス管理責任者"),0,#REF!)</f>
        <v>#REF!</v>
      </c>
    </row>
    <row r="4938" spans="8:11">
      <c r="H4938" s="55"/>
      <c r="I4938" s="54" t="e">
        <f t="shared" si="175"/>
        <v>#REF!</v>
      </c>
      <c r="J4938" s="54" t="e">
        <f>#REF!</f>
        <v>#REF!</v>
      </c>
      <c r="K4938" s="51" t="e">
        <f>IF(OR(#REF!="管理者",#REF!="サービス管理責任者"),0,#REF!)</f>
        <v>#REF!</v>
      </c>
    </row>
    <row r="4939" spans="8:11">
      <c r="H4939" s="55"/>
      <c r="I4939" s="54" t="e">
        <f t="shared" si="175"/>
        <v>#REF!</v>
      </c>
      <c r="J4939" s="54" t="e">
        <f>#REF!</f>
        <v>#REF!</v>
      </c>
      <c r="K4939" s="51" t="e">
        <f>IF(OR(#REF!="管理者",#REF!="サービス管理責任者"),0,#REF!)</f>
        <v>#REF!</v>
      </c>
    </row>
    <row r="4940" spans="8:11">
      <c r="H4940" s="55"/>
      <c r="I4940" s="54" t="e">
        <f t="shared" si="175"/>
        <v>#REF!</v>
      </c>
      <c r="J4940" s="54" t="e">
        <f>#REF!</f>
        <v>#REF!</v>
      </c>
      <c r="K4940" s="51" t="e">
        <f>IF(OR(#REF!="管理者",#REF!="サービス管理責任者"),0,#REF!)</f>
        <v>#REF!</v>
      </c>
    </row>
    <row r="4941" spans="8:11">
      <c r="H4941" s="55"/>
      <c r="I4941" s="54" t="e">
        <f t="shared" si="175"/>
        <v>#REF!</v>
      </c>
      <c r="J4941" s="54" t="e">
        <f>#REF!</f>
        <v>#REF!</v>
      </c>
      <c r="K4941" s="51" t="e">
        <f>IF(OR(#REF!="管理者",#REF!="サービス管理責任者"),0,#REF!)</f>
        <v>#REF!</v>
      </c>
    </row>
    <row r="4942" spans="8:11">
      <c r="H4942" s="55"/>
      <c r="I4942" s="54" t="e">
        <f t="shared" si="175"/>
        <v>#REF!</v>
      </c>
      <c r="J4942" s="54" t="e">
        <f>#REF!</f>
        <v>#REF!</v>
      </c>
      <c r="K4942" s="51" t="e">
        <f>IF(OR(#REF!="管理者",#REF!="サービス管理責任者"),0,#REF!)</f>
        <v>#REF!</v>
      </c>
    </row>
    <row r="4943" spans="8:11">
      <c r="H4943" s="55"/>
      <c r="I4943" s="54" t="e">
        <f t="shared" si="175"/>
        <v>#REF!</v>
      </c>
      <c r="J4943" s="54" t="e">
        <f>#REF!</f>
        <v>#REF!</v>
      </c>
      <c r="K4943" s="51" t="e">
        <f>IF(OR(#REF!="管理者",#REF!="サービス管理責任者"),0,#REF!)</f>
        <v>#REF!</v>
      </c>
    </row>
    <row r="4944" spans="8:11">
      <c r="H4944" s="55"/>
      <c r="I4944" s="54" t="e">
        <f t="shared" si="175"/>
        <v>#REF!</v>
      </c>
      <c r="J4944" s="54" t="e">
        <f>#REF!</f>
        <v>#REF!</v>
      </c>
      <c r="K4944" s="51" t="e">
        <f>IF(OR(#REF!="管理者",#REF!="サービス管理責任者"),0,#REF!)</f>
        <v>#REF!</v>
      </c>
    </row>
    <row r="4945" spans="8:11">
      <c r="H4945" s="55"/>
      <c r="I4945" s="54" t="e">
        <f t="shared" si="175"/>
        <v>#REF!</v>
      </c>
      <c r="J4945" s="54" t="e">
        <f>#REF!</f>
        <v>#REF!</v>
      </c>
      <c r="K4945" s="51" t="e">
        <f>IF(OR(#REF!="管理者",#REF!="サービス管理責任者"),0,#REF!)</f>
        <v>#REF!</v>
      </c>
    </row>
    <row r="4946" spans="8:11">
      <c r="H4946" s="55"/>
      <c r="I4946" s="54" t="e">
        <f t="shared" si="175"/>
        <v>#REF!</v>
      </c>
      <c r="J4946" s="54" t="e">
        <f>#REF!</f>
        <v>#REF!</v>
      </c>
      <c r="K4946" s="51" t="e">
        <f>IF(OR(#REF!="管理者",#REF!="サービス管理責任者"),0,#REF!)</f>
        <v>#REF!</v>
      </c>
    </row>
    <row r="4947" spans="8:11">
      <c r="H4947" s="55"/>
      <c r="I4947" s="54" t="e">
        <f t="shared" si="175"/>
        <v>#REF!</v>
      </c>
      <c r="J4947" s="54" t="e">
        <f>#REF!</f>
        <v>#REF!</v>
      </c>
      <c r="K4947" s="51" t="e">
        <f>IF(OR(#REF!="管理者",#REF!="サービス管理責任者"),0,#REF!)</f>
        <v>#REF!</v>
      </c>
    </row>
    <row r="4948" spans="8:11">
      <c r="H4948" s="55"/>
      <c r="I4948" s="54" t="e">
        <f t="shared" si="175"/>
        <v>#REF!</v>
      </c>
      <c r="J4948" s="54" t="e">
        <f>#REF!</f>
        <v>#REF!</v>
      </c>
      <c r="K4948" s="51" t="e">
        <f>IF(OR(#REF!="管理者",#REF!="サービス管理責任者"),0,#REF!)</f>
        <v>#REF!</v>
      </c>
    </row>
    <row r="4949" spans="8:11">
      <c r="H4949" s="55"/>
      <c r="I4949" s="54" t="e">
        <f t="shared" si="175"/>
        <v>#REF!</v>
      </c>
      <c r="J4949" s="54" t="e">
        <f>#REF!</f>
        <v>#REF!</v>
      </c>
      <c r="K4949" s="51" t="e">
        <f>IF(OR(#REF!="管理者",#REF!="サービス管理責任者"),0,#REF!)</f>
        <v>#REF!</v>
      </c>
    </row>
    <row r="4950" spans="8:11">
      <c r="H4950" s="55"/>
      <c r="I4950" s="54" t="e">
        <f t="shared" si="175"/>
        <v>#REF!</v>
      </c>
      <c r="J4950" s="54" t="e">
        <f>#REF!</f>
        <v>#REF!</v>
      </c>
      <c r="K4950" s="51" t="e">
        <f>IF(OR(#REF!="管理者",#REF!="サービス管理責任者"),0,#REF!)</f>
        <v>#REF!</v>
      </c>
    </row>
    <row r="4951" spans="8:11">
      <c r="H4951" s="55"/>
      <c r="I4951" s="54" t="e">
        <f t="shared" si="175"/>
        <v>#REF!</v>
      </c>
      <c r="J4951" s="54" t="e">
        <f>#REF!</f>
        <v>#REF!</v>
      </c>
      <c r="K4951" s="51" t="e">
        <f>IF(OR(#REF!="管理者",#REF!="サービス管理責任者"),0,#REF!)</f>
        <v>#REF!</v>
      </c>
    </row>
    <row r="4952" spans="8:11">
      <c r="H4952" s="55"/>
      <c r="I4952" s="54" t="e">
        <f t="shared" si="175"/>
        <v>#REF!</v>
      </c>
      <c r="J4952" s="54" t="e">
        <f>#REF!</f>
        <v>#REF!</v>
      </c>
      <c r="K4952" s="51" t="e">
        <f>IF(OR(#REF!="管理者",#REF!="サービス管理責任者"),0,#REF!)</f>
        <v>#REF!</v>
      </c>
    </row>
    <row r="4953" spans="8:11">
      <c r="H4953" s="55"/>
      <c r="I4953" s="54" t="e">
        <f t="shared" si="175"/>
        <v>#REF!</v>
      </c>
      <c r="J4953" s="54" t="e">
        <f>#REF!</f>
        <v>#REF!</v>
      </c>
      <c r="K4953" s="51" t="e">
        <f>IF(OR(#REF!="管理者",#REF!="サービス管理責任者"),0,#REF!)</f>
        <v>#REF!</v>
      </c>
    </row>
    <row r="4954" spans="8:11">
      <c r="H4954" s="55"/>
      <c r="I4954" s="54" t="e">
        <f t="shared" si="175"/>
        <v>#REF!</v>
      </c>
      <c r="J4954" s="54" t="e">
        <f>#REF!</f>
        <v>#REF!</v>
      </c>
      <c r="K4954" s="51" t="e">
        <f>IF(OR(#REF!="管理者",#REF!="サービス管理責任者"),0,#REF!)</f>
        <v>#REF!</v>
      </c>
    </row>
    <row r="4955" spans="8:11">
      <c r="H4955" s="55"/>
      <c r="I4955" s="54" t="e">
        <f t="shared" si="175"/>
        <v>#REF!</v>
      </c>
      <c r="J4955" s="54" t="e">
        <f>#REF!</f>
        <v>#REF!</v>
      </c>
      <c r="K4955" s="51" t="e">
        <f>IF(OR(#REF!="管理者",#REF!="サービス管理責任者"),0,#REF!)</f>
        <v>#REF!</v>
      </c>
    </row>
    <row r="4956" spans="8:11">
      <c r="H4956" s="55"/>
      <c r="I4956" s="54" t="e">
        <f t="shared" si="175"/>
        <v>#REF!</v>
      </c>
      <c r="J4956" s="54" t="e">
        <f>#REF!</f>
        <v>#REF!</v>
      </c>
      <c r="K4956" s="51" t="e">
        <f>IF(OR(#REF!="管理者",#REF!="サービス管理責任者"),0,#REF!)</f>
        <v>#REF!</v>
      </c>
    </row>
    <row r="4957" spans="8:11">
      <c r="H4957" s="55"/>
      <c r="I4957" s="54" t="e">
        <f t="shared" si="175"/>
        <v>#REF!</v>
      </c>
      <c r="J4957" s="54" t="e">
        <f>#REF!</f>
        <v>#REF!</v>
      </c>
      <c r="K4957" s="51" t="e">
        <f>IF(OR(#REF!="管理者",#REF!="サービス管理責任者"),0,#REF!)</f>
        <v>#REF!</v>
      </c>
    </row>
    <row r="4958" spans="8:11">
      <c r="H4958" s="55"/>
      <c r="I4958" s="54" t="e">
        <f t="shared" si="175"/>
        <v>#REF!</v>
      </c>
      <c r="J4958" s="54" t="e">
        <f>#REF!</f>
        <v>#REF!</v>
      </c>
      <c r="K4958" s="51" t="e">
        <f>IF(OR(#REF!="管理者",#REF!="サービス管理責任者"),0,#REF!)</f>
        <v>#REF!</v>
      </c>
    </row>
    <row r="4959" spans="8:11">
      <c r="H4959" s="55"/>
      <c r="I4959" s="54" t="e">
        <f t="shared" si="175"/>
        <v>#REF!</v>
      </c>
      <c r="J4959" s="54" t="e">
        <f>#REF!</f>
        <v>#REF!</v>
      </c>
      <c r="K4959" s="51" t="e">
        <f>IF(OR(#REF!="管理者",#REF!="サービス管理責任者"),0,#REF!)</f>
        <v>#REF!</v>
      </c>
    </row>
    <row r="4960" spans="8:11">
      <c r="H4960" s="55"/>
      <c r="I4960" s="54" t="e">
        <f t="shared" si="175"/>
        <v>#REF!</v>
      </c>
      <c r="J4960" s="54" t="e">
        <f>#REF!</f>
        <v>#REF!</v>
      </c>
      <c r="K4960" s="51" t="e">
        <f>IF(OR(#REF!="管理者",#REF!="サービス管理責任者"),0,#REF!)</f>
        <v>#REF!</v>
      </c>
    </row>
    <row r="4961" spans="8:11">
      <c r="H4961" s="55"/>
      <c r="I4961" s="54" t="e">
        <f t="shared" si="175"/>
        <v>#REF!</v>
      </c>
      <c r="J4961" s="54" t="e">
        <f>#REF!</f>
        <v>#REF!</v>
      </c>
      <c r="K4961" s="51" t="e">
        <f>IF(OR(#REF!="管理者",#REF!="サービス管理責任者"),0,#REF!)</f>
        <v>#REF!</v>
      </c>
    </row>
    <row r="4962" spans="8:11">
      <c r="H4962" s="55"/>
      <c r="I4962" s="54" t="e">
        <f t="shared" si="175"/>
        <v>#REF!</v>
      </c>
      <c r="J4962" s="54" t="e">
        <f>#REF!</f>
        <v>#REF!</v>
      </c>
      <c r="K4962" s="51" t="e">
        <f>IF(OR(#REF!="管理者",#REF!="サービス管理責任者"),0,#REF!)</f>
        <v>#REF!</v>
      </c>
    </row>
    <row r="4963" spans="8:11">
      <c r="H4963" s="55"/>
      <c r="I4963" s="54" t="e">
        <f t="shared" si="175"/>
        <v>#REF!</v>
      </c>
      <c r="J4963" s="54" t="e">
        <f>#REF!</f>
        <v>#REF!</v>
      </c>
      <c r="K4963" s="51" t="e">
        <f>IF(OR(#REF!="管理者",#REF!="サービス管理責任者"),0,#REF!)</f>
        <v>#REF!</v>
      </c>
    </row>
    <row r="4964" spans="8:11">
      <c r="H4964" s="55"/>
      <c r="I4964" s="54" t="e">
        <f t="shared" si="175"/>
        <v>#REF!</v>
      </c>
      <c r="J4964" s="54" t="e">
        <f>#REF!</f>
        <v>#REF!</v>
      </c>
      <c r="K4964" s="51" t="e">
        <f>IF(OR(#REF!="管理者",#REF!="サービス管理責任者"),0,#REF!)</f>
        <v>#REF!</v>
      </c>
    </row>
    <row r="4965" spans="8:11">
      <c r="H4965" s="55"/>
      <c r="I4965" s="54" t="e">
        <f t="shared" si="175"/>
        <v>#REF!</v>
      </c>
      <c r="J4965" s="54" t="e">
        <f>#REF!</f>
        <v>#REF!</v>
      </c>
      <c r="K4965" s="51" t="e">
        <f>IF(OR(#REF!="管理者",#REF!="サービス管理責任者"),0,#REF!)</f>
        <v>#REF!</v>
      </c>
    </row>
    <row r="4966" spans="8:11">
      <c r="H4966" s="55"/>
      <c r="I4966" s="54" t="e">
        <f t="shared" si="175"/>
        <v>#REF!</v>
      </c>
      <c r="J4966" s="54" t="e">
        <f>#REF!</f>
        <v>#REF!</v>
      </c>
      <c r="K4966" s="51" t="e">
        <f>IF(OR(#REF!="管理者",#REF!="サービス管理責任者"),0,#REF!)</f>
        <v>#REF!</v>
      </c>
    </row>
    <row r="4967" spans="8:11">
      <c r="H4967" s="55"/>
      <c r="I4967" s="54" t="e">
        <f t="shared" si="175"/>
        <v>#REF!</v>
      </c>
      <c r="J4967" s="54" t="e">
        <f>#REF!</f>
        <v>#REF!</v>
      </c>
      <c r="K4967" s="51" t="e">
        <f>IF(OR(#REF!="管理者",#REF!="サービス管理責任者"),0,#REF!)</f>
        <v>#REF!</v>
      </c>
    </row>
    <row r="4968" spans="8:11">
      <c r="H4968" s="55"/>
      <c r="I4968" s="54" t="e">
        <f t="shared" si="175"/>
        <v>#REF!</v>
      </c>
      <c r="J4968" s="54" t="e">
        <f>#REF!</f>
        <v>#REF!</v>
      </c>
      <c r="K4968" s="51" t="e">
        <f>IF(OR(#REF!="管理者",#REF!="サービス管理責任者"),0,#REF!)</f>
        <v>#REF!</v>
      </c>
    </row>
    <row r="4969" spans="8:11">
      <c r="H4969" s="55"/>
      <c r="I4969" s="54" t="e">
        <f t="shared" si="175"/>
        <v>#REF!</v>
      </c>
      <c r="J4969" s="54" t="e">
        <f>#REF!</f>
        <v>#REF!</v>
      </c>
      <c r="K4969" s="51" t="e">
        <f>IF(OR(#REF!="管理者",#REF!="サービス管理責任者"),0,#REF!)</f>
        <v>#REF!</v>
      </c>
    </row>
    <row r="4970" spans="8:11">
      <c r="H4970" s="55"/>
      <c r="I4970" s="54" t="e">
        <f t="shared" si="175"/>
        <v>#REF!</v>
      </c>
      <c r="J4970" s="54" t="e">
        <f>#REF!</f>
        <v>#REF!</v>
      </c>
      <c r="K4970" s="51" t="e">
        <f>IF(OR(#REF!="管理者",#REF!="サービス管理責任者"),0,#REF!)</f>
        <v>#REF!</v>
      </c>
    </row>
    <row r="4971" spans="8:11">
      <c r="H4971" s="55"/>
      <c r="I4971" s="54" t="e">
        <f t="shared" si="175"/>
        <v>#REF!</v>
      </c>
      <c r="J4971" s="54" t="e">
        <f>#REF!</f>
        <v>#REF!</v>
      </c>
      <c r="K4971" s="51" t="e">
        <f>IF(OR(#REF!="管理者",#REF!="サービス管理責任者"),0,#REF!)</f>
        <v>#REF!</v>
      </c>
    </row>
    <row r="4972" spans="8:11">
      <c r="H4972" s="55"/>
      <c r="I4972" s="54" t="e">
        <f t="shared" si="175"/>
        <v>#REF!</v>
      </c>
      <c r="J4972" s="54" t="e">
        <f>#REF!</f>
        <v>#REF!</v>
      </c>
      <c r="K4972" s="51" t="e">
        <f>IF(OR(#REF!="管理者",#REF!="サービス管理責任者"),0,#REF!)</f>
        <v>#REF!</v>
      </c>
    </row>
    <row r="4973" spans="8:11">
      <c r="H4973" s="55"/>
      <c r="I4973" s="54" t="e">
        <f t="shared" si="175"/>
        <v>#REF!</v>
      </c>
      <c r="J4973" s="54" t="e">
        <f>#REF!</f>
        <v>#REF!</v>
      </c>
      <c r="K4973" s="51" t="e">
        <f>IF(OR(#REF!="管理者",#REF!="サービス管理責任者"),0,#REF!)</f>
        <v>#REF!</v>
      </c>
    </row>
    <row r="4974" spans="8:11">
      <c r="H4974" s="55"/>
      <c r="I4974" s="54" t="e">
        <f t="shared" si="175"/>
        <v>#REF!</v>
      </c>
      <c r="J4974" s="54" t="e">
        <f>#REF!</f>
        <v>#REF!</v>
      </c>
      <c r="K4974" s="51" t="e">
        <f>IF(OR(#REF!="管理者",#REF!="サービス管理責任者"),0,#REF!)</f>
        <v>#REF!</v>
      </c>
    </row>
    <row r="4975" spans="8:11">
      <c r="H4975" s="55"/>
      <c r="I4975" s="54" t="e">
        <f t="shared" si="175"/>
        <v>#REF!</v>
      </c>
      <c r="J4975" s="54" t="e">
        <f>#REF!</f>
        <v>#REF!</v>
      </c>
      <c r="K4975" s="51" t="e">
        <f>IF(OR(#REF!="管理者",#REF!="サービス管理責任者"),0,#REF!)</f>
        <v>#REF!</v>
      </c>
    </row>
    <row r="4976" spans="8:11">
      <c r="H4976" s="55"/>
      <c r="I4976" s="54" t="e">
        <f t="shared" si="175"/>
        <v>#REF!</v>
      </c>
      <c r="J4976" s="54" t="e">
        <f>#REF!</f>
        <v>#REF!</v>
      </c>
      <c r="K4976" s="51" t="e">
        <f>IF(OR(#REF!="管理者",#REF!="サービス管理責任者"),0,#REF!)</f>
        <v>#REF!</v>
      </c>
    </row>
    <row r="4977" spans="8:11">
      <c r="H4977" s="55"/>
      <c r="I4977" s="54" t="e">
        <f t="shared" si="175"/>
        <v>#REF!</v>
      </c>
      <c r="J4977" s="54" t="e">
        <f>#REF!</f>
        <v>#REF!</v>
      </c>
      <c r="K4977" s="51" t="e">
        <f>IF(OR(#REF!="管理者",#REF!="サービス管理責任者"),0,#REF!)</f>
        <v>#REF!</v>
      </c>
    </row>
    <row r="4978" spans="8:11">
      <c r="H4978" s="55"/>
      <c r="I4978" s="54" t="e">
        <f t="shared" si="175"/>
        <v>#REF!</v>
      </c>
      <c r="J4978" s="54" t="e">
        <f>#REF!</f>
        <v>#REF!</v>
      </c>
      <c r="K4978" s="51" t="e">
        <f>IF(OR(#REF!="管理者",#REF!="サービス管理責任者"),0,#REF!)</f>
        <v>#REF!</v>
      </c>
    </row>
    <row r="4979" spans="8:11">
      <c r="H4979" s="55"/>
      <c r="I4979" s="54" t="e">
        <f t="shared" si="175"/>
        <v>#REF!</v>
      </c>
      <c r="J4979" s="54" t="e">
        <f>#REF!</f>
        <v>#REF!</v>
      </c>
      <c r="K4979" s="51" t="e">
        <f>IF(OR(#REF!="管理者",#REF!="サービス管理責任者"),0,#REF!)</f>
        <v>#REF!</v>
      </c>
    </row>
    <row r="4980" spans="8:11">
      <c r="H4980" s="55"/>
      <c r="I4980" s="54" t="e">
        <f t="shared" si="175"/>
        <v>#REF!</v>
      </c>
      <c r="J4980" s="54" t="e">
        <f>#REF!</f>
        <v>#REF!</v>
      </c>
      <c r="K4980" s="51" t="e">
        <f>IF(OR(#REF!="管理者",#REF!="サービス管理責任者"),0,#REF!)</f>
        <v>#REF!</v>
      </c>
    </row>
    <row r="4981" spans="8:11">
      <c r="H4981" s="55"/>
      <c r="I4981" s="54" t="e">
        <f t="shared" si="175"/>
        <v>#REF!</v>
      </c>
      <c r="J4981" s="54" t="e">
        <f>#REF!</f>
        <v>#REF!</v>
      </c>
      <c r="K4981" s="51" t="e">
        <f>IF(OR(#REF!="管理者",#REF!="サービス管理責任者"),0,#REF!)</f>
        <v>#REF!</v>
      </c>
    </row>
    <row r="4982" spans="8:11">
      <c r="H4982" s="55"/>
      <c r="I4982" s="54" t="e">
        <f t="shared" si="175"/>
        <v>#REF!</v>
      </c>
      <c r="J4982" s="54" t="e">
        <f>#REF!</f>
        <v>#REF!</v>
      </c>
      <c r="K4982" s="51" t="e">
        <f>IF(OR(#REF!="管理者",#REF!="サービス管理責任者"),0,#REF!)</f>
        <v>#REF!</v>
      </c>
    </row>
    <row r="4983" spans="8:11">
      <c r="H4983" s="55"/>
      <c r="I4983" s="54" t="e">
        <f t="shared" si="175"/>
        <v>#REF!</v>
      </c>
      <c r="J4983" s="54" t="e">
        <f>#REF!</f>
        <v>#REF!</v>
      </c>
      <c r="K4983" s="51" t="e">
        <f>IF(OR(#REF!="管理者",#REF!="サービス管理責任者"),0,#REF!)</f>
        <v>#REF!</v>
      </c>
    </row>
    <row r="4984" spans="8:11">
      <c r="H4984" s="55"/>
      <c r="I4984" s="54" t="e">
        <f t="shared" si="175"/>
        <v>#REF!</v>
      </c>
      <c r="J4984" s="54" t="e">
        <f>#REF!</f>
        <v>#REF!</v>
      </c>
      <c r="K4984" s="51" t="e">
        <f>IF(OR(#REF!="管理者",#REF!="サービス管理責任者"),0,#REF!)</f>
        <v>#REF!</v>
      </c>
    </row>
    <row r="4985" spans="8:11">
      <c r="H4985" s="55"/>
      <c r="I4985" s="54" t="e">
        <f t="shared" si="175"/>
        <v>#REF!</v>
      </c>
      <c r="J4985" s="54" t="e">
        <f>#REF!</f>
        <v>#REF!</v>
      </c>
      <c r="K4985" s="51" t="e">
        <f>IF(OR(#REF!="管理者",#REF!="サービス管理責任者"),0,#REF!)</f>
        <v>#REF!</v>
      </c>
    </row>
    <row r="4986" spans="8:11">
      <c r="H4986" s="55"/>
      <c r="I4986" s="54" t="e">
        <f t="shared" si="175"/>
        <v>#REF!</v>
      </c>
      <c r="J4986" s="54" t="e">
        <f>#REF!</f>
        <v>#REF!</v>
      </c>
      <c r="K4986" s="51" t="e">
        <f>IF(OR(#REF!="管理者",#REF!="サービス管理責任者"),0,#REF!)</f>
        <v>#REF!</v>
      </c>
    </row>
    <row r="4987" spans="8:11">
      <c r="H4987" s="55"/>
      <c r="I4987" s="54" t="e">
        <f t="shared" si="175"/>
        <v>#REF!</v>
      </c>
      <c r="J4987" s="54" t="e">
        <f>#REF!</f>
        <v>#REF!</v>
      </c>
      <c r="K4987" s="51" t="e">
        <f>IF(OR(#REF!="管理者",#REF!="サービス管理責任者"),0,#REF!)</f>
        <v>#REF!</v>
      </c>
    </row>
    <row r="4988" spans="8:11">
      <c r="H4988" s="55"/>
      <c r="I4988" s="54" t="e">
        <f t="shared" si="175"/>
        <v>#REF!</v>
      </c>
      <c r="J4988" s="54" t="e">
        <f>#REF!</f>
        <v>#REF!</v>
      </c>
      <c r="K4988" s="51" t="e">
        <f>IF(OR(#REF!="管理者",#REF!="サービス管理責任者"),0,#REF!)</f>
        <v>#REF!</v>
      </c>
    </row>
    <row r="4989" spans="8:11">
      <c r="H4989" s="55"/>
      <c r="I4989" s="54" t="e">
        <f t="shared" si="175"/>
        <v>#REF!</v>
      </c>
      <c r="J4989" s="54" t="e">
        <f>#REF!</f>
        <v>#REF!</v>
      </c>
      <c r="K4989" s="51" t="e">
        <f>IF(OR(#REF!="管理者",#REF!="サービス管理責任者"),0,#REF!)</f>
        <v>#REF!</v>
      </c>
    </row>
    <row r="4990" spans="8:11">
      <c r="H4990" s="55"/>
      <c r="I4990" s="54" t="e">
        <f t="shared" si="175"/>
        <v>#REF!</v>
      </c>
      <c r="J4990" s="54" t="e">
        <f>#REF!</f>
        <v>#REF!</v>
      </c>
      <c r="K4990" s="51" t="e">
        <f>IF(OR(#REF!="管理者",#REF!="サービス管理責任者"),0,#REF!)</f>
        <v>#REF!</v>
      </c>
    </row>
    <row r="4991" spans="8:11">
      <c r="H4991" s="55"/>
      <c r="I4991" s="54" t="e">
        <f t="shared" si="175"/>
        <v>#REF!</v>
      </c>
      <c r="J4991" s="54" t="e">
        <f>#REF!</f>
        <v>#REF!</v>
      </c>
      <c r="K4991" s="51" t="e">
        <f>IF(OR(#REF!="管理者",#REF!="サービス管理責任者"),0,#REF!)</f>
        <v>#REF!</v>
      </c>
    </row>
    <row r="4992" spans="8:11">
      <c r="H4992" s="55"/>
      <c r="I4992" s="54" t="e">
        <f t="shared" si="175"/>
        <v>#REF!</v>
      </c>
      <c r="J4992" s="54" t="e">
        <f>#REF!</f>
        <v>#REF!</v>
      </c>
      <c r="K4992" s="51" t="e">
        <f>IF(OR(#REF!="管理者",#REF!="サービス管理責任者"),0,#REF!)</f>
        <v>#REF!</v>
      </c>
    </row>
    <row r="4993" spans="8:11">
      <c r="H4993" s="55"/>
      <c r="I4993" s="54" t="e">
        <f t="shared" si="175"/>
        <v>#REF!</v>
      </c>
      <c r="J4993" s="54" t="e">
        <f>#REF!</f>
        <v>#REF!</v>
      </c>
      <c r="K4993" s="51" t="e">
        <f>IF(OR(#REF!="管理者",#REF!="サービス管理責任者"),0,#REF!)</f>
        <v>#REF!</v>
      </c>
    </row>
    <row r="4994" spans="8:11">
      <c r="H4994" s="55"/>
      <c r="I4994" s="54" t="e">
        <f t="shared" si="175"/>
        <v>#REF!</v>
      </c>
      <c r="J4994" s="54" t="e">
        <f>#REF!</f>
        <v>#REF!</v>
      </c>
      <c r="K4994" s="51" t="e">
        <f>IF(OR(#REF!="管理者",#REF!="サービス管理責任者"),0,#REF!)</f>
        <v>#REF!</v>
      </c>
    </row>
    <row r="4995" spans="8:11">
      <c r="H4995" s="55"/>
      <c r="I4995" s="54" t="e">
        <f t="shared" si="175"/>
        <v>#REF!</v>
      </c>
      <c r="J4995" s="54" t="e">
        <f>#REF!</f>
        <v>#REF!</v>
      </c>
      <c r="K4995" s="51" t="e">
        <f>IF(OR(#REF!="管理者",#REF!="サービス管理責任者"),0,#REF!)</f>
        <v>#REF!</v>
      </c>
    </row>
    <row r="4996" spans="8:11">
      <c r="H4996" s="55"/>
      <c r="I4996" s="54" t="e">
        <f t="shared" si="175"/>
        <v>#REF!</v>
      </c>
      <c r="J4996" s="54" t="e">
        <f>#REF!</f>
        <v>#REF!</v>
      </c>
      <c r="K4996" s="51" t="e">
        <f>IF(OR(#REF!="管理者",#REF!="サービス管理責任者"),0,#REF!)</f>
        <v>#REF!</v>
      </c>
    </row>
    <row r="4997" spans="8:11">
      <c r="H4997" s="55"/>
      <c r="I4997" s="54" t="e">
        <f t="shared" ref="I4997:I5060" si="176">IF(J4997=0,I4996,I4996+1)</f>
        <v>#REF!</v>
      </c>
      <c r="J4997" s="54" t="e">
        <f>#REF!</f>
        <v>#REF!</v>
      </c>
      <c r="K4997" s="51" t="e">
        <f>IF(OR(#REF!="管理者",#REF!="サービス管理責任者"),0,#REF!)</f>
        <v>#REF!</v>
      </c>
    </row>
    <row r="4998" spans="8:11">
      <c r="H4998" s="55"/>
      <c r="I4998" s="54" t="e">
        <f t="shared" si="176"/>
        <v>#REF!</v>
      </c>
      <c r="J4998" s="54" t="e">
        <f>#REF!</f>
        <v>#REF!</v>
      </c>
      <c r="K4998" s="51" t="e">
        <f>IF(OR(#REF!="管理者",#REF!="サービス管理責任者"),0,#REF!)</f>
        <v>#REF!</v>
      </c>
    </row>
    <row r="4999" spans="8:11">
      <c r="H4999" s="55"/>
      <c r="I4999" s="54" t="e">
        <f t="shared" si="176"/>
        <v>#REF!</v>
      </c>
      <c r="J4999" s="54" t="e">
        <f>#REF!</f>
        <v>#REF!</v>
      </c>
      <c r="K4999" s="51" t="e">
        <f>IF(OR(#REF!="管理者",#REF!="サービス管理責任者"),0,#REF!)</f>
        <v>#REF!</v>
      </c>
    </row>
    <row r="5000" spans="8:11">
      <c r="H5000" s="55"/>
      <c r="I5000" s="54" t="e">
        <f t="shared" si="176"/>
        <v>#REF!</v>
      </c>
      <c r="J5000" s="54" t="e">
        <f>#REF!</f>
        <v>#REF!</v>
      </c>
      <c r="K5000" s="51" t="e">
        <f>IF(OR(#REF!="管理者",#REF!="サービス管理責任者"),0,#REF!)</f>
        <v>#REF!</v>
      </c>
    </row>
    <row r="5001" spans="8:11">
      <c r="H5001" s="55"/>
      <c r="I5001" s="54" t="e">
        <f t="shared" si="176"/>
        <v>#REF!</v>
      </c>
      <c r="J5001" s="54" t="e">
        <f>#REF!</f>
        <v>#REF!</v>
      </c>
      <c r="K5001" s="51" t="e">
        <f>IF(OR(#REF!="管理者",#REF!="サービス管理責任者"),0,#REF!)</f>
        <v>#REF!</v>
      </c>
    </row>
    <row r="5002" spans="8:11">
      <c r="H5002" s="55"/>
      <c r="I5002" s="54" t="e">
        <f t="shared" si="176"/>
        <v>#REF!</v>
      </c>
      <c r="J5002" s="54" t="e">
        <f>#REF!</f>
        <v>#REF!</v>
      </c>
      <c r="K5002" s="51" t="e">
        <f>IF(OR(#REF!="管理者",#REF!="サービス管理責任者"),0,#REF!)</f>
        <v>#REF!</v>
      </c>
    </row>
    <row r="5003" spans="8:11">
      <c r="H5003" s="55"/>
      <c r="I5003" s="54" t="e">
        <f t="shared" si="176"/>
        <v>#REF!</v>
      </c>
      <c r="J5003" s="54" t="e">
        <f>#REF!</f>
        <v>#REF!</v>
      </c>
      <c r="K5003" s="51" t="e">
        <f>IF(OR(#REF!="管理者",#REF!="サービス管理責任者"),0,#REF!)</f>
        <v>#REF!</v>
      </c>
    </row>
    <row r="5004" spans="8:11">
      <c r="H5004" s="55"/>
      <c r="I5004" s="54" t="e">
        <f t="shared" si="176"/>
        <v>#REF!</v>
      </c>
      <c r="J5004" s="54" t="e">
        <f>#REF!</f>
        <v>#REF!</v>
      </c>
      <c r="K5004" s="51" t="e">
        <f>IF(OR(#REF!="管理者",#REF!="サービス管理責任者"),0,#REF!)</f>
        <v>#REF!</v>
      </c>
    </row>
    <row r="5005" spans="8:11">
      <c r="H5005" s="55"/>
      <c r="I5005" s="54" t="e">
        <f t="shared" si="176"/>
        <v>#REF!</v>
      </c>
      <c r="J5005" s="54" t="e">
        <f>#REF!</f>
        <v>#REF!</v>
      </c>
      <c r="K5005" s="51" t="e">
        <f>IF(OR(#REF!="管理者",#REF!="サービス管理責任者"),0,#REF!)</f>
        <v>#REF!</v>
      </c>
    </row>
    <row r="5006" spans="8:11">
      <c r="H5006" s="55"/>
      <c r="I5006" s="54" t="e">
        <f t="shared" si="176"/>
        <v>#REF!</v>
      </c>
      <c r="J5006" s="54" t="e">
        <f>#REF!</f>
        <v>#REF!</v>
      </c>
      <c r="K5006" s="51" t="e">
        <f>IF(OR(#REF!="管理者",#REF!="サービス管理責任者"),0,#REF!)</f>
        <v>#REF!</v>
      </c>
    </row>
    <row r="5007" spans="8:11">
      <c r="H5007" s="55"/>
      <c r="I5007" s="54" t="e">
        <f t="shared" si="176"/>
        <v>#REF!</v>
      </c>
      <c r="J5007" s="54" t="e">
        <f>#REF!</f>
        <v>#REF!</v>
      </c>
      <c r="K5007" s="51" t="e">
        <f>IF(OR(#REF!="管理者",#REF!="サービス管理責任者"),0,#REF!)</f>
        <v>#REF!</v>
      </c>
    </row>
    <row r="5008" spans="8:11">
      <c r="H5008" s="55"/>
      <c r="I5008" s="54" t="e">
        <f t="shared" si="176"/>
        <v>#REF!</v>
      </c>
      <c r="J5008" s="54" t="e">
        <f>#REF!</f>
        <v>#REF!</v>
      </c>
      <c r="K5008" s="51" t="e">
        <f>IF(OR(#REF!="管理者",#REF!="サービス管理責任者"),0,#REF!)</f>
        <v>#REF!</v>
      </c>
    </row>
    <row r="5009" spans="8:11">
      <c r="H5009" s="55"/>
      <c r="I5009" s="54" t="e">
        <f t="shared" si="176"/>
        <v>#REF!</v>
      </c>
      <c r="J5009" s="54" t="e">
        <f>#REF!</f>
        <v>#REF!</v>
      </c>
      <c r="K5009" s="51" t="e">
        <f>IF(OR(#REF!="管理者",#REF!="サービス管理責任者"),0,#REF!)</f>
        <v>#REF!</v>
      </c>
    </row>
    <row r="5010" spans="8:11">
      <c r="H5010" s="55"/>
      <c r="I5010" s="54" t="e">
        <f t="shared" si="176"/>
        <v>#REF!</v>
      </c>
      <c r="J5010" s="54" t="e">
        <f>#REF!</f>
        <v>#REF!</v>
      </c>
      <c r="K5010" s="51" t="e">
        <f>IF(OR(#REF!="管理者",#REF!="サービス管理責任者"),0,#REF!)</f>
        <v>#REF!</v>
      </c>
    </row>
    <row r="5011" spans="8:11">
      <c r="H5011" s="55"/>
      <c r="I5011" s="54" t="e">
        <f t="shared" si="176"/>
        <v>#REF!</v>
      </c>
      <c r="J5011" s="54" t="e">
        <f>#REF!</f>
        <v>#REF!</v>
      </c>
      <c r="K5011" s="51" t="e">
        <f>IF(OR(#REF!="管理者",#REF!="サービス管理責任者"),0,#REF!)</f>
        <v>#REF!</v>
      </c>
    </row>
    <row r="5012" spans="8:11">
      <c r="H5012" s="55"/>
      <c r="I5012" s="54" t="e">
        <f t="shared" si="176"/>
        <v>#REF!</v>
      </c>
      <c r="J5012" s="54" t="e">
        <f>#REF!</f>
        <v>#REF!</v>
      </c>
      <c r="K5012" s="51" t="e">
        <f>IF(OR(#REF!="管理者",#REF!="サービス管理責任者"),0,#REF!)</f>
        <v>#REF!</v>
      </c>
    </row>
    <row r="5013" spans="8:11">
      <c r="H5013" s="55"/>
      <c r="I5013" s="54" t="e">
        <f t="shared" si="176"/>
        <v>#REF!</v>
      </c>
      <c r="J5013" s="54" t="e">
        <f>#REF!</f>
        <v>#REF!</v>
      </c>
      <c r="K5013" s="51" t="e">
        <f>IF(OR(#REF!="管理者",#REF!="サービス管理責任者"),0,#REF!)</f>
        <v>#REF!</v>
      </c>
    </row>
    <row r="5014" spans="8:11">
      <c r="H5014" s="55"/>
      <c r="I5014" s="54" t="e">
        <f t="shared" si="176"/>
        <v>#REF!</v>
      </c>
      <c r="J5014" s="54" t="e">
        <f>#REF!</f>
        <v>#REF!</v>
      </c>
      <c r="K5014" s="51" t="e">
        <f>IF(OR(#REF!="管理者",#REF!="サービス管理責任者"),0,#REF!)</f>
        <v>#REF!</v>
      </c>
    </row>
    <row r="5015" spans="8:11">
      <c r="H5015" s="55"/>
      <c r="I5015" s="54" t="e">
        <f t="shared" si="176"/>
        <v>#REF!</v>
      </c>
      <c r="J5015" s="54" t="e">
        <f>#REF!</f>
        <v>#REF!</v>
      </c>
      <c r="K5015" s="51" t="e">
        <f>IF(OR(#REF!="管理者",#REF!="サービス管理責任者"),0,#REF!)</f>
        <v>#REF!</v>
      </c>
    </row>
    <row r="5016" spans="8:11">
      <c r="H5016" s="55"/>
      <c r="I5016" s="54" t="e">
        <f t="shared" si="176"/>
        <v>#REF!</v>
      </c>
      <c r="J5016" s="54" t="e">
        <f>#REF!</f>
        <v>#REF!</v>
      </c>
      <c r="K5016" s="51" t="e">
        <f>IF(OR(#REF!="管理者",#REF!="サービス管理責任者"),0,#REF!)</f>
        <v>#REF!</v>
      </c>
    </row>
    <row r="5017" spans="8:11">
      <c r="H5017" s="55"/>
      <c r="I5017" s="54" t="e">
        <f t="shared" si="176"/>
        <v>#REF!</v>
      </c>
      <c r="J5017" s="54" t="e">
        <f>#REF!</f>
        <v>#REF!</v>
      </c>
      <c r="K5017" s="51" t="e">
        <f>IF(OR(#REF!="管理者",#REF!="サービス管理責任者"),0,#REF!)</f>
        <v>#REF!</v>
      </c>
    </row>
    <row r="5018" spans="8:11">
      <c r="H5018" s="55"/>
      <c r="I5018" s="54" t="e">
        <f t="shared" si="176"/>
        <v>#REF!</v>
      </c>
      <c r="J5018" s="54" t="e">
        <f>#REF!</f>
        <v>#REF!</v>
      </c>
      <c r="K5018" s="51" t="e">
        <f>IF(OR(#REF!="管理者",#REF!="サービス管理責任者"),0,#REF!)</f>
        <v>#REF!</v>
      </c>
    </row>
    <row r="5019" spans="8:11">
      <c r="H5019" s="55"/>
      <c r="I5019" s="54" t="e">
        <f t="shared" si="176"/>
        <v>#REF!</v>
      </c>
      <c r="J5019" s="54" t="e">
        <f>#REF!</f>
        <v>#REF!</v>
      </c>
      <c r="K5019" s="51" t="e">
        <f>IF(OR(#REF!="管理者",#REF!="サービス管理責任者"),0,#REF!)</f>
        <v>#REF!</v>
      </c>
    </row>
    <row r="5020" spans="8:11">
      <c r="H5020" s="55"/>
      <c r="I5020" s="54" t="e">
        <f t="shared" si="176"/>
        <v>#REF!</v>
      </c>
      <c r="J5020" s="54" t="e">
        <f>#REF!</f>
        <v>#REF!</v>
      </c>
      <c r="K5020" s="51" t="e">
        <f>IF(OR(#REF!="管理者",#REF!="サービス管理責任者"),0,#REF!)</f>
        <v>#REF!</v>
      </c>
    </row>
    <row r="5021" spans="8:11">
      <c r="H5021" s="55"/>
      <c r="I5021" s="54" t="e">
        <f t="shared" si="176"/>
        <v>#REF!</v>
      </c>
      <c r="J5021" s="54" t="e">
        <f>#REF!</f>
        <v>#REF!</v>
      </c>
      <c r="K5021" s="51" t="e">
        <f>IF(OR(#REF!="管理者",#REF!="サービス管理責任者"),0,#REF!)</f>
        <v>#REF!</v>
      </c>
    </row>
    <row r="5022" spans="8:11">
      <c r="H5022" s="55"/>
      <c r="I5022" s="54" t="e">
        <f t="shared" si="176"/>
        <v>#REF!</v>
      </c>
      <c r="J5022" s="54" t="e">
        <f>#REF!</f>
        <v>#REF!</v>
      </c>
      <c r="K5022" s="51" t="e">
        <f>IF(OR(#REF!="管理者",#REF!="サービス管理責任者"),0,#REF!)</f>
        <v>#REF!</v>
      </c>
    </row>
    <row r="5023" spans="8:11">
      <c r="H5023" s="55"/>
      <c r="I5023" s="54" t="e">
        <f t="shared" si="176"/>
        <v>#REF!</v>
      </c>
      <c r="J5023" s="54" t="e">
        <f>#REF!</f>
        <v>#REF!</v>
      </c>
      <c r="K5023" s="51" t="e">
        <f>IF(OR(#REF!="管理者",#REF!="サービス管理責任者"),0,#REF!)</f>
        <v>#REF!</v>
      </c>
    </row>
    <row r="5024" spans="8:11">
      <c r="H5024" s="55"/>
      <c r="I5024" s="54" t="e">
        <f t="shared" si="176"/>
        <v>#REF!</v>
      </c>
      <c r="J5024" s="54" t="e">
        <f>#REF!</f>
        <v>#REF!</v>
      </c>
      <c r="K5024" s="51" t="e">
        <f>IF(OR(#REF!="管理者",#REF!="サービス管理責任者"),0,#REF!)</f>
        <v>#REF!</v>
      </c>
    </row>
    <row r="5025" spans="8:11">
      <c r="H5025" s="55"/>
      <c r="I5025" s="54" t="e">
        <f t="shared" si="176"/>
        <v>#REF!</v>
      </c>
      <c r="J5025" s="54" t="e">
        <f>#REF!</f>
        <v>#REF!</v>
      </c>
      <c r="K5025" s="51" t="e">
        <f>IF(OR(#REF!="管理者",#REF!="サービス管理責任者"),0,#REF!)</f>
        <v>#REF!</v>
      </c>
    </row>
    <row r="5026" spans="8:11">
      <c r="H5026" s="55"/>
      <c r="I5026" s="54" t="e">
        <f t="shared" si="176"/>
        <v>#REF!</v>
      </c>
      <c r="J5026" s="54" t="e">
        <f>#REF!</f>
        <v>#REF!</v>
      </c>
      <c r="K5026" s="51" t="e">
        <f>IF(OR(#REF!="管理者",#REF!="サービス管理責任者"),0,#REF!)</f>
        <v>#REF!</v>
      </c>
    </row>
    <row r="5027" spans="8:11">
      <c r="H5027" s="55"/>
      <c r="I5027" s="54" t="e">
        <f t="shared" si="176"/>
        <v>#REF!</v>
      </c>
      <c r="J5027" s="54" t="e">
        <f>#REF!</f>
        <v>#REF!</v>
      </c>
      <c r="K5027" s="51" t="e">
        <f>IF(OR(#REF!="管理者",#REF!="サービス管理責任者"),0,#REF!)</f>
        <v>#REF!</v>
      </c>
    </row>
    <row r="5028" spans="8:11">
      <c r="H5028" s="55"/>
      <c r="I5028" s="54" t="e">
        <f t="shared" si="176"/>
        <v>#REF!</v>
      </c>
      <c r="J5028" s="54" t="e">
        <f>#REF!</f>
        <v>#REF!</v>
      </c>
      <c r="K5028" s="51" t="e">
        <f>IF(OR(#REF!="管理者",#REF!="サービス管理責任者"),0,#REF!)</f>
        <v>#REF!</v>
      </c>
    </row>
    <row r="5029" spans="8:11">
      <c r="H5029" s="55"/>
      <c r="I5029" s="54" t="e">
        <f t="shared" si="176"/>
        <v>#REF!</v>
      </c>
      <c r="J5029" s="54" t="e">
        <f>#REF!</f>
        <v>#REF!</v>
      </c>
      <c r="K5029" s="51" t="e">
        <f>IF(OR(#REF!="管理者",#REF!="サービス管理責任者"),0,#REF!)</f>
        <v>#REF!</v>
      </c>
    </row>
    <row r="5030" spans="8:11">
      <c r="H5030" s="55"/>
      <c r="I5030" s="54" t="e">
        <f t="shared" si="176"/>
        <v>#REF!</v>
      </c>
      <c r="J5030" s="54" t="e">
        <f>#REF!</f>
        <v>#REF!</v>
      </c>
      <c r="K5030" s="51" t="e">
        <f>IF(OR(#REF!="管理者",#REF!="サービス管理責任者"),0,#REF!)</f>
        <v>#REF!</v>
      </c>
    </row>
    <row r="5031" spans="8:11">
      <c r="H5031" s="55"/>
      <c r="I5031" s="54" t="e">
        <f t="shared" si="176"/>
        <v>#REF!</v>
      </c>
      <c r="J5031" s="54" t="e">
        <f>#REF!</f>
        <v>#REF!</v>
      </c>
      <c r="K5031" s="51" t="e">
        <f>IF(OR(#REF!="管理者",#REF!="サービス管理責任者"),0,#REF!)</f>
        <v>#REF!</v>
      </c>
    </row>
    <row r="5032" spans="8:11">
      <c r="H5032" s="55"/>
      <c r="I5032" s="54" t="e">
        <f t="shared" si="176"/>
        <v>#REF!</v>
      </c>
      <c r="J5032" s="54" t="e">
        <f>#REF!</f>
        <v>#REF!</v>
      </c>
      <c r="K5032" s="51" t="e">
        <f>IF(OR(#REF!="管理者",#REF!="サービス管理責任者"),0,#REF!)</f>
        <v>#REF!</v>
      </c>
    </row>
    <row r="5033" spans="8:11">
      <c r="H5033" s="55"/>
      <c r="I5033" s="54" t="e">
        <f t="shared" si="176"/>
        <v>#REF!</v>
      </c>
      <c r="J5033" s="54" t="e">
        <f>#REF!</f>
        <v>#REF!</v>
      </c>
      <c r="K5033" s="51" t="e">
        <f>IF(OR(#REF!="管理者",#REF!="サービス管理責任者"),0,#REF!)</f>
        <v>#REF!</v>
      </c>
    </row>
    <row r="5034" spans="8:11">
      <c r="H5034" s="55"/>
      <c r="I5034" s="54" t="e">
        <f t="shared" si="176"/>
        <v>#REF!</v>
      </c>
      <c r="J5034" s="54" t="e">
        <f>#REF!</f>
        <v>#REF!</v>
      </c>
      <c r="K5034" s="51" t="e">
        <f>IF(OR(#REF!="管理者",#REF!="サービス管理責任者"),0,#REF!)</f>
        <v>#REF!</v>
      </c>
    </row>
    <row r="5035" spans="8:11">
      <c r="H5035" s="55"/>
      <c r="I5035" s="54" t="e">
        <f t="shared" si="176"/>
        <v>#REF!</v>
      </c>
      <c r="J5035" s="54" t="e">
        <f>#REF!</f>
        <v>#REF!</v>
      </c>
      <c r="K5035" s="51" t="e">
        <f>IF(OR(#REF!="管理者",#REF!="サービス管理責任者"),0,#REF!)</f>
        <v>#REF!</v>
      </c>
    </row>
    <row r="5036" spans="8:11">
      <c r="H5036" s="55"/>
      <c r="I5036" s="54" t="e">
        <f t="shared" si="176"/>
        <v>#REF!</v>
      </c>
      <c r="J5036" s="54" t="e">
        <f>#REF!</f>
        <v>#REF!</v>
      </c>
      <c r="K5036" s="51" t="e">
        <f>IF(OR(#REF!="管理者",#REF!="サービス管理責任者"),0,#REF!)</f>
        <v>#REF!</v>
      </c>
    </row>
    <row r="5037" spans="8:11">
      <c r="H5037" s="55"/>
      <c r="I5037" s="54" t="e">
        <f t="shared" si="176"/>
        <v>#REF!</v>
      </c>
      <c r="J5037" s="54" t="e">
        <f>#REF!</f>
        <v>#REF!</v>
      </c>
      <c r="K5037" s="51" t="e">
        <f>IF(OR(#REF!="管理者",#REF!="サービス管理責任者"),0,#REF!)</f>
        <v>#REF!</v>
      </c>
    </row>
    <row r="5038" spans="8:11">
      <c r="H5038" s="55"/>
      <c r="I5038" s="54" t="e">
        <f t="shared" si="176"/>
        <v>#REF!</v>
      </c>
      <c r="J5038" s="54" t="e">
        <f>#REF!</f>
        <v>#REF!</v>
      </c>
      <c r="K5038" s="51" t="e">
        <f>IF(OR(#REF!="管理者",#REF!="サービス管理責任者"),0,#REF!)</f>
        <v>#REF!</v>
      </c>
    </row>
    <row r="5039" spans="8:11">
      <c r="H5039" s="55"/>
      <c r="I5039" s="54" t="e">
        <f t="shared" si="176"/>
        <v>#REF!</v>
      </c>
      <c r="J5039" s="54" t="e">
        <f>#REF!</f>
        <v>#REF!</v>
      </c>
      <c r="K5039" s="51" t="e">
        <f>IF(OR(#REF!="管理者",#REF!="サービス管理責任者"),0,#REF!)</f>
        <v>#REF!</v>
      </c>
    </row>
    <row r="5040" spans="8:11">
      <c r="H5040" s="55"/>
      <c r="I5040" s="54" t="e">
        <f t="shared" si="176"/>
        <v>#REF!</v>
      </c>
      <c r="J5040" s="54" t="e">
        <f>#REF!</f>
        <v>#REF!</v>
      </c>
      <c r="K5040" s="51" t="e">
        <f>IF(OR(#REF!="管理者",#REF!="サービス管理責任者"),0,#REF!)</f>
        <v>#REF!</v>
      </c>
    </row>
    <row r="5041" spans="8:11">
      <c r="H5041" s="55"/>
      <c r="I5041" s="54" t="e">
        <f t="shared" si="176"/>
        <v>#REF!</v>
      </c>
      <c r="J5041" s="54" t="e">
        <f>#REF!</f>
        <v>#REF!</v>
      </c>
      <c r="K5041" s="51" t="e">
        <f>IF(OR(#REF!="管理者",#REF!="サービス管理責任者"),0,#REF!)</f>
        <v>#REF!</v>
      </c>
    </row>
    <row r="5042" spans="8:11">
      <c r="H5042" s="55"/>
      <c r="I5042" s="54" t="e">
        <f t="shared" si="176"/>
        <v>#REF!</v>
      </c>
      <c r="J5042" s="54" t="e">
        <f>#REF!</f>
        <v>#REF!</v>
      </c>
      <c r="K5042" s="51" t="e">
        <f>IF(OR(#REF!="管理者",#REF!="サービス管理責任者"),0,#REF!)</f>
        <v>#REF!</v>
      </c>
    </row>
    <row r="5043" spans="8:11">
      <c r="H5043" s="55"/>
      <c r="I5043" s="54" t="e">
        <f t="shared" si="176"/>
        <v>#REF!</v>
      </c>
      <c r="J5043" s="54" t="e">
        <f>#REF!</f>
        <v>#REF!</v>
      </c>
      <c r="K5043" s="51" t="e">
        <f>IF(OR(#REF!="管理者",#REF!="サービス管理責任者"),0,#REF!)</f>
        <v>#REF!</v>
      </c>
    </row>
    <row r="5044" spans="8:11">
      <c r="H5044" s="55"/>
      <c r="I5044" s="54" t="e">
        <f t="shared" si="176"/>
        <v>#REF!</v>
      </c>
      <c r="J5044" s="54" t="e">
        <f>#REF!</f>
        <v>#REF!</v>
      </c>
      <c r="K5044" s="51" t="e">
        <f>IF(OR(#REF!="管理者",#REF!="サービス管理責任者"),0,#REF!)</f>
        <v>#REF!</v>
      </c>
    </row>
    <row r="5045" spans="8:11">
      <c r="H5045" s="55"/>
      <c r="I5045" s="54" t="e">
        <f t="shared" si="176"/>
        <v>#REF!</v>
      </c>
      <c r="J5045" s="54" t="e">
        <f>#REF!</f>
        <v>#REF!</v>
      </c>
      <c r="K5045" s="51" t="e">
        <f>IF(OR(#REF!="管理者",#REF!="サービス管理責任者"),0,#REF!)</f>
        <v>#REF!</v>
      </c>
    </row>
    <row r="5046" spans="8:11">
      <c r="H5046" s="55"/>
      <c r="I5046" s="54" t="e">
        <f t="shared" si="176"/>
        <v>#REF!</v>
      </c>
      <c r="J5046" s="54" t="e">
        <f>#REF!</f>
        <v>#REF!</v>
      </c>
      <c r="K5046" s="51" t="e">
        <f>IF(OR(#REF!="管理者",#REF!="サービス管理責任者"),0,#REF!)</f>
        <v>#REF!</v>
      </c>
    </row>
    <row r="5047" spans="8:11">
      <c r="H5047" s="55"/>
      <c r="I5047" s="54" t="e">
        <f t="shared" si="176"/>
        <v>#REF!</v>
      </c>
      <c r="J5047" s="54" t="e">
        <f>#REF!</f>
        <v>#REF!</v>
      </c>
      <c r="K5047" s="51" t="e">
        <f>IF(OR(#REF!="管理者",#REF!="サービス管理責任者"),0,#REF!)</f>
        <v>#REF!</v>
      </c>
    </row>
    <row r="5048" spans="8:11">
      <c r="H5048" s="55"/>
      <c r="I5048" s="54" t="e">
        <f t="shared" si="176"/>
        <v>#REF!</v>
      </c>
      <c r="J5048" s="54" t="e">
        <f>#REF!</f>
        <v>#REF!</v>
      </c>
      <c r="K5048" s="51" t="e">
        <f>IF(OR(#REF!="管理者",#REF!="サービス管理責任者"),0,#REF!)</f>
        <v>#REF!</v>
      </c>
    </row>
    <row r="5049" spans="8:11">
      <c r="H5049" s="55"/>
      <c r="I5049" s="54" t="e">
        <f t="shared" si="176"/>
        <v>#REF!</v>
      </c>
      <c r="J5049" s="54" t="e">
        <f>#REF!</f>
        <v>#REF!</v>
      </c>
      <c r="K5049" s="51" t="e">
        <f>IF(OR(#REF!="管理者",#REF!="サービス管理責任者"),0,#REF!)</f>
        <v>#REF!</v>
      </c>
    </row>
    <row r="5050" spans="8:11">
      <c r="H5050" s="55"/>
      <c r="I5050" s="54" t="e">
        <f t="shared" si="176"/>
        <v>#REF!</v>
      </c>
      <c r="J5050" s="54" t="e">
        <f>#REF!</f>
        <v>#REF!</v>
      </c>
      <c r="K5050" s="51" t="e">
        <f>IF(OR(#REF!="管理者",#REF!="サービス管理責任者"),0,#REF!)</f>
        <v>#REF!</v>
      </c>
    </row>
    <row r="5051" spans="8:11">
      <c r="H5051" s="55"/>
      <c r="I5051" s="54" t="e">
        <f t="shared" si="176"/>
        <v>#REF!</v>
      </c>
      <c r="J5051" s="54" t="e">
        <f>#REF!</f>
        <v>#REF!</v>
      </c>
      <c r="K5051" s="51" t="e">
        <f>IF(OR(#REF!="管理者",#REF!="サービス管理責任者"),0,#REF!)</f>
        <v>#REF!</v>
      </c>
    </row>
    <row r="5052" spans="8:11">
      <c r="H5052" s="55"/>
      <c r="I5052" s="54" t="e">
        <f t="shared" si="176"/>
        <v>#REF!</v>
      </c>
      <c r="J5052" s="54" t="e">
        <f>#REF!</f>
        <v>#REF!</v>
      </c>
      <c r="K5052" s="51" t="e">
        <f>IF(OR(#REF!="管理者",#REF!="サービス管理責任者"),0,#REF!)</f>
        <v>#REF!</v>
      </c>
    </row>
    <row r="5053" spans="8:11">
      <c r="H5053" s="55"/>
      <c r="I5053" s="54" t="e">
        <f t="shared" si="176"/>
        <v>#REF!</v>
      </c>
      <c r="J5053" s="54" t="e">
        <f>#REF!</f>
        <v>#REF!</v>
      </c>
      <c r="K5053" s="51" t="e">
        <f>IF(OR(#REF!="管理者",#REF!="サービス管理責任者"),0,#REF!)</f>
        <v>#REF!</v>
      </c>
    </row>
    <row r="5054" spans="8:11">
      <c r="H5054" s="55"/>
      <c r="I5054" s="54" t="e">
        <f t="shared" si="176"/>
        <v>#REF!</v>
      </c>
      <c r="J5054" s="54" t="e">
        <f>#REF!</f>
        <v>#REF!</v>
      </c>
      <c r="K5054" s="51" t="e">
        <f>IF(OR(#REF!="管理者",#REF!="サービス管理責任者"),0,#REF!)</f>
        <v>#REF!</v>
      </c>
    </row>
    <row r="5055" spans="8:11">
      <c r="H5055" s="55"/>
      <c r="I5055" s="54" t="e">
        <f t="shared" si="176"/>
        <v>#REF!</v>
      </c>
      <c r="J5055" s="54" t="e">
        <f>#REF!</f>
        <v>#REF!</v>
      </c>
      <c r="K5055" s="51" t="e">
        <f>IF(OR(#REF!="管理者",#REF!="サービス管理責任者"),0,#REF!)</f>
        <v>#REF!</v>
      </c>
    </row>
    <row r="5056" spans="8:11">
      <c r="H5056" s="55"/>
      <c r="I5056" s="54" t="e">
        <f t="shared" si="176"/>
        <v>#REF!</v>
      </c>
      <c r="J5056" s="54" t="e">
        <f>#REF!</f>
        <v>#REF!</v>
      </c>
      <c r="K5056" s="51" t="e">
        <f>IF(OR(#REF!="管理者",#REF!="サービス管理責任者"),0,#REF!)</f>
        <v>#REF!</v>
      </c>
    </row>
    <row r="5057" spans="8:11">
      <c r="H5057" s="55"/>
      <c r="I5057" s="54" t="e">
        <f t="shared" si="176"/>
        <v>#REF!</v>
      </c>
      <c r="J5057" s="54" t="e">
        <f>#REF!</f>
        <v>#REF!</v>
      </c>
      <c r="K5057" s="51" t="e">
        <f>IF(OR(#REF!="管理者",#REF!="サービス管理責任者"),0,#REF!)</f>
        <v>#REF!</v>
      </c>
    </row>
    <row r="5058" spans="8:11">
      <c r="H5058" s="55"/>
      <c r="I5058" s="54" t="e">
        <f t="shared" si="176"/>
        <v>#REF!</v>
      </c>
      <c r="J5058" s="54" t="e">
        <f>#REF!</f>
        <v>#REF!</v>
      </c>
      <c r="K5058" s="51" t="e">
        <f>IF(OR(#REF!="管理者",#REF!="サービス管理責任者"),0,#REF!)</f>
        <v>#REF!</v>
      </c>
    </row>
    <row r="5059" spans="8:11">
      <c r="H5059" s="55"/>
      <c r="I5059" s="54" t="e">
        <f t="shared" si="176"/>
        <v>#REF!</v>
      </c>
      <c r="J5059" s="54" t="e">
        <f>#REF!</f>
        <v>#REF!</v>
      </c>
      <c r="K5059" s="51" t="e">
        <f>IF(OR(#REF!="管理者",#REF!="サービス管理責任者"),0,#REF!)</f>
        <v>#REF!</v>
      </c>
    </row>
    <row r="5060" spans="8:11">
      <c r="H5060" s="55"/>
      <c r="I5060" s="54" t="e">
        <f t="shared" si="176"/>
        <v>#REF!</v>
      </c>
      <c r="J5060" s="54" t="e">
        <f>#REF!</f>
        <v>#REF!</v>
      </c>
      <c r="K5060" s="51" t="e">
        <f>IF(OR(#REF!="管理者",#REF!="サービス管理責任者"),0,#REF!)</f>
        <v>#REF!</v>
      </c>
    </row>
    <row r="5061" spans="8:11">
      <c r="H5061" s="55"/>
      <c r="I5061" s="54" t="e">
        <f t="shared" ref="I5061:I5124" si="177">IF(J5061=0,I5060,I5060+1)</f>
        <v>#REF!</v>
      </c>
      <c r="J5061" s="54" t="e">
        <f>#REF!</f>
        <v>#REF!</v>
      </c>
      <c r="K5061" s="51" t="e">
        <f>IF(OR(#REF!="管理者",#REF!="サービス管理責任者"),0,#REF!)</f>
        <v>#REF!</v>
      </c>
    </row>
    <row r="5062" spans="8:11">
      <c r="H5062" s="55"/>
      <c r="I5062" s="54" t="e">
        <f t="shared" si="177"/>
        <v>#REF!</v>
      </c>
      <c r="J5062" s="54" t="e">
        <f>#REF!</f>
        <v>#REF!</v>
      </c>
      <c r="K5062" s="51" t="e">
        <f>IF(OR(#REF!="管理者",#REF!="サービス管理責任者"),0,#REF!)</f>
        <v>#REF!</v>
      </c>
    </row>
    <row r="5063" spans="8:11">
      <c r="H5063" s="55"/>
      <c r="I5063" s="54" t="e">
        <f t="shared" si="177"/>
        <v>#REF!</v>
      </c>
      <c r="J5063" s="54" t="e">
        <f>#REF!</f>
        <v>#REF!</v>
      </c>
      <c r="K5063" s="51" t="e">
        <f>IF(OR(#REF!="管理者",#REF!="サービス管理責任者"),0,#REF!)</f>
        <v>#REF!</v>
      </c>
    </row>
    <row r="5064" spans="8:11">
      <c r="H5064" s="55"/>
      <c r="I5064" s="54" t="e">
        <f t="shared" si="177"/>
        <v>#REF!</v>
      </c>
      <c r="J5064" s="54" t="e">
        <f>#REF!</f>
        <v>#REF!</v>
      </c>
      <c r="K5064" s="51" t="e">
        <f>IF(OR(#REF!="管理者",#REF!="サービス管理責任者"),0,#REF!)</f>
        <v>#REF!</v>
      </c>
    </row>
    <row r="5065" spans="8:11">
      <c r="H5065" s="55"/>
      <c r="I5065" s="54" t="e">
        <f t="shared" si="177"/>
        <v>#REF!</v>
      </c>
      <c r="J5065" s="54" t="e">
        <f>#REF!</f>
        <v>#REF!</v>
      </c>
      <c r="K5065" s="51" t="e">
        <f>IF(OR(#REF!="管理者",#REF!="サービス管理責任者"),0,#REF!)</f>
        <v>#REF!</v>
      </c>
    </row>
    <row r="5066" spans="8:11">
      <c r="H5066" s="55"/>
      <c r="I5066" s="54" t="e">
        <f t="shared" si="177"/>
        <v>#REF!</v>
      </c>
      <c r="J5066" s="54" t="e">
        <f>#REF!</f>
        <v>#REF!</v>
      </c>
      <c r="K5066" s="51" t="e">
        <f>IF(OR(#REF!="管理者",#REF!="サービス管理責任者"),0,#REF!)</f>
        <v>#REF!</v>
      </c>
    </row>
    <row r="5067" spans="8:11">
      <c r="H5067" s="55"/>
      <c r="I5067" s="54" t="e">
        <f t="shared" si="177"/>
        <v>#REF!</v>
      </c>
      <c r="J5067" s="54" t="e">
        <f>#REF!</f>
        <v>#REF!</v>
      </c>
      <c r="K5067" s="51" t="e">
        <f>IF(OR(#REF!="管理者",#REF!="サービス管理責任者"),0,#REF!)</f>
        <v>#REF!</v>
      </c>
    </row>
    <row r="5068" spans="8:11">
      <c r="H5068" s="55"/>
      <c r="I5068" s="54" t="e">
        <f t="shared" si="177"/>
        <v>#REF!</v>
      </c>
      <c r="J5068" s="54" t="e">
        <f>#REF!</f>
        <v>#REF!</v>
      </c>
      <c r="K5068" s="51" t="e">
        <f>IF(OR(#REF!="管理者",#REF!="サービス管理責任者"),0,#REF!)</f>
        <v>#REF!</v>
      </c>
    </row>
    <row r="5069" spans="8:11">
      <c r="H5069" s="55"/>
      <c r="I5069" s="54" t="e">
        <f t="shared" si="177"/>
        <v>#REF!</v>
      </c>
      <c r="J5069" s="54" t="e">
        <f>#REF!</f>
        <v>#REF!</v>
      </c>
      <c r="K5069" s="51" t="e">
        <f>IF(OR(#REF!="管理者",#REF!="サービス管理責任者"),0,#REF!)</f>
        <v>#REF!</v>
      </c>
    </row>
    <row r="5070" spans="8:11">
      <c r="H5070" s="55"/>
      <c r="I5070" s="54" t="e">
        <f t="shared" si="177"/>
        <v>#REF!</v>
      </c>
      <c r="J5070" s="54" t="e">
        <f>#REF!</f>
        <v>#REF!</v>
      </c>
      <c r="K5070" s="51" t="e">
        <f>IF(OR(#REF!="管理者",#REF!="サービス管理責任者"),0,#REF!)</f>
        <v>#REF!</v>
      </c>
    </row>
    <row r="5071" spans="8:11">
      <c r="H5071" s="55"/>
      <c r="I5071" s="54" t="e">
        <f t="shared" si="177"/>
        <v>#REF!</v>
      </c>
      <c r="J5071" s="54" t="e">
        <f>#REF!</f>
        <v>#REF!</v>
      </c>
      <c r="K5071" s="51" t="e">
        <f>IF(OR(#REF!="管理者",#REF!="サービス管理責任者"),0,#REF!)</f>
        <v>#REF!</v>
      </c>
    </row>
    <row r="5072" spans="8:11">
      <c r="H5072" s="55"/>
      <c r="I5072" s="54" t="e">
        <f t="shared" si="177"/>
        <v>#REF!</v>
      </c>
      <c r="J5072" s="54" t="e">
        <f>#REF!</f>
        <v>#REF!</v>
      </c>
      <c r="K5072" s="51" t="e">
        <f>IF(OR(#REF!="管理者",#REF!="サービス管理責任者"),0,#REF!)</f>
        <v>#REF!</v>
      </c>
    </row>
    <row r="5073" spans="8:11">
      <c r="H5073" s="55"/>
      <c r="I5073" s="54" t="e">
        <f t="shared" si="177"/>
        <v>#REF!</v>
      </c>
      <c r="J5073" s="54" t="e">
        <f>#REF!</f>
        <v>#REF!</v>
      </c>
      <c r="K5073" s="51" t="e">
        <f>IF(OR(#REF!="管理者",#REF!="サービス管理責任者"),0,#REF!)</f>
        <v>#REF!</v>
      </c>
    </row>
    <row r="5074" spans="8:11">
      <c r="H5074" s="55"/>
      <c r="I5074" s="54" t="e">
        <f t="shared" si="177"/>
        <v>#REF!</v>
      </c>
      <c r="J5074" s="54" t="e">
        <f>#REF!</f>
        <v>#REF!</v>
      </c>
      <c r="K5074" s="51" t="e">
        <f>IF(OR(#REF!="管理者",#REF!="サービス管理責任者"),0,#REF!)</f>
        <v>#REF!</v>
      </c>
    </row>
    <row r="5075" spans="8:11">
      <c r="H5075" s="55"/>
      <c r="I5075" s="54" t="e">
        <f t="shared" si="177"/>
        <v>#REF!</v>
      </c>
      <c r="J5075" s="54" t="e">
        <f>#REF!</f>
        <v>#REF!</v>
      </c>
      <c r="K5075" s="51" t="e">
        <f>IF(OR(#REF!="管理者",#REF!="サービス管理責任者"),0,#REF!)</f>
        <v>#REF!</v>
      </c>
    </row>
    <row r="5076" spans="8:11">
      <c r="H5076" s="55"/>
      <c r="I5076" s="54" t="e">
        <f t="shared" si="177"/>
        <v>#REF!</v>
      </c>
      <c r="J5076" s="54" t="e">
        <f>#REF!</f>
        <v>#REF!</v>
      </c>
      <c r="K5076" s="51" t="e">
        <f>IF(OR(#REF!="管理者",#REF!="サービス管理責任者"),0,#REF!)</f>
        <v>#REF!</v>
      </c>
    </row>
    <row r="5077" spans="8:11">
      <c r="H5077" s="55"/>
      <c r="I5077" s="54" t="e">
        <f t="shared" si="177"/>
        <v>#REF!</v>
      </c>
      <c r="J5077" s="54" t="e">
        <f>#REF!</f>
        <v>#REF!</v>
      </c>
      <c r="K5077" s="51" t="e">
        <f>IF(OR(#REF!="管理者",#REF!="サービス管理責任者"),0,#REF!)</f>
        <v>#REF!</v>
      </c>
    </row>
    <row r="5078" spans="8:11">
      <c r="H5078" s="55"/>
      <c r="I5078" s="54" t="e">
        <f t="shared" si="177"/>
        <v>#REF!</v>
      </c>
      <c r="J5078" s="54" t="e">
        <f>#REF!</f>
        <v>#REF!</v>
      </c>
      <c r="K5078" s="51" t="e">
        <f>IF(OR(#REF!="管理者",#REF!="サービス管理責任者"),0,#REF!)</f>
        <v>#REF!</v>
      </c>
    </row>
    <row r="5079" spans="8:11">
      <c r="H5079" s="55"/>
      <c r="I5079" s="54" t="e">
        <f t="shared" si="177"/>
        <v>#REF!</v>
      </c>
      <c r="J5079" s="54" t="e">
        <f>#REF!</f>
        <v>#REF!</v>
      </c>
      <c r="K5079" s="51" t="e">
        <f>IF(OR(#REF!="管理者",#REF!="サービス管理責任者"),0,#REF!)</f>
        <v>#REF!</v>
      </c>
    </row>
    <row r="5080" spans="8:11">
      <c r="H5080" s="55"/>
      <c r="I5080" s="54" t="e">
        <f t="shared" si="177"/>
        <v>#REF!</v>
      </c>
      <c r="J5080" s="54" t="e">
        <f>#REF!</f>
        <v>#REF!</v>
      </c>
      <c r="K5080" s="51" t="e">
        <f>IF(OR(#REF!="管理者",#REF!="サービス管理責任者"),0,#REF!)</f>
        <v>#REF!</v>
      </c>
    </row>
    <row r="5081" spans="8:11">
      <c r="H5081" s="55"/>
      <c r="I5081" s="54" t="e">
        <f t="shared" si="177"/>
        <v>#REF!</v>
      </c>
      <c r="J5081" s="54" t="e">
        <f>#REF!</f>
        <v>#REF!</v>
      </c>
      <c r="K5081" s="51" t="e">
        <f>IF(OR(#REF!="管理者",#REF!="サービス管理責任者"),0,#REF!)</f>
        <v>#REF!</v>
      </c>
    </row>
    <row r="5082" spans="8:11">
      <c r="H5082" s="55"/>
      <c r="I5082" s="54" t="e">
        <f t="shared" si="177"/>
        <v>#REF!</v>
      </c>
      <c r="J5082" s="54" t="e">
        <f>#REF!</f>
        <v>#REF!</v>
      </c>
      <c r="K5082" s="51" t="e">
        <f>IF(OR(#REF!="管理者",#REF!="サービス管理責任者"),0,#REF!)</f>
        <v>#REF!</v>
      </c>
    </row>
    <row r="5083" spans="8:11">
      <c r="H5083" s="55"/>
      <c r="I5083" s="54" t="e">
        <f t="shared" si="177"/>
        <v>#REF!</v>
      </c>
      <c r="J5083" s="54" t="e">
        <f>#REF!</f>
        <v>#REF!</v>
      </c>
      <c r="K5083" s="51" t="e">
        <f>IF(OR(#REF!="管理者",#REF!="サービス管理責任者"),0,#REF!)</f>
        <v>#REF!</v>
      </c>
    </row>
    <row r="5084" spans="8:11">
      <c r="H5084" s="55"/>
      <c r="I5084" s="54" t="e">
        <f t="shared" si="177"/>
        <v>#REF!</v>
      </c>
      <c r="J5084" s="54" t="e">
        <f>#REF!</f>
        <v>#REF!</v>
      </c>
      <c r="K5084" s="51" t="e">
        <f>IF(OR(#REF!="管理者",#REF!="サービス管理責任者"),0,#REF!)</f>
        <v>#REF!</v>
      </c>
    </row>
    <row r="5085" spans="8:11">
      <c r="H5085" s="55"/>
      <c r="I5085" s="54" t="e">
        <f t="shared" si="177"/>
        <v>#REF!</v>
      </c>
      <c r="J5085" s="54" t="e">
        <f>#REF!</f>
        <v>#REF!</v>
      </c>
      <c r="K5085" s="51" t="e">
        <f>IF(OR(#REF!="管理者",#REF!="サービス管理責任者"),0,#REF!)</f>
        <v>#REF!</v>
      </c>
    </row>
    <row r="5086" spans="8:11">
      <c r="H5086" s="55"/>
      <c r="I5086" s="54" t="e">
        <f t="shared" si="177"/>
        <v>#REF!</v>
      </c>
      <c r="J5086" s="54" t="e">
        <f>#REF!</f>
        <v>#REF!</v>
      </c>
      <c r="K5086" s="51" t="e">
        <f>IF(OR(#REF!="管理者",#REF!="サービス管理責任者"),0,#REF!)</f>
        <v>#REF!</v>
      </c>
    </row>
    <row r="5087" spans="8:11">
      <c r="H5087" s="55"/>
      <c r="I5087" s="54" t="e">
        <f t="shared" si="177"/>
        <v>#REF!</v>
      </c>
      <c r="J5087" s="54" t="e">
        <f>#REF!</f>
        <v>#REF!</v>
      </c>
      <c r="K5087" s="51" t="e">
        <f>IF(OR(#REF!="管理者",#REF!="サービス管理責任者"),0,#REF!)</f>
        <v>#REF!</v>
      </c>
    </row>
    <row r="5088" spans="8:11">
      <c r="H5088" s="55"/>
      <c r="I5088" s="54" t="e">
        <f t="shared" si="177"/>
        <v>#REF!</v>
      </c>
      <c r="J5088" s="54" t="e">
        <f>#REF!</f>
        <v>#REF!</v>
      </c>
      <c r="K5088" s="51" t="e">
        <f>IF(OR(#REF!="管理者",#REF!="サービス管理責任者"),0,#REF!)</f>
        <v>#REF!</v>
      </c>
    </row>
    <row r="5089" spans="8:11">
      <c r="H5089" s="55"/>
      <c r="I5089" s="54" t="e">
        <f t="shared" si="177"/>
        <v>#REF!</v>
      </c>
      <c r="J5089" s="54" t="e">
        <f>#REF!</f>
        <v>#REF!</v>
      </c>
      <c r="K5089" s="51" t="e">
        <f>IF(OR(#REF!="管理者",#REF!="サービス管理責任者"),0,#REF!)</f>
        <v>#REF!</v>
      </c>
    </row>
    <row r="5090" spans="8:11">
      <c r="H5090" s="55"/>
      <c r="I5090" s="54" t="e">
        <f t="shared" si="177"/>
        <v>#REF!</v>
      </c>
      <c r="J5090" s="54" t="e">
        <f>#REF!</f>
        <v>#REF!</v>
      </c>
      <c r="K5090" s="51" t="e">
        <f>IF(OR(#REF!="管理者",#REF!="サービス管理責任者"),0,#REF!)</f>
        <v>#REF!</v>
      </c>
    </row>
    <row r="5091" spans="8:11">
      <c r="H5091" s="55"/>
      <c r="I5091" s="54" t="e">
        <f t="shared" si="177"/>
        <v>#REF!</v>
      </c>
      <c r="J5091" s="54" t="e">
        <f>#REF!</f>
        <v>#REF!</v>
      </c>
      <c r="K5091" s="51" t="e">
        <f>IF(OR(#REF!="管理者",#REF!="サービス管理責任者"),0,#REF!)</f>
        <v>#REF!</v>
      </c>
    </row>
    <row r="5092" spans="8:11">
      <c r="H5092" s="55"/>
      <c r="I5092" s="54" t="e">
        <f t="shared" si="177"/>
        <v>#REF!</v>
      </c>
      <c r="J5092" s="54" t="e">
        <f>#REF!</f>
        <v>#REF!</v>
      </c>
      <c r="K5092" s="51" t="e">
        <f>IF(OR(#REF!="管理者",#REF!="サービス管理責任者"),0,#REF!)</f>
        <v>#REF!</v>
      </c>
    </row>
    <row r="5093" spans="8:11">
      <c r="H5093" s="55"/>
      <c r="I5093" s="54" t="e">
        <f t="shared" si="177"/>
        <v>#REF!</v>
      </c>
      <c r="J5093" s="54" t="e">
        <f>#REF!</f>
        <v>#REF!</v>
      </c>
      <c r="K5093" s="51" t="e">
        <f>IF(OR(#REF!="管理者",#REF!="サービス管理責任者"),0,#REF!)</f>
        <v>#REF!</v>
      </c>
    </row>
    <row r="5094" spans="8:11">
      <c r="H5094" s="55"/>
      <c r="I5094" s="54" t="e">
        <f t="shared" si="177"/>
        <v>#REF!</v>
      </c>
      <c r="J5094" s="54" t="e">
        <f>#REF!</f>
        <v>#REF!</v>
      </c>
      <c r="K5094" s="51" t="e">
        <f>IF(OR(#REF!="管理者",#REF!="サービス管理責任者"),0,#REF!)</f>
        <v>#REF!</v>
      </c>
    </row>
    <row r="5095" spans="8:11">
      <c r="H5095" s="55"/>
      <c r="I5095" s="54" t="e">
        <f t="shared" si="177"/>
        <v>#REF!</v>
      </c>
      <c r="J5095" s="54" t="e">
        <f>#REF!</f>
        <v>#REF!</v>
      </c>
      <c r="K5095" s="51" t="e">
        <f>IF(OR(#REF!="管理者",#REF!="サービス管理責任者"),0,#REF!)</f>
        <v>#REF!</v>
      </c>
    </row>
    <row r="5096" spans="8:11">
      <c r="H5096" s="55"/>
      <c r="I5096" s="54" t="e">
        <f t="shared" si="177"/>
        <v>#REF!</v>
      </c>
      <c r="J5096" s="54" t="e">
        <f>#REF!</f>
        <v>#REF!</v>
      </c>
      <c r="K5096" s="51" t="e">
        <f>IF(OR(#REF!="管理者",#REF!="サービス管理責任者"),0,#REF!)</f>
        <v>#REF!</v>
      </c>
    </row>
    <row r="5097" spans="8:11">
      <c r="H5097" s="55"/>
      <c r="I5097" s="54" t="e">
        <f t="shared" si="177"/>
        <v>#REF!</v>
      </c>
      <c r="J5097" s="54" t="e">
        <f>#REF!</f>
        <v>#REF!</v>
      </c>
      <c r="K5097" s="51" t="e">
        <f>IF(OR(#REF!="管理者",#REF!="サービス管理責任者"),0,#REF!)</f>
        <v>#REF!</v>
      </c>
    </row>
    <row r="5098" spans="8:11">
      <c r="H5098" s="55"/>
      <c r="I5098" s="54" t="e">
        <f t="shared" si="177"/>
        <v>#REF!</v>
      </c>
      <c r="J5098" s="54" t="e">
        <f>#REF!</f>
        <v>#REF!</v>
      </c>
      <c r="K5098" s="51" t="e">
        <f>IF(OR(#REF!="管理者",#REF!="サービス管理責任者"),0,#REF!)</f>
        <v>#REF!</v>
      </c>
    </row>
    <row r="5099" spans="8:11">
      <c r="H5099" s="55"/>
      <c r="I5099" s="54" t="e">
        <f t="shared" si="177"/>
        <v>#REF!</v>
      </c>
      <c r="J5099" s="54" t="e">
        <f>#REF!</f>
        <v>#REF!</v>
      </c>
      <c r="K5099" s="51" t="e">
        <f>IF(OR(#REF!="管理者",#REF!="サービス管理責任者"),0,#REF!)</f>
        <v>#REF!</v>
      </c>
    </row>
    <row r="5100" spans="8:11">
      <c r="H5100" s="55"/>
      <c r="I5100" s="54" t="e">
        <f t="shared" si="177"/>
        <v>#REF!</v>
      </c>
      <c r="J5100" s="54" t="e">
        <f>#REF!</f>
        <v>#REF!</v>
      </c>
      <c r="K5100" s="51" t="e">
        <f>IF(OR(#REF!="管理者",#REF!="サービス管理責任者"),0,#REF!)</f>
        <v>#REF!</v>
      </c>
    </row>
    <row r="5101" spans="8:11">
      <c r="H5101" s="55"/>
      <c r="I5101" s="54" t="e">
        <f t="shared" si="177"/>
        <v>#REF!</v>
      </c>
      <c r="J5101" s="54" t="e">
        <f>#REF!</f>
        <v>#REF!</v>
      </c>
      <c r="K5101" s="51" t="e">
        <f>IF(OR(#REF!="管理者",#REF!="サービス管理責任者"),0,#REF!)</f>
        <v>#REF!</v>
      </c>
    </row>
    <row r="5102" spans="8:11">
      <c r="H5102" s="55"/>
      <c r="I5102" s="54" t="e">
        <f t="shared" si="177"/>
        <v>#REF!</v>
      </c>
      <c r="J5102" s="54" t="e">
        <f>#REF!</f>
        <v>#REF!</v>
      </c>
      <c r="K5102" s="51" t="e">
        <f>IF(OR(#REF!="管理者",#REF!="サービス管理責任者"),0,#REF!)</f>
        <v>#REF!</v>
      </c>
    </row>
    <row r="5103" spans="8:11">
      <c r="H5103" s="55"/>
      <c r="I5103" s="54" t="e">
        <f t="shared" si="177"/>
        <v>#REF!</v>
      </c>
      <c r="J5103" s="54" t="e">
        <f>#REF!</f>
        <v>#REF!</v>
      </c>
      <c r="K5103" s="51" t="e">
        <f>IF(OR(#REF!="管理者",#REF!="サービス管理責任者"),0,#REF!)</f>
        <v>#REF!</v>
      </c>
    </row>
    <row r="5104" spans="8:11">
      <c r="H5104" s="55"/>
      <c r="I5104" s="54" t="e">
        <f t="shared" si="177"/>
        <v>#REF!</v>
      </c>
      <c r="J5104" s="54" t="e">
        <f>#REF!</f>
        <v>#REF!</v>
      </c>
      <c r="K5104" s="51" t="e">
        <f>IF(OR(#REF!="管理者",#REF!="サービス管理責任者"),0,#REF!)</f>
        <v>#REF!</v>
      </c>
    </row>
    <row r="5105" spans="8:11">
      <c r="H5105" s="55"/>
      <c r="I5105" s="54" t="e">
        <f t="shared" si="177"/>
        <v>#REF!</v>
      </c>
      <c r="J5105" s="54" t="e">
        <f>#REF!</f>
        <v>#REF!</v>
      </c>
      <c r="K5105" s="51" t="e">
        <f>IF(OR(#REF!="管理者",#REF!="サービス管理責任者"),0,#REF!)</f>
        <v>#REF!</v>
      </c>
    </row>
    <row r="5106" spans="8:11">
      <c r="H5106" s="55"/>
      <c r="I5106" s="54" t="e">
        <f t="shared" si="177"/>
        <v>#REF!</v>
      </c>
      <c r="J5106" s="54" t="e">
        <f>#REF!</f>
        <v>#REF!</v>
      </c>
      <c r="K5106" s="51" t="e">
        <f>IF(OR(#REF!="管理者",#REF!="サービス管理責任者"),0,#REF!)</f>
        <v>#REF!</v>
      </c>
    </row>
    <row r="5107" spans="8:11">
      <c r="H5107" s="55"/>
      <c r="I5107" s="54" t="e">
        <f t="shared" si="177"/>
        <v>#REF!</v>
      </c>
      <c r="J5107" s="54" t="e">
        <f>#REF!</f>
        <v>#REF!</v>
      </c>
      <c r="K5107" s="51" t="e">
        <f>IF(OR(#REF!="管理者",#REF!="サービス管理責任者"),0,#REF!)</f>
        <v>#REF!</v>
      </c>
    </row>
    <row r="5108" spans="8:11">
      <c r="H5108" s="55"/>
      <c r="I5108" s="54" t="e">
        <f t="shared" si="177"/>
        <v>#REF!</v>
      </c>
      <c r="J5108" s="54" t="e">
        <f>#REF!</f>
        <v>#REF!</v>
      </c>
      <c r="K5108" s="51" t="e">
        <f>IF(OR(#REF!="管理者",#REF!="サービス管理責任者"),0,#REF!)</f>
        <v>#REF!</v>
      </c>
    </row>
    <row r="5109" spans="8:11">
      <c r="H5109" s="55"/>
      <c r="I5109" s="54" t="e">
        <f t="shared" si="177"/>
        <v>#REF!</v>
      </c>
      <c r="J5109" s="54" t="e">
        <f>#REF!</f>
        <v>#REF!</v>
      </c>
      <c r="K5109" s="51" t="e">
        <f>IF(OR(#REF!="管理者",#REF!="サービス管理責任者"),0,#REF!)</f>
        <v>#REF!</v>
      </c>
    </row>
    <row r="5110" spans="8:11">
      <c r="H5110" s="55"/>
      <c r="I5110" s="54" t="e">
        <f t="shared" si="177"/>
        <v>#REF!</v>
      </c>
      <c r="J5110" s="54" t="e">
        <f>#REF!</f>
        <v>#REF!</v>
      </c>
      <c r="K5110" s="51" t="e">
        <f>IF(OR(#REF!="管理者",#REF!="サービス管理責任者"),0,#REF!)</f>
        <v>#REF!</v>
      </c>
    </row>
    <row r="5111" spans="8:11">
      <c r="H5111" s="55"/>
      <c r="I5111" s="54" t="e">
        <f t="shared" si="177"/>
        <v>#REF!</v>
      </c>
      <c r="J5111" s="54" t="e">
        <f>#REF!</f>
        <v>#REF!</v>
      </c>
      <c r="K5111" s="51" t="e">
        <f>IF(OR(#REF!="管理者",#REF!="サービス管理責任者"),0,#REF!)</f>
        <v>#REF!</v>
      </c>
    </row>
    <row r="5112" spans="8:11">
      <c r="H5112" s="55"/>
      <c r="I5112" s="54" t="e">
        <f t="shared" si="177"/>
        <v>#REF!</v>
      </c>
      <c r="J5112" s="54" t="e">
        <f>#REF!</f>
        <v>#REF!</v>
      </c>
      <c r="K5112" s="51" t="e">
        <f>IF(OR(#REF!="管理者",#REF!="サービス管理責任者"),0,#REF!)</f>
        <v>#REF!</v>
      </c>
    </row>
    <row r="5113" spans="8:11">
      <c r="H5113" s="55"/>
      <c r="I5113" s="54" t="e">
        <f t="shared" si="177"/>
        <v>#REF!</v>
      </c>
      <c r="J5113" s="54" t="e">
        <f>#REF!</f>
        <v>#REF!</v>
      </c>
      <c r="K5113" s="51" t="e">
        <f>IF(OR(#REF!="管理者",#REF!="サービス管理責任者"),0,#REF!)</f>
        <v>#REF!</v>
      </c>
    </row>
    <row r="5114" spans="8:11">
      <c r="H5114" s="55"/>
      <c r="I5114" s="54" t="e">
        <f t="shared" si="177"/>
        <v>#REF!</v>
      </c>
      <c r="J5114" s="54" t="e">
        <f>#REF!</f>
        <v>#REF!</v>
      </c>
      <c r="K5114" s="51" t="e">
        <f>IF(OR(#REF!="管理者",#REF!="サービス管理責任者"),0,#REF!)</f>
        <v>#REF!</v>
      </c>
    </row>
    <row r="5115" spans="8:11">
      <c r="H5115" s="55"/>
      <c r="I5115" s="54" t="e">
        <f t="shared" si="177"/>
        <v>#REF!</v>
      </c>
      <c r="J5115" s="54" t="e">
        <f>#REF!</f>
        <v>#REF!</v>
      </c>
      <c r="K5115" s="51" t="e">
        <f>IF(OR(#REF!="管理者",#REF!="サービス管理責任者"),0,#REF!)</f>
        <v>#REF!</v>
      </c>
    </row>
    <row r="5116" spans="8:11">
      <c r="H5116" s="55"/>
      <c r="I5116" s="54" t="e">
        <f t="shared" si="177"/>
        <v>#REF!</v>
      </c>
      <c r="J5116" s="54" t="e">
        <f>#REF!</f>
        <v>#REF!</v>
      </c>
      <c r="K5116" s="51" t="e">
        <f>IF(OR(#REF!="管理者",#REF!="サービス管理責任者"),0,#REF!)</f>
        <v>#REF!</v>
      </c>
    </row>
    <row r="5117" spans="8:11">
      <c r="H5117" s="55"/>
      <c r="I5117" s="54" t="e">
        <f t="shared" si="177"/>
        <v>#REF!</v>
      </c>
      <c r="J5117" s="54" t="e">
        <f>#REF!</f>
        <v>#REF!</v>
      </c>
      <c r="K5117" s="51" t="e">
        <f>IF(OR(#REF!="管理者",#REF!="サービス管理責任者"),0,#REF!)</f>
        <v>#REF!</v>
      </c>
    </row>
    <row r="5118" spans="8:11">
      <c r="H5118" s="55"/>
      <c r="I5118" s="54" t="e">
        <f t="shared" si="177"/>
        <v>#REF!</v>
      </c>
      <c r="J5118" s="54" t="e">
        <f>#REF!</f>
        <v>#REF!</v>
      </c>
      <c r="K5118" s="51" t="e">
        <f>IF(OR(#REF!="管理者",#REF!="サービス管理責任者"),0,#REF!)</f>
        <v>#REF!</v>
      </c>
    </row>
    <row r="5119" spans="8:11">
      <c r="H5119" s="55"/>
      <c r="I5119" s="54" t="e">
        <f t="shared" si="177"/>
        <v>#REF!</v>
      </c>
      <c r="J5119" s="54" t="e">
        <f>#REF!</f>
        <v>#REF!</v>
      </c>
      <c r="K5119" s="51" t="e">
        <f>IF(OR(#REF!="管理者",#REF!="サービス管理責任者"),0,#REF!)</f>
        <v>#REF!</v>
      </c>
    </row>
    <row r="5120" spans="8:11">
      <c r="H5120" s="55"/>
      <c r="I5120" s="54" t="e">
        <f t="shared" si="177"/>
        <v>#REF!</v>
      </c>
      <c r="J5120" s="54" t="e">
        <f>#REF!</f>
        <v>#REF!</v>
      </c>
      <c r="K5120" s="51" t="e">
        <f>IF(OR(#REF!="管理者",#REF!="サービス管理責任者"),0,#REF!)</f>
        <v>#REF!</v>
      </c>
    </row>
    <row r="5121" spans="8:11">
      <c r="H5121" s="55"/>
      <c r="I5121" s="54" t="e">
        <f t="shared" si="177"/>
        <v>#REF!</v>
      </c>
      <c r="J5121" s="54" t="e">
        <f>#REF!</f>
        <v>#REF!</v>
      </c>
      <c r="K5121" s="51" t="e">
        <f>IF(OR(#REF!="管理者",#REF!="サービス管理責任者"),0,#REF!)</f>
        <v>#REF!</v>
      </c>
    </row>
    <row r="5122" spans="8:11">
      <c r="H5122" s="55"/>
      <c r="I5122" s="54" t="e">
        <f t="shared" si="177"/>
        <v>#REF!</v>
      </c>
      <c r="J5122" s="54" t="e">
        <f>#REF!</f>
        <v>#REF!</v>
      </c>
      <c r="K5122" s="51" t="e">
        <f>IF(OR(#REF!="管理者",#REF!="サービス管理責任者"),0,#REF!)</f>
        <v>#REF!</v>
      </c>
    </row>
    <row r="5123" spans="8:11">
      <c r="H5123" s="55"/>
      <c r="I5123" s="54" t="e">
        <f t="shared" si="177"/>
        <v>#REF!</v>
      </c>
      <c r="J5123" s="54" t="e">
        <f>#REF!</f>
        <v>#REF!</v>
      </c>
      <c r="K5123" s="51" t="e">
        <f>IF(OR(#REF!="管理者",#REF!="サービス管理責任者"),0,#REF!)</f>
        <v>#REF!</v>
      </c>
    </row>
    <row r="5124" spans="8:11">
      <c r="H5124" s="55"/>
      <c r="I5124" s="54" t="e">
        <f t="shared" si="177"/>
        <v>#REF!</v>
      </c>
      <c r="J5124" s="54" t="e">
        <f>#REF!</f>
        <v>#REF!</v>
      </c>
      <c r="K5124" s="51" t="e">
        <f>IF(OR(#REF!="管理者",#REF!="サービス管理責任者"),0,#REF!)</f>
        <v>#REF!</v>
      </c>
    </row>
    <row r="5125" spans="8:11">
      <c r="H5125" s="55"/>
      <c r="I5125" s="54" t="e">
        <f t="shared" ref="I5125:I5188" si="178">IF(J5125=0,I5124,I5124+1)</f>
        <v>#REF!</v>
      </c>
      <c r="J5125" s="54" t="e">
        <f>#REF!</f>
        <v>#REF!</v>
      </c>
      <c r="K5125" s="51" t="e">
        <f>IF(OR(#REF!="管理者",#REF!="サービス管理責任者"),0,#REF!)</f>
        <v>#REF!</v>
      </c>
    </row>
    <row r="5126" spans="8:11">
      <c r="H5126" s="55"/>
      <c r="I5126" s="54" t="e">
        <f t="shared" si="178"/>
        <v>#REF!</v>
      </c>
      <c r="J5126" s="54" t="e">
        <f>#REF!</f>
        <v>#REF!</v>
      </c>
      <c r="K5126" s="51" t="e">
        <f>IF(OR(#REF!="管理者",#REF!="サービス管理責任者"),0,#REF!)</f>
        <v>#REF!</v>
      </c>
    </row>
    <row r="5127" spans="8:11">
      <c r="H5127" s="55"/>
      <c r="I5127" s="54" t="e">
        <f t="shared" si="178"/>
        <v>#REF!</v>
      </c>
      <c r="J5127" s="54" t="e">
        <f>#REF!</f>
        <v>#REF!</v>
      </c>
      <c r="K5127" s="51" t="e">
        <f>IF(OR(#REF!="管理者",#REF!="サービス管理責任者"),0,#REF!)</f>
        <v>#REF!</v>
      </c>
    </row>
    <row r="5128" spans="8:11">
      <c r="H5128" s="55"/>
      <c r="I5128" s="54" t="e">
        <f t="shared" si="178"/>
        <v>#REF!</v>
      </c>
      <c r="J5128" s="54" t="e">
        <f>#REF!</f>
        <v>#REF!</v>
      </c>
      <c r="K5128" s="51" t="e">
        <f>IF(OR(#REF!="管理者",#REF!="サービス管理責任者"),0,#REF!)</f>
        <v>#REF!</v>
      </c>
    </row>
    <row r="5129" spans="8:11">
      <c r="H5129" s="55"/>
      <c r="I5129" s="54" t="e">
        <f t="shared" si="178"/>
        <v>#REF!</v>
      </c>
      <c r="J5129" s="54" t="e">
        <f>#REF!</f>
        <v>#REF!</v>
      </c>
      <c r="K5129" s="51" t="e">
        <f>IF(OR(#REF!="管理者",#REF!="サービス管理責任者"),0,#REF!)</f>
        <v>#REF!</v>
      </c>
    </row>
    <row r="5130" spans="8:11">
      <c r="H5130" s="55"/>
      <c r="I5130" s="54" t="e">
        <f t="shared" si="178"/>
        <v>#REF!</v>
      </c>
      <c r="J5130" s="54" t="e">
        <f>#REF!</f>
        <v>#REF!</v>
      </c>
      <c r="K5130" s="51" t="e">
        <f>IF(OR(#REF!="管理者",#REF!="サービス管理責任者"),0,#REF!)</f>
        <v>#REF!</v>
      </c>
    </row>
    <row r="5131" spans="8:11">
      <c r="H5131" s="55"/>
      <c r="I5131" s="54" t="e">
        <f t="shared" si="178"/>
        <v>#REF!</v>
      </c>
      <c r="J5131" s="54" t="e">
        <f>#REF!</f>
        <v>#REF!</v>
      </c>
      <c r="K5131" s="51" t="e">
        <f>IF(OR(#REF!="管理者",#REF!="サービス管理責任者"),0,#REF!)</f>
        <v>#REF!</v>
      </c>
    </row>
    <row r="5132" spans="8:11">
      <c r="H5132" s="55"/>
      <c r="I5132" s="54" t="e">
        <f t="shared" si="178"/>
        <v>#REF!</v>
      </c>
      <c r="J5132" s="54" t="e">
        <f>#REF!</f>
        <v>#REF!</v>
      </c>
      <c r="K5132" s="51" t="e">
        <f>IF(OR(#REF!="管理者",#REF!="サービス管理責任者"),0,#REF!)</f>
        <v>#REF!</v>
      </c>
    </row>
    <row r="5133" spans="8:11">
      <c r="H5133" s="55"/>
      <c r="I5133" s="54" t="e">
        <f t="shared" si="178"/>
        <v>#REF!</v>
      </c>
      <c r="J5133" s="54" t="e">
        <f>#REF!</f>
        <v>#REF!</v>
      </c>
      <c r="K5133" s="51" t="e">
        <f>IF(OR(#REF!="管理者",#REF!="サービス管理責任者"),0,#REF!)</f>
        <v>#REF!</v>
      </c>
    </row>
    <row r="5134" spans="8:11">
      <c r="H5134" s="55"/>
      <c r="I5134" s="54" t="e">
        <f t="shared" si="178"/>
        <v>#REF!</v>
      </c>
      <c r="J5134" s="54" t="e">
        <f>#REF!</f>
        <v>#REF!</v>
      </c>
      <c r="K5134" s="51" t="e">
        <f>IF(OR(#REF!="管理者",#REF!="サービス管理責任者"),0,#REF!)</f>
        <v>#REF!</v>
      </c>
    </row>
    <row r="5135" spans="8:11">
      <c r="H5135" s="55"/>
      <c r="I5135" s="54" t="e">
        <f t="shared" si="178"/>
        <v>#REF!</v>
      </c>
      <c r="J5135" s="54" t="e">
        <f>#REF!</f>
        <v>#REF!</v>
      </c>
      <c r="K5135" s="51" t="e">
        <f>IF(OR(#REF!="管理者",#REF!="サービス管理責任者"),0,#REF!)</f>
        <v>#REF!</v>
      </c>
    </row>
    <row r="5136" spans="8:11">
      <c r="H5136" s="55"/>
      <c r="I5136" s="54" t="e">
        <f t="shared" si="178"/>
        <v>#REF!</v>
      </c>
      <c r="J5136" s="54" t="e">
        <f>#REF!</f>
        <v>#REF!</v>
      </c>
      <c r="K5136" s="51" t="e">
        <f>IF(OR(#REF!="管理者",#REF!="サービス管理責任者"),0,#REF!)</f>
        <v>#REF!</v>
      </c>
    </row>
    <row r="5137" spans="8:11">
      <c r="H5137" s="55"/>
      <c r="I5137" s="54" t="e">
        <f t="shared" si="178"/>
        <v>#REF!</v>
      </c>
      <c r="J5137" s="54" t="e">
        <f>#REF!</f>
        <v>#REF!</v>
      </c>
      <c r="K5137" s="51" t="e">
        <f>IF(OR(#REF!="管理者",#REF!="サービス管理責任者"),0,#REF!)</f>
        <v>#REF!</v>
      </c>
    </row>
    <row r="5138" spans="8:11">
      <c r="H5138" s="55"/>
      <c r="I5138" s="54" t="e">
        <f t="shared" si="178"/>
        <v>#REF!</v>
      </c>
      <c r="J5138" s="54" t="e">
        <f>#REF!</f>
        <v>#REF!</v>
      </c>
      <c r="K5138" s="51" t="e">
        <f>IF(OR(#REF!="管理者",#REF!="サービス管理責任者"),0,#REF!)</f>
        <v>#REF!</v>
      </c>
    </row>
    <row r="5139" spans="8:11">
      <c r="H5139" s="55"/>
      <c r="I5139" s="54" t="e">
        <f t="shared" si="178"/>
        <v>#REF!</v>
      </c>
      <c r="J5139" s="54" t="e">
        <f>#REF!</f>
        <v>#REF!</v>
      </c>
      <c r="K5139" s="51" t="e">
        <f>IF(OR(#REF!="管理者",#REF!="サービス管理責任者"),0,#REF!)</f>
        <v>#REF!</v>
      </c>
    </row>
    <row r="5140" spans="8:11">
      <c r="H5140" s="55"/>
      <c r="I5140" s="54" t="e">
        <f t="shared" si="178"/>
        <v>#REF!</v>
      </c>
      <c r="J5140" s="54" t="e">
        <f>#REF!</f>
        <v>#REF!</v>
      </c>
      <c r="K5140" s="51" t="e">
        <f>IF(OR(#REF!="管理者",#REF!="サービス管理責任者"),0,#REF!)</f>
        <v>#REF!</v>
      </c>
    </row>
    <row r="5141" spans="8:11">
      <c r="H5141" s="55"/>
      <c r="I5141" s="54" t="e">
        <f t="shared" si="178"/>
        <v>#REF!</v>
      </c>
      <c r="J5141" s="54" t="e">
        <f>#REF!</f>
        <v>#REF!</v>
      </c>
      <c r="K5141" s="51" t="e">
        <f>IF(OR(#REF!="管理者",#REF!="サービス管理責任者"),0,#REF!)</f>
        <v>#REF!</v>
      </c>
    </row>
    <row r="5142" spans="8:11">
      <c r="H5142" s="55"/>
      <c r="I5142" s="54" t="e">
        <f t="shared" si="178"/>
        <v>#REF!</v>
      </c>
      <c r="J5142" s="54" t="e">
        <f>#REF!</f>
        <v>#REF!</v>
      </c>
      <c r="K5142" s="51" t="e">
        <f>IF(OR(#REF!="管理者",#REF!="サービス管理責任者"),0,#REF!)</f>
        <v>#REF!</v>
      </c>
    </row>
    <row r="5143" spans="8:11">
      <c r="H5143" s="55"/>
      <c r="I5143" s="54" t="e">
        <f t="shared" si="178"/>
        <v>#REF!</v>
      </c>
      <c r="J5143" s="54" t="e">
        <f>#REF!</f>
        <v>#REF!</v>
      </c>
      <c r="K5143" s="51" t="e">
        <f>IF(OR(#REF!="管理者",#REF!="サービス管理責任者"),0,#REF!)</f>
        <v>#REF!</v>
      </c>
    </row>
    <row r="5144" spans="8:11">
      <c r="H5144" s="55"/>
      <c r="I5144" s="54" t="e">
        <f t="shared" si="178"/>
        <v>#REF!</v>
      </c>
      <c r="J5144" s="54" t="e">
        <f>#REF!</f>
        <v>#REF!</v>
      </c>
      <c r="K5144" s="51" t="e">
        <f>IF(OR(#REF!="管理者",#REF!="サービス管理責任者"),0,#REF!)</f>
        <v>#REF!</v>
      </c>
    </row>
    <row r="5145" spans="8:11">
      <c r="H5145" s="55"/>
      <c r="I5145" s="54" t="e">
        <f t="shared" si="178"/>
        <v>#REF!</v>
      </c>
      <c r="J5145" s="54" t="e">
        <f>#REF!</f>
        <v>#REF!</v>
      </c>
      <c r="K5145" s="51" t="e">
        <f>IF(OR(#REF!="管理者",#REF!="サービス管理責任者"),0,#REF!)</f>
        <v>#REF!</v>
      </c>
    </row>
    <row r="5146" spans="8:11">
      <c r="H5146" s="55"/>
      <c r="I5146" s="54" t="e">
        <f t="shared" si="178"/>
        <v>#REF!</v>
      </c>
      <c r="J5146" s="54" t="e">
        <f>#REF!</f>
        <v>#REF!</v>
      </c>
      <c r="K5146" s="51" t="e">
        <f>IF(OR(#REF!="管理者",#REF!="サービス管理責任者"),0,#REF!)</f>
        <v>#REF!</v>
      </c>
    </row>
    <row r="5147" spans="8:11">
      <c r="H5147" s="55"/>
      <c r="I5147" s="54" t="e">
        <f t="shared" si="178"/>
        <v>#REF!</v>
      </c>
      <c r="J5147" s="54" t="e">
        <f>#REF!</f>
        <v>#REF!</v>
      </c>
      <c r="K5147" s="51" t="e">
        <f>IF(OR(#REF!="管理者",#REF!="サービス管理責任者"),0,#REF!)</f>
        <v>#REF!</v>
      </c>
    </row>
    <row r="5148" spans="8:11">
      <c r="H5148" s="55"/>
      <c r="I5148" s="54" t="e">
        <f t="shared" si="178"/>
        <v>#REF!</v>
      </c>
      <c r="J5148" s="54" t="e">
        <f>#REF!</f>
        <v>#REF!</v>
      </c>
      <c r="K5148" s="51" t="e">
        <f>IF(OR(#REF!="管理者",#REF!="サービス管理責任者"),0,#REF!)</f>
        <v>#REF!</v>
      </c>
    </row>
    <row r="5149" spans="8:11">
      <c r="H5149" s="55"/>
      <c r="I5149" s="54" t="e">
        <f t="shared" si="178"/>
        <v>#REF!</v>
      </c>
      <c r="J5149" s="54" t="e">
        <f>#REF!</f>
        <v>#REF!</v>
      </c>
      <c r="K5149" s="51" t="e">
        <f>IF(OR(#REF!="管理者",#REF!="サービス管理責任者"),0,#REF!)</f>
        <v>#REF!</v>
      </c>
    </row>
    <row r="5150" spans="8:11">
      <c r="H5150" s="55"/>
      <c r="I5150" s="54" t="e">
        <f t="shared" si="178"/>
        <v>#REF!</v>
      </c>
      <c r="J5150" s="54" t="e">
        <f>#REF!</f>
        <v>#REF!</v>
      </c>
      <c r="K5150" s="51" t="e">
        <f>IF(OR(#REF!="管理者",#REF!="サービス管理責任者"),0,#REF!)</f>
        <v>#REF!</v>
      </c>
    </row>
    <row r="5151" spans="8:11">
      <c r="H5151" s="55"/>
      <c r="I5151" s="54" t="e">
        <f t="shared" si="178"/>
        <v>#REF!</v>
      </c>
      <c r="J5151" s="54" t="e">
        <f>#REF!</f>
        <v>#REF!</v>
      </c>
      <c r="K5151" s="51" t="e">
        <f>IF(OR(#REF!="管理者",#REF!="サービス管理責任者"),0,#REF!)</f>
        <v>#REF!</v>
      </c>
    </row>
    <row r="5152" spans="8:11">
      <c r="H5152" s="55"/>
      <c r="I5152" s="54" t="e">
        <f t="shared" si="178"/>
        <v>#REF!</v>
      </c>
      <c r="J5152" s="54" t="e">
        <f>#REF!</f>
        <v>#REF!</v>
      </c>
      <c r="K5152" s="51" t="e">
        <f>IF(OR(#REF!="管理者",#REF!="サービス管理責任者"),0,#REF!)</f>
        <v>#REF!</v>
      </c>
    </row>
    <row r="5153" spans="8:11">
      <c r="H5153" s="55"/>
      <c r="I5153" s="54" t="e">
        <f t="shared" si="178"/>
        <v>#REF!</v>
      </c>
      <c r="J5153" s="54" t="e">
        <f>#REF!</f>
        <v>#REF!</v>
      </c>
      <c r="K5153" s="51" t="e">
        <f>IF(OR(#REF!="管理者",#REF!="サービス管理責任者"),0,#REF!)</f>
        <v>#REF!</v>
      </c>
    </row>
    <row r="5154" spans="8:11">
      <c r="H5154" s="55"/>
      <c r="I5154" s="54" t="e">
        <f t="shared" si="178"/>
        <v>#REF!</v>
      </c>
      <c r="J5154" s="54" t="e">
        <f>#REF!</f>
        <v>#REF!</v>
      </c>
      <c r="K5154" s="51" t="e">
        <f>IF(OR(#REF!="管理者",#REF!="サービス管理責任者"),0,#REF!)</f>
        <v>#REF!</v>
      </c>
    </row>
    <row r="5155" spans="8:11">
      <c r="H5155" s="55"/>
      <c r="I5155" s="54" t="e">
        <f t="shared" si="178"/>
        <v>#REF!</v>
      </c>
      <c r="J5155" s="54" t="e">
        <f>#REF!</f>
        <v>#REF!</v>
      </c>
      <c r="K5155" s="51" t="e">
        <f>IF(OR(#REF!="管理者",#REF!="サービス管理責任者"),0,#REF!)</f>
        <v>#REF!</v>
      </c>
    </row>
    <row r="5156" spans="8:11">
      <c r="H5156" s="55"/>
      <c r="I5156" s="54" t="e">
        <f t="shared" si="178"/>
        <v>#REF!</v>
      </c>
      <c r="J5156" s="54" t="e">
        <f>#REF!</f>
        <v>#REF!</v>
      </c>
      <c r="K5156" s="51" t="e">
        <f>IF(OR(#REF!="管理者",#REF!="サービス管理責任者"),0,#REF!)</f>
        <v>#REF!</v>
      </c>
    </row>
    <row r="5157" spans="8:11">
      <c r="H5157" s="55"/>
      <c r="I5157" s="54" t="e">
        <f t="shared" si="178"/>
        <v>#REF!</v>
      </c>
      <c r="J5157" s="54" t="e">
        <f>#REF!</f>
        <v>#REF!</v>
      </c>
      <c r="K5157" s="51" t="e">
        <f>IF(OR(#REF!="管理者",#REF!="サービス管理責任者"),0,#REF!)</f>
        <v>#REF!</v>
      </c>
    </row>
    <row r="5158" spans="8:11">
      <c r="H5158" s="55"/>
      <c r="I5158" s="54" t="e">
        <f t="shared" si="178"/>
        <v>#REF!</v>
      </c>
      <c r="J5158" s="54" t="e">
        <f>#REF!</f>
        <v>#REF!</v>
      </c>
      <c r="K5158" s="51" t="e">
        <f>IF(OR(#REF!="管理者",#REF!="サービス管理責任者"),0,#REF!)</f>
        <v>#REF!</v>
      </c>
    </row>
    <row r="5159" spans="8:11">
      <c r="H5159" s="55"/>
      <c r="I5159" s="54" t="e">
        <f t="shared" si="178"/>
        <v>#REF!</v>
      </c>
      <c r="J5159" s="54" t="e">
        <f>#REF!</f>
        <v>#REF!</v>
      </c>
      <c r="K5159" s="51" t="e">
        <f>IF(OR(#REF!="管理者",#REF!="サービス管理責任者"),0,#REF!)</f>
        <v>#REF!</v>
      </c>
    </row>
    <row r="5160" spans="8:11">
      <c r="H5160" s="55"/>
      <c r="I5160" s="54" t="e">
        <f t="shared" si="178"/>
        <v>#REF!</v>
      </c>
      <c r="J5160" s="54" t="e">
        <f>#REF!</f>
        <v>#REF!</v>
      </c>
      <c r="K5160" s="51" t="e">
        <f>IF(OR(#REF!="管理者",#REF!="サービス管理責任者"),0,#REF!)</f>
        <v>#REF!</v>
      </c>
    </row>
    <row r="5161" spans="8:11">
      <c r="H5161" s="55"/>
      <c r="I5161" s="54" t="e">
        <f t="shared" si="178"/>
        <v>#REF!</v>
      </c>
      <c r="J5161" s="54" t="e">
        <f>#REF!</f>
        <v>#REF!</v>
      </c>
      <c r="K5161" s="51" t="e">
        <f>IF(OR(#REF!="管理者",#REF!="サービス管理責任者"),0,#REF!)</f>
        <v>#REF!</v>
      </c>
    </row>
    <row r="5162" spans="8:11">
      <c r="H5162" s="55"/>
      <c r="I5162" s="54" t="e">
        <f t="shared" si="178"/>
        <v>#REF!</v>
      </c>
      <c r="J5162" s="54" t="e">
        <f>#REF!</f>
        <v>#REF!</v>
      </c>
      <c r="K5162" s="51" t="e">
        <f>IF(OR(#REF!="管理者",#REF!="サービス管理責任者"),0,#REF!)</f>
        <v>#REF!</v>
      </c>
    </row>
    <row r="5163" spans="8:11">
      <c r="H5163" s="55"/>
      <c r="I5163" s="54" t="e">
        <f t="shared" si="178"/>
        <v>#REF!</v>
      </c>
      <c r="J5163" s="54" t="e">
        <f>#REF!</f>
        <v>#REF!</v>
      </c>
      <c r="K5163" s="51" t="e">
        <f>IF(OR(#REF!="管理者",#REF!="サービス管理責任者"),0,#REF!)</f>
        <v>#REF!</v>
      </c>
    </row>
    <row r="5164" spans="8:11">
      <c r="H5164" s="55"/>
      <c r="I5164" s="54" t="e">
        <f t="shared" si="178"/>
        <v>#REF!</v>
      </c>
      <c r="J5164" s="54" t="e">
        <f>#REF!</f>
        <v>#REF!</v>
      </c>
      <c r="K5164" s="51" t="e">
        <f>IF(OR(#REF!="管理者",#REF!="サービス管理責任者"),0,#REF!)</f>
        <v>#REF!</v>
      </c>
    </row>
    <row r="5165" spans="8:11">
      <c r="H5165" s="55"/>
      <c r="I5165" s="54" t="e">
        <f t="shared" si="178"/>
        <v>#REF!</v>
      </c>
      <c r="J5165" s="54" t="e">
        <f>#REF!</f>
        <v>#REF!</v>
      </c>
      <c r="K5165" s="51" t="e">
        <f>IF(OR(#REF!="管理者",#REF!="サービス管理責任者"),0,#REF!)</f>
        <v>#REF!</v>
      </c>
    </row>
    <row r="5166" spans="8:11">
      <c r="H5166" s="55"/>
      <c r="I5166" s="54" t="e">
        <f t="shared" si="178"/>
        <v>#REF!</v>
      </c>
      <c r="J5166" s="54" t="e">
        <f>#REF!</f>
        <v>#REF!</v>
      </c>
      <c r="K5166" s="51" t="e">
        <f>IF(OR(#REF!="管理者",#REF!="サービス管理責任者"),0,#REF!)</f>
        <v>#REF!</v>
      </c>
    </row>
    <row r="5167" spans="8:11">
      <c r="H5167" s="55"/>
      <c r="I5167" s="54" t="e">
        <f t="shared" si="178"/>
        <v>#REF!</v>
      </c>
      <c r="J5167" s="54" t="e">
        <f>#REF!</f>
        <v>#REF!</v>
      </c>
      <c r="K5167" s="51" t="e">
        <f>IF(OR(#REF!="管理者",#REF!="サービス管理責任者"),0,#REF!)</f>
        <v>#REF!</v>
      </c>
    </row>
    <row r="5168" spans="8:11">
      <c r="H5168" s="55"/>
      <c r="I5168" s="54" t="e">
        <f t="shared" si="178"/>
        <v>#REF!</v>
      </c>
      <c r="J5168" s="54" t="e">
        <f>#REF!</f>
        <v>#REF!</v>
      </c>
      <c r="K5168" s="51" t="e">
        <f>IF(OR(#REF!="管理者",#REF!="サービス管理責任者"),0,#REF!)</f>
        <v>#REF!</v>
      </c>
    </row>
    <row r="5169" spans="8:11">
      <c r="H5169" s="55"/>
      <c r="I5169" s="54" t="e">
        <f t="shared" si="178"/>
        <v>#REF!</v>
      </c>
      <c r="J5169" s="54" t="e">
        <f>#REF!</f>
        <v>#REF!</v>
      </c>
      <c r="K5169" s="51" t="e">
        <f>IF(OR(#REF!="管理者",#REF!="サービス管理責任者"),0,#REF!)</f>
        <v>#REF!</v>
      </c>
    </row>
    <row r="5170" spans="8:11">
      <c r="H5170" s="55"/>
      <c r="I5170" s="54" t="e">
        <f t="shared" si="178"/>
        <v>#REF!</v>
      </c>
      <c r="J5170" s="54" t="e">
        <f>#REF!</f>
        <v>#REF!</v>
      </c>
      <c r="K5170" s="51" t="e">
        <f>IF(OR(#REF!="管理者",#REF!="サービス管理責任者"),0,#REF!)</f>
        <v>#REF!</v>
      </c>
    </row>
    <row r="5171" spans="8:11">
      <c r="H5171" s="55"/>
      <c r="I5171" s="54" t="e">
        <f t="shared" si="178"/>
        <v>#REF!</v>
      </c>
      <c r="J5171" s="54" t="e">
        <f>#REF!</f>
        <v>#REF!</v>
      </c>
      <c r="K5171" s="51" t="e">
        <f>IF(OR(#REF!="管理者",#REF!="サービス管理責任者"),0,#REF!)</f>
        <v>#REF!</v>
      </c>
    </row>
    <row r="5172" spans="8:11">
      <c r="H5172" s="55"/>
      <c r="I5172" s="54" t="e">
        <f t="shared" si="178"/>
        <v>#REF!</v>
      </c>
      <c r="J5172" s="54" t="e">
        <f>#REF!</f>
        <v>#REF!</v>
      </c>
      <c r="K5172" s="51" t="e">
        <f>IF(OR(#REF!="管理者",#REF!="サービス管理責任者"),0,#REF!)</f>
        <v>#REF!</v>
      </c>
    </row>
    <row r="5173" spans="8:11">
      <c r="H5173" s="55"/>
      <c r="I5173" s="54" t="e">
        <f t="shared" si="178"/>
        <v>#REF!</v>
      </c>
      <c r="J5173" s="54" t="e">
        <f>#REF!</f>
        <v>#REF!</v>
      </c>
      <c r="K5173" s="51" t="e">
        <f>IF(OR(#REF!="管理者",#REF!="サービス管理責任者"),0,#REF!)</f>
        <v>#REF!</v>
      </c>
    </row>
    <row r="5174" spans="8:11">
      <c r="H5174" s="55"/>
      <c r="I5174" s="54" t="e">
        <f t="shared" si="178"/>
        <v>#REF!</v>
      </c>
      <c r="J5174" s="54" t="e">
        <f>#REF!</f>
        <v>#REF!</v>
      </c>
      <c r="K5174" s="51" t="e">
        <f>IF(OR(#REF!="管理者",#REF!="サービス管理責任者"),0,#REF!)</f>
        <v>#REF!</v>
      </c>
    </row>
    <row r="5175" spans="8:11">
      <c r="H5175" s="55"/>
      <c r="I5175" s="54" t="e">
        <f t="shared" si="178"/>
        <v>#REF!</v>
      </c>
      <c r="J5175" s="54" t="e">
        <f>#REF!</f>
        <v>#REF!</v>
      </c>
      <c r="K5175" s="51" t="e">
        <f>IF(OR(#REF!="管理者",#REF!="サービス管理責任者"),0,#REF!)</f>
        <v>#REF!</v>
      </c>
    </row>
    <row r="5176" spans="8:11">
      <c r="H5176" s="55"/>
      <c r="I5176" s="54" t="e">
        <f t="shared" si="178"/>
        <v>#REF!</v>
      </c>
      <c r="J5176" s="54" t="e">
        <f>#REF!</f>
        <v>#REF!</v>
      </c>
      <c r="K5176" s="51" t="e">
        <f>IF(OR(#REF!="管理者",#REF!="サービス管理責任者"),0,#REF!)</f>
        <v>#REF!</v>
      </c>
    </row>
    <row r="5177" spans="8:11">
      <c r="H5177" s="55"/>
      <c r="I5177" s="54" t="e">
        <f t="shared" si="178"/>
        <v>#REF!</v>
      </c>
      <c r="J5177" s="54" t="e">
        <f>#REF!</f>
        <v>#REF!</v>
      </c>
      <c r="K5177" s="51" t="e">
        <f>IF(OR(#REF!="管理者",#REF!="サービス管理責任者"),0,#REF!)</f>
        <v>#REF!</v>
      </c>
    </row>
    <row r="5178" spans="8:11">
      <c r="H5178" s="55"/>
      <c r="I5178" s="54" t="e">
        <f t="shared" si="178"/>
        <v>#REF!</v>
      </c>
      <c r="J5178" s="54" t="e">
        <f>#REF!</f>
        <v>#REF!</v>
      </c>
      <c r="K5178" s="51" t="e">
        <f>IF(OR(#REF!="管理者",#REF!="サービス管理責任者"),0,#REF!)</f>
        <v>#REF!</v>
      </c>
    </row>
    <row r="5179" spans="8:11">
      <c r="H5179" s="55"/>
      <c r="I5179" s="54" t="e">
        <f t="shared" si="178"/>
        <v>#REF!</v>
      </c>
      <c r="J5179" s="54" t="e">
        <f>#REF!</f>
        <v>#REF!</v>
      </c>
      <c r="K5179" s="51" t="e">
        <f>IF(OR(#REF!="管理者",#REF!="サービス管理責任者"),0,#REF!)</f>
        <v>#REF!</v>
      </c>
    </row>
    <row r="5180" spans="8:11">
      <c r="H5180" s="55"/>
      <c r="I5180" s="54" t="e">
        <f t="shared" si="178"/>
        <v>#REF!</v>
      </c>
      <c r="J5180" s="54" t="e">
        <f>#REF!</f>
        <v>#REF!</v>
      </c>
      <c r="K5180" s="51" t="e">
        <f>IF(OR(#REF!="管理者",#REF!="サービス管理責任者"),0,#REF!)</f>
        <v>#REF!</v>
      </c>
    </row>
    <row r="5181" spans="8:11">
      <c r="H5181" s="55"/>
      <c r="I5181" s="54" t="e">
        <f t="shared" si="178"/>
        <v>#REF!</v>
      </c>
      <c r="J5181" s="54" t="e">
        <f>#REF!</f>
        <v>#REF!</v>
      </c>
      <c r="K5181" s="51" t="e">
        <f>IF(OR(#REF!="管理者",#REF!="サービス管理責任者"),0,#REF!)</f>
        <v>#REF!</v>
      </c>
    </row>
    <row r="5182" spans="8:11">
      <c r="H5182" s="55"/>
      <c r="I5182" s="54" t="e">
        <f t="shared" si="178"/>
        <v>#REF!</v>
      </c>
      <c r="J5182" s="54" t="e">
        <f>#REF!</f>
        <v>#REF!</v>
      </c>
      <c r="K5182" s="51" t="e">
        <f>IF(OR(#REF!="管理者",#REF!="サービス管理責任者"),0,#REF!)</f>
        <v>#REF!</v>
      </c>
    </row>
    <row r="5183" spans="8:11">
      <c r="H5183" s="55"/>
      <c r="I5183" s="54" t="e">
        <f t="shared" si="178"/>
        <v>#REF!</v>
      </c>
      <c r="J5183" s="54" t="e">
        <f>#REF!</f>
        <v>#REF!</v>
      </c>
      <c r="K5183" s="51" t="e">
        <f>IF(OR(#REF!="管理者",#REF!="サービス管理責任者"),0,#REF!)</f>
        <v>#REF!</v>
      </c>
    </row>
    <row r="5184" spans="8:11">
      <c r="H5184" s="55"/>
      <c r="I5184" s="54" t="e">
        <f t="shared" si="178"/>
        <v>#REF!</v>
      </c>
      <c r="J5184" s="54" t="e">
        <f>#REF!</f>
        <v>#REF!</v>
      </c>
      <c r="K5184" s="51" t="e">
        <f>IF(OR(#REF!="管理者",#REF!="サービス管理責任者"),0,#REF!)</f>
        <v>#REF!</v>
      </c>
    </row>
    <row r="5185" spans="8:11">
      <c r="H5185" s="55"/>
      <c r="I5185" s="54" t="e">
        <f t="shared" si="178"/>
        <v>#REF!</v>
      </c>
      <c r="J5185" s="54" t="e">
        <f>#REF!</f>
        <v>#REF!</v>
      </c>
      <c r="K5185" s="51" t="e">
        <f>IF(OR(#REF!="管理者",#REF!="サービス管理責任者"),0,#REF!)</f>
        <v>#REF!</v>
      </c>
    </row>
    <row r="5186" spans="8:11">
      <c r="H5186" s="55"/>
      <c r="I5186" s="54" t="e">
        <f t="shared" si="178"/>
        <v>#REF!</v>
      </c>
      <c r="J5186" s="54" t="e">
        <f>#REF!</f>
        <v>#REF!</v>
      </c>
      <c r="K5186" s="51" t="e">
        <f>IF(OR(#REF!="管理者",#REF!="サービス管理責任者"),0,#REF!)</f>
        <v>#REF!</v>
      </c>
    </row>
    <row r="5187" spans="8:11">
      <c r="H5187" s="55"/>
      <c r="I5187" s="54" t="e">
        <f t="shared" si="178"/>
        <v>#REF!</v>
      </c>
      <c r="J5187" s="54" t="e">
        <f>#REF!</f>
        <v>#REF!</v>
      </c>
      <c r="K5187" s="51" t="e">
        <f>IF(OR(#REF!="管理者",#REF!="サービス管理責任者"),0,#REF!)</f>
        <v>#REF!</v>
      </c>
    </row>
    <row r="5188" spans="8:11">
      <c r="H5188" s="55"/>
      <c r="I5188" s="54" t="e">
        <f t="shared" si="178"/>
        <v>#REF!</v>
      </c>
      <c r="J5188" s="54" t="e">
        <f>#REF!</f>
        <v>#REF!</v>
      </c>
      <c r="K5188" s="51" t="e">
        <f>IF(OR(#REF!="管理者",#REF!="サービス管理責任者"),0,#REF!)</f>
        <v>#REF!</v>
      </c>
    </row>
    <row r="5189" spans="8:11">
      <c r="H5189" s="55"/>
      <c r="I5189" s="54" t="e">
        <f t="shared" ref="I5189:I5252" si="179">IF(J5189=0,I5188,I5188+1)</f>
        <v>#REF!</v>
      </c>
      <c r="J5189" s="54" t="e">
        <f>#REF!</f>
        <v>#REF!</v>
      </c>
      <c r="K5189" s="51" t="e">
        <f>IF(OR(#REF!="管理者",#REF!="サービス管理責任者"),0,#REF!)</f>
        <v>#REF!</v>
      </c>
    </row>
    <row r="5190" spans="8:11">
      <c r="H5190" s="55"/>
      <c r="I5190" s="54" t="e">
        <f t="shared" si="179"/>
        <v>#REF!</v>
      </c>
      <c r="J5190" s="54" t="e">
        <f>#REF!</f>
        <v>#REF!</v>
      </c>
      <c r="K5190" s="51" t="e">
        <f>IF(OR(#REF!="管理者",#REF!="サービス管理責任者"),0,#REF!)</f>
        <v>#REF!</v>
      </c>
    </row>
    <row r="5191" spans="8:11">
      <c r="H5191" s="55"/>
      <c r="I5191" s="54" t="e">
        <f t="shared" si="179"/>
        <v>#REF!</v>
      </c>
      <c r="J5191" s="54" t="e">
        <f>#REF!</f>
        <v>#REF!</v>
      </c>
      <c r="K5191" s="51" t="e">
        <f>IF(OR(#REF!="管理者",#REF!="サービス管理責任者"),0,#REF!)</f>
        <v>#REF!</v>
      </c>
    </row>
    <row r="5192" spans="8:11">
      <c r="H5192" s="55"/>
      <c r="I5192" s="54" t="e">
        <f t="shared" si="179"/>
        <v>#REF!</v>
      </c>
      <c r="J5192" s="54" t="e">
        <f>#REF!</f>
        <v>#REF!</v>
      </c>
      <c r="K5192" s="51" t="e">
        <f>IF(OR(#REF!="管理者",#REF!="サービス管理責任者"),0,#REF!)</f>
        <v>#REF!</v>
      </c>
    </row>
    <row r="5193" spans="8:11">
      <c r="H5193" s="55"/>
      <c r="I5193" s="54" t="e">
        <f t="shared" si="179"/>
        <v>#REF!</v>
      </c>
      <c r="J5193" s="54" t="e">
        <f>#REF!</f>
        <v>#REF!</v>
      </c>
      <c r="K5193" s="51" t="e">
        <f>IF(OR(#REF!="管理者",#REF!="サービス管理責任者"),0,#REF!)</f>
        <v>#REF!</v>
      </c>
    </row>
    <row r="5194" spans="8:11">
      <c r="H5194" s="55"/>
      <c r="I5194" s="54" t="e">
        <f t="shared" si="179"/>
        <v>#REF!</v>
      </c>
      <c r="J5194" s="54" t="e">
        <f>#REF!</f>
        <v>#REF!</v>
      </c>
      <c r="K5194" s="51" t="e">
        <f>IF(OR(#REF!="管理者",#REF!="サービス管理責任者"),0,#REF!)</f>
        <v>#REF!</v>
      </c>
    </row>
    <row r="5195" spans="8:11">
      <c r="H5195" s="55"/>
      <c r="I5195" s="54" t="e">
        <f t="shared" si="179"/>
        <v>#REF!</v>
      </c>
      <c r="J5195" s="54" t="e">
        <f>#REF!</f>
        <v>#REF!</v>
      </c>
      <c r="K5195" s="51" t="e">
        <f>IF(OR(#REF!="管理者",#REF!="サービス管理責任者"),0,#REF!)</f>
        <v>#REF!</v>
      </c>
    </row>
    <row r="5196" spans="8:11">
      <c r="H5196" s="55"/>
      <c r="I5196" s="54" t="e">
        <f t="shared" si="179"/>
        <v>#REF!</v>
      </c>
      <c r="J5196" s="54" t="e">
        <f>#REF!</f>
        <v>#REF!</v>
      </c>
      <c r="K5196" s="51" t="e">
        <f>IF(OR(#REF!="管理者",#REF!="サービス管理責任者"),0,#REF!)</f>
        <v>#REF!</v>
      </c>
    </row>
    <row r="5197" spans="8:11">
      <c r="H5197" s="55"/>
      <c r="I5197" s="54" t="e">
        <f t="shared" si="179"/>
        <v>#REF!</v>
      </c>
      <c r="J5197" s="54" t="e">
        <f>#REF!</f>
        <v>#REF!</v>
      </c>
      <c r="K5197" s="51" t="e">
        <f>IF(OR(#REF!="管理者",#REF!="サービス管理責任者"),0,#REF!)</f>
        <v>#REF!</v>
      </c>
    </row>
    <row r="5198" spans="8:11">
      <c r="H5198" s="55"/>
      <c r="I5198" s="54" t="e">
        <f t="shared" si="179"/>
        <v>#REF!</v>
      </c>
      <c r="J5198" s="54" t="e">
        <f>#REF!</f>
        <v>#REF!</v>
      </c>
      <c r="K5198" s="51" t="e">
        <f>IF(OR(#REF!="管理者",#REF!="サービス管理責任者"),0,#REF!)</f>
        <v>#REF!</v>
      </c>
    </row>
    <row r="5199" spans="8:11">
      <c r="H5199" s="55"/>
      <c r="I5199" s="54" t="e">
        <f t="shared" si="179"/>
        <v>#REF!</v>
      </c>
      <c r="J5199" s="54" t="e">
        <f>#REF!</f>
        <v>#REF!</v>
      </c>
      <c r="K5199" s="51" t="e">
        <f>IF(OR(#REF!="管理者",#REF!="サービス管理責任者"),0,#REF!)</f>
        <v>#REF!</v>
      </c>
    </row>
    <row r="5200" spans="8:11">
      <c r="H5200" s="55"/>
      <c r="I5200" s="54" t="e">
        <f t="shared" si="179"/>
        <v>#REF!</v>
      </c>
      <c r="J5200" s="54" t="e">
        <f>#REF!</f>
        <v>#REF!</v>
      </c>
      <c r="K5200" s="51" t="e">
        <f>IF(OR(#REF!="管理者",#REF!="サービス管理責任者"),0,#REF!)</f>
        <v>#REF!</v>
      </c>
    </row>
    <row r="5201" spans="8:11">
      <c r="H5201" s="55"/>
      <c r="I5201" s="54" t="e">
        <f t="shared" si="179"/>
        <v>#REF!</v>
      </c>
      <c r="J5201" s="54" t="e">
        <f>#REF!</f>
        <v>#REF!</v>
      </c>
      <c r="K5201" s="51" t="e">
        <f>IF(OR(#REF!="管理者",#REF!="サービス管理責任者"),0,#REF!)</f>
        <v>#REF!</v>
      </c>
    </row>
    <row r="5202" spans="8:11">
      <c r="H5202" s="55"/>
      <c r="I5202" s="54" t="e">
        <f t="shared" si="179"/>
        <v>#REF!</v>
      </c>
      <c r="J5202" s="54" t="e">
        <f>#REF!</f>
        <v>#REF!</v>
      </c>
      <c r="K5202" s="51" t="e">
        <f>IF(OR(#REF!="管理者",#REF!="サービス管理責任者"),0,#REF!)</f>
        <v>#REF!</v>
      </c>
    </row>
    <row r="5203" spans="8:11">
      <c r="H5203" s="55"/>
      <c r="I5203" s="54" t="e">
        <f t="shared" si="179"/>
        <v>#REF!</v>
      </c>
      <c r="J5203" s="54" t="e">
        <f>#REF!</f>
        <v>#REF!</v>
      </c>
      <c r="K5203" s="51" t="e">
        <f>IF(OR(#REF!="管理者",#REF!="サービス管理責任者"),0,#REF!)</f>
        <v>#REF!</v>
      </c>
    </row>
    <row r="5204" spans="8:11">
      <c r="H5204" s="55"/>
      <c r="I5204" s="54" t="e">
        <f t="shared" si="179"/>
        <v>#REF!</v>
      </c>
      <c r="J5204" s="54" t="e">
        <f>#REF!</f>
        <v>#REF!</v>
      </c>
      <c r="K5204" s="51" t="e">
        <f>IF(OR(#REF!="管理者",#REF!="サービス管理責任者"),0,#REF!)</f>
        <v>#REF!</v>
      </c>
    </row>
    <row r="5205" spans="8:11">
      <c r="H5205" s="55"/>
      <c r="I5205" s="54" t="e">
        <f t="shared" si="179"/>
        <v>#REF!</v>
      </c>
      <c r="J5205" s="54" t="e">
        <f>#REF!</f>
        <v>#REF!</v>
      </c>
      <c r="K5205" s="51" t="e">
        <f>IF(OR(#REF!="管理者",#REF!="サービス管理責任者"),0,#REF!)</f>
        <v>#REF!</v>
      </c>
    </row>
    <row r="5206" spans="8:11">
      <c r="H5206" s="55"/>
      <c r="I5206" s="54" t="e">
        <f t="shared" si="179"/>
        <v>#REF!</v>
      </c>
      <c r="J5206" s="54" t="e">
        <f>#REF!</f>
        <v>#REF!</v>
      </c>
      <c r="K5206" s="51" t="e">
        <f>IF(OR(#REF!="管理者",#REF!="サービス管理責任者"),0,#REF!)</f>
        <v>#REF!</v>
      </c>
    </row>
    <row r="5207" spans="8:11">
      <c r="H5207" s="55"/>
      <c r="I5207" s="54" t="e">
        <f t="shared" si="179"/>
        <v>#REF!</v>
      </c>
      <c r="J5207" s="54" t="e">
        <f>#REF!</f>
        <v>#REF!</v>
      </c>
      <c r="K5207" s="51" t="e">
        <f>IF(OR(#REF!="管理者",#REF!="サービス管理責任者"),0,#REF!)</f>
        <v>#REF!</v>
      </c>
    </row>
    <row r="5208" spans="8:11">
      <c r="H5208" s="55"/>
      <c r="I5208" s="54" t="e">
        <f t="shared" si="179"/>
        <v>#REF!</v>
      </c>
      <c r="J5208" s="54" t="e">
        <f>#REF!</f>
        <v>#REF!</v>
      </c>
      <c r="K5208" s="51" t="e">
        <f>IF(OR(#REF!="管理者",#REF!="サービス管理責任者"),0,#REF!)</f>
        <v>#REF!</v>
      </c>
    </row>
    <row r="5209" spans="8:11">
      <c r="H5209" s="55"/>
      <c r="I5209" s="54" t="e">
        <f t="shared" si="179"/>
        <v>#REF!</v>
      </c>
      <c r="J5209" s="54" t="e">
        <f>#REF!</f>
        <v>#REF!</v>
      </c>
      <c r="K5209" s="51" t="e">
        <f>IF(OR(#REF!="管理者",#REF!="サービス管理責任者"),0,#REF!)</f>
        <v>#REF!</v>
      </c>
    </row>
    <row r="5210" spans="8:11">
      <c r="H5210" s="55"/>
      <c r="I5210" s="54" t="e">
        <f t="shared" si="179"/>
        <v>#REF!</v>
      </c>
      <c r="J5210" s="54" t="e">
        <f>#REF!</f>
        <v>#REF!</v>
      </c>
      <c r="K5210" s="51" t="e">
        <f>IF(OR(#REF!="管理者",#REF!="サービス管理責任者"),0,#REF!)</f>
        <v>#REF!</v>
      </c>
    </row>
    <row r="5211" spans="8:11">
      <c r="H5211" s="55"/>
      <c r="I5211" s="54" t="e">
        <f t="shared" si="179"/>
        <v>#REF!</v>
      </c>
      <c r="J5211" s="54" t="e">
        <f>#REF!</f>
        <v>#REF!</v>
      </c>
      <c r="K5211" s="51" t="e">
        <f>IF(OR(#REF!="管理者",#REF!="サービス管理責任者"),0,#REF!)</f>
        <v>#REF!</v>
      </c>
    </row>
    <row r="5212" spans="8:11">
      <c r="H5212" s="55"/>
      <c r="I5212" s="54" t="e">
        <f t="shared" si="179"/>
        <v>#REF!</v>
      </c>
      <c r="J5212" s="54" t="e">
        <f>#REF!</f>
        <v>#REF!</v>
      </c>
      <c r="K5212" s="51" t="e">
        <f>IF(OR(#REF!="管理者",#REF!="サービス管理責任者"),0,#REF!)</f>
        <v>#REF!</v>
      </c>
    </row>
    <row r="5213" spans="8:11">
      <c r="H5213" s="55"/>
      <c r="I5213" s="54" t="e">
        <f t="shared" si="179"/>
        <v>#REF!</v>
      </c>
      <c r="J5213" s="54" t="e">
        <f>#REF!</f>
        <v>#REF!</v>
      </c>
      <c r="K5213" s="51" t="e">
        <f>IF(OR(#REF!="管理者",#REF!="サービス管理責任者"),0,#REF!)</f>
        <v>#REF!</v>
      </c>
    </row>
    <row r="5214" spans="8:11">
      <c r="H5214" s="55"/>
      <c r="I5214" s="54" t="e">
        <f t="shared" si="179"/>
        <v>#REF!</v>
      </c>
      <c r="J5214" s="54" t="e">
        <f>#REF!</f>
        <v>#REF!</v>
      </c>
      <c r="K5214" s="51" t="e">
        <f>IF(OR(#REF!="管理者",#REF!="サービス管理責任者"),0,#REF!)</f>
        <v>#REF!</v>
      </c>
    </row>
    <row r="5215" spans="8:11">
      <c r="H5215" s="55"/>
      <c r="I5215" s="54" t="e">
        <f t="shared" si="179"/>
        <v>#REF!</v>
      </c>
      <c r="J5215" s="54" t="e">
        <f>#REF!</f>
        <v>#REF!</v>
      </c>
      <c r="K5215" s="51" t="e">
        <f>IF(OR(#REF!="管理者",#REF!="サービス管理責任者"),0,#REF!)</f>
        <v>#REF!</v>
      </c>
    </row>
    <row r="5216" spans="8:11">
      <c r="H5216" s="55"/>
      <c r="I5216" s="54" t="e">
        <f t="shared" si="179"/>
        <v>#REF!</v>
      </c>
      <c r="J5216" s="54" t="e">
        <f>#REF!</f>
        <v>#REF!</v>
      </c>
      <c r="K5216" s="51" t="e">
        <f>IF(OR(#REF!="管理者",#REF!="サービス管理責任者"),0,#REF!)</f>
        <v>#REF!</v>
      </c>
    </row>
    <row r="5217" spans="8:11">
      <c r="H5217" s="55"/>
      <c r="I5217" s="54" t="e">
        <f t="shared" si="179"/>
        <v>#REF!</v>
      </c>
      <c r="J5217" s="54" t="e">
        <f>#REF!</f>
        <v>#REF!</v>
      </c>
      <c r="K5217" s="51" t="e">
        <f>IF(OR(#REF!="管理者",#REF!="サービス管理責任者"),0,#REF!)</f>
        <v>#REF!</v>
      </c>
    </row>
    <row r="5218" spans="8:11">
      <c r="H5218" s="55"/>
      <c r="I5218" s="54" t="e">
        <f t="shared" si="179"/>
        <v>#REF!</v>
      </c>
      <c r="J5218" s="54" t="e">
        <f>#REF!</f>
        <v>#REF!</v>
      </c>
      <c r="K5218" s="51" t="e">
        <f>IF(OR(#REF!="管理者",#REF!="サービス管理責任者"),0,#REF!)</f>
        <v>#REF!</v>
      </c>
    </row>
    <row r="5219" spans="8:11">
      <c r="H5219" s="55"/>
      <c r="I5219" s="54" t="e">
        <f t="shared" si="179"/>
        <v>#REF!</v>
      </c>
      <c r="J5219" s="54" t="e">
        <f>#REF!</f>
        <v>#REF!</v>
      </c>
      <c r="K5219" s="51" t="e">
        <f>IF(OR(#REF!="管理者",#REF!="サービス管理責任者"),0,#REF!)</f>
        <v>#REF!</v>
      </c>
    </row>
    <row r="5220" spans="8:11">
      <c r="H5220" s="55"/>
      <c r="I5220" s="54" t="e">
        <f t="shared" si="179"/>
        <v>#REF!</v>
      </c>
      <c r="J5220" s="54" t="e">
        <f>#REF!</f>
        <v>#REF!</v>
      </c>
      <c r="K5220" s="51" t="e">
        <f>IF(OR(#REF!="管理者",#REF!="サービス管理責任者"),0,#REF!)</f>
        <v>#REF!</v>
      </c>
    </row>
    <row r="5221" spans="8:11">
      <c r="H5221" s="55"/>
      <c r="I5221" s="54" t="e">
        <f t="shared" si="179"/>
        <v>#REF!</v>
      </c>
      <c r="J5221" s="54" t="e">
        <f>#REF!</f>
        <v>#REF!</v>
      </c>
      <c r="K5221" s="51" t="e">
        <f>IF(OR(#REF!="管理者",#REF!="サービス管理責任者"),0,#REF!)</f>
        <v>#REF!</v>
      </c>
    </row>
    <row r="5222" spans="8:11">
      <c r="H5222" s="55"/>
      <c r="I5222" s="54" t="e">
        <f t="shared" si="179"/>
        <v>#REF!</v>
      </c>
      <c r="J5222" s="54" t="e">
        <f>#REF!</f>
        <v>#REF!</v>
      </c>
      <c r="K5222" s="51" t="e">
        <f>IF(OR(#REF!="管理者",#REF!="サービス管理責任者"),0,#REF!)</f>
        <v>#REF!</v>
      </c>
    </row>
    <row r="5223" spans="8:11">
      <c r="H5223" s="55"/>
      <c r="I5223" s="54" t="e">
        <f t="shared" si="179"/>
        <v>#REF!</v>
      </c>
      <c r="J5223" s="54" t="e">
        <f>#REF!</f>
        <v>#REF!</v>
      </c>
      <c r="K5223" s="51" t="e">
        <f>IF(OR(#REF!="管理者",#REF!="サービス管理責任者"),0,#REF!)</f>
        <v>#REF!</v>
      </c>
    </row>
    <row r="5224" spans="8:11">
      <c r="H5224" s="55"/>
      <c r="I5224" s="54" t="e">
        <f t="shared" si="179"/>
        <v>#REF!</v>
      </c>
      <c r="J5224" s="54" t="e">
        <f>#REF!</f>
        <v>#REF!</v>
      </c>
      <c r="K5224" s="51" t="e">
        <f>IF(OR(#REF!="管理者",#REF!="サービス管理責任者"),0,#REF!)</f>
        <v>#REF!</v>
      </c>
    </row>
    <row r="5225" spans="8:11">
      <c r="H5225" s="55"/>
      <c r="I5225" s="54" t="e">
        <f t="shared" si="179"/>
        <v>#REF!</v>
      </c>
      <c r="J5225" s="54" t="e">
        <f>#REF!</f>
        <v>#REF!</v>
      </c>
      <c r="K5225" s="51" t="e">
        <f>IF(OR(#REF!="管理者",#REF!="サービス管理責任者"),0,#REF!)</f>
        <v>#REF!</v>
      </c>
    </row>
    <row r="5226" spans="8:11">
      <c r="H5226" s="55"/>
      <c r="I5226" s="54" t="e">
        <f t="shared" si="179"/>
        <v>#REF!</v>
      </c>
      <c r="J5226" s="54" t="e">
        <f>#REF!</f>
        <v>#REF!</v>
      </c>
      <c r="K5226" s="51" t="e">
        <f>IF(OR(#REF!="管理者",#REF!="サービス管理責任者"),0,#REF!)</f>
        <v>#REF!</v>
      </c>
    </row>
    <row r="5227" spans="8:11">
      <c r="H5227" s="55"/>
      <c r="I5227" s="54" t="e">
        <f t="shared" si="179"/>
        <v>#REF!</v>
      </c>
      <c r="J5227" s="54" t="e">
        <f>#REF!</f>
        <v>#REF!</v>
      </c>
      <c r="K5227" s="51" t="e">
        <f>IF(OR(#REF!="管理者",#REF!="サービス管理責任者"),0,#REF!)</f>
        <v>#REF!</v>
      </c>
    </row>
    <row r="5228" spans="8:11">
      <c r="H5228" s="55"/>
      <c r="I5228" s="54" t="e">
        <f t="shared" si="179"/>
        <v>#REF!</v>
      </c>
      <c r="J5228" s="54" t="e">
        <f>#REF!</f>
        <v>#REF!</v>
      </c>
      <c r="K5228" s="51" t="e">
        <f>IF(OR(#REF!="管理者",#REF!="サービス管理責任者"),0,#REF!)</f>
        <v>#REF!</v>
      </c>
    </row>
    <row r="5229" spans="8:11">
      <c r="H5229" s="55"/>
      <c r="I5229" s="54" t="e">
        <f t="shared" si="179"/>
        <v>#REF!</v>
      </c>
      <c r="J5229" s="54" t="e">
        <f>#REF!</f>
        <v>#REF!</v>
      </c>
      <c r="K5229" s="51" t="e">
        <f>IF(OR(#REF!="管理者",#REF!="サービス管理責任者"),0,#REF!)</f>
        <v>#REF!</v>
      </c>
    </row>
    <row r="5230" spans="8:11">
      <c r="H5230" s="55"/>
      <c r="I5230" s="54" t="e">
        <f t="shared" si="179"/>
        <v>#REF!</v>
      </c>
      <c r="J5230" s="54" t="e">
        <f>#REF!</f>
        <v>#REF!</v>
      </c>
      <c r="K5230" s="51" t="e">
        <f>IF(OR(#REF!="管理者",#REF!="サービス管理責任者"),0,#REF!)</f>
        <v>#REF!</v>
      </c>
    </row>
    <row r="5231" spans="8:11">
      <c r="H5231" s="55"/>
      <c r="I5231" s="54" t="e">
        <f t="shared" si="179"/>
        <v>#REF!</v>
      </c>
      <c r="J5231" s="54" t="e">
        <f>#REF!</f>
        <v>#REF!</v>
      </c>
      <c r="K5231" s="51" t="e">
        <f>IF(OR(#REF!="管理者",#REF!="サービス管理責任者"),0,#REF!)</f>
        <v>#REF!</v>
      </c>
    </row>
    <row r="5232" spans="8:11">
      <c r="H5232" s="55"/>
      <c r="I5232" s="54" t="e">
        <f t="shared" si="179"/>
        <v>#REF!</v>
      </c>
      <c r="J5232" s="54" t="e">
        <f>#REF!</f>
        <v>#REF!</v>
      </c>
      <c r="K5232" s="51" t="e">
        <f>IF(OR(#REF!="管理者",#REF!="サービス管理責任者"),0,#REF!)</f>
        <v>#REF!</v>
      </c>
    </row>
    <row r="5233" spans="8:11">
      <c r="H5233" s="55"/>
      <c r="I5233" s="54" t="e">
        <f t="shared" si="179"/>
        <v>#REF!</v>
      </c>
      <c r="J5233" s="54" t="e">
        <f>#REF!</f>
        <v>#REF!</v>
      </c>
      <c r="K5233" s="51" t="e">
        <f>IF(OR(#REF!="管理者",#REF!="サービス管理責任者"),0,#REF!)</f>
        <v>#REF!</v>
      </c>
    </row>
    <row r="5234" spans="8:11">
      <c r="H5234" s="55"/>
      <c r="I5234" s="54" t="e">
        <f t="shared" si="179"/>
        <v>#REF!</v>
      </c>
      <c r="J5234" s="54" t="e">
        <f>#REF!</f>
        <v>#REF!</v>
      </c>
      <c r="K5234" s="51" t="e">
        <f>IF(OR(#REF!="管理者",#REF!="サービス管理責任者"),0,#REF!)</f>
        <v>#REF!</v>
      </c>
    </row>
    <row r="5235" spans="8:11">
      <c r="H5235" s="55"/>
      <c r="I5235" s="54" t="e">
        <f t="shared" si="179"/>
        <v>#REF!</v>
      </c>
      <c r="J5235" s="54" t="e">
        <f>#REF!</f>
        <v>#REF!</v>
      </c>
      <c r="K5235" s="51" t="e">
        <f>IF(OR(#REF!="管理者",#REF!="サービス管理責任者"),0,#REF!)</f>
        <v>#REF!</v>
      </c>
    </row>
    <row r="5236" spans="8:11">
      <c r="H5236" s="55"/>
      <c r="I5236" s="54" t="e">
        <f t="shared" si="179"/>
        <v>#REF!</v>
      </c>
      <c r="J5236" s="54" t="e">
        <f>#REF!</f>
        <v>#REF!</v>
      </c>
      <c r="K5236" s="51" t="e">
        <f>IF(OR(#REF!="管理者",#REF!="サービス管理責任者"),0,#REF!)</f>
        <v>#REF!</v>
      </c>
    </row>
    <row r="5237" spans="8:11">
      <c r="H5237" s="55"/>
      <c r="I5237" s="54" t="e">
        <f t="shared" si="179"/>
        <v>#REF!</v>
      </c>
      <c r="J5237" s="54" t="e">
        <f>#REF!</f>
        <v>#REF!</v>
      </c>
      <c r="K5237" s="51" t="e">
        <f>IF(OR(#REF!="管理者",#REF!="サービス管理責任者"),0,#REF!)</f>
        <v>#REF!</v>
      </c>
    </row>
    <row r="5238" spans="8:11">
      <c r="H5238" s="55"/>
      <c r="I5238" s="54" t="e">
        <f t="shared" si="179"/>
        <v>#REF!</v>
      </c>
      <c r="J5238" s="54" t="e">
        <f>#REF!</f>
        <v>#REF!</v>
      </c>
      <c r="K5238" s="51" t="e">
        <f>IF(OR(#REF!="管理者",#REF!="サービス管理責任者"),0,#REF!)</f>
        <v>#REF!</v>
      </c>
    </row>
    <row r="5239" spans="8:11">
      <c r="H5239" s="55"/>
      <c r="I5239" s="54" t="e">
        <f t="shared" si="179"/>
        <v>#REF!</v>
      </c>
      <c r="J5239" s="54" t="e">
        <f>#REF!</f>
        <v>#REF!</v>
      </c>
      <c r="K5239" s="51" t="e">
        <f>IF(OR(#REF!="管理者",#REF!="サービス管理責任者"),0,#REF!)</f>
        <v>#REF!</v>
      </c>
    </row>
    <row r="5240" spans="8:11">
      <c r="H5240" s="55"/>
      <c r="I5240" s="54" t="e">
        <f t="shared" si="179"/>
        <v>#REF!</v>
      </c>
      <c r="J5240" s="54" t="e">
        <f>#REF!</f>
        <v>#REF!</v>
      </c>
      <c r="K5240" s="51" t="e">
        <f>IF(OR(#REF!="管理者",#REF!="サービス管理責任者"),0,#REF!)</f>
        <v>#REF!</v>
      </c>
    </row>
    <row r="5241" spans="8:11">
      <c r="H5241" s="55"/>
      <c r="I5241" s="54" t="e">
        <f t="shared" si="179"/>
        <v>#REF!</v>
      </c>
      <c r="J5241" s="54" t="e">
        <f>#REF!</f>
        <v>#REF!</v>
      </c>
      <c r="K5241" s="51" t="e">
        <f>IF(OR(#REF!="管理者",#REF!="サービス管理責任者"),0,#REF!)</f>
        <v>#REF!</v>
      </c>
    </row>
    <row r="5242" spans="8:11">
      <c r="H5242" s="55"/>
      <c r="I5242" s="54" t="e">
        <f t="shared" si="179"/>
        <v>#REF!</v>
      </c>
      <c r="J5242" s="54" t="e">
        <f>#REF!</f>
        <v>#REF!</v>
      </c>
      <c r="K5242" s="51" t="e">
        <f>IF(OR(#REF!="管理者",#REF!="サービス管理責任者"),0,#REF!)</f>
        <v>#REF!</v>
      </c>
    </row>
    <row r="5243" spans="8:11">
      <c r="H5243" s="55"/>
      <c r="I5243" s="54" t="e">
        <f t="shared" si="179"/>
        <v>#REF!</v>
      </c>
      <c r="J5243" s="54" t="e">
        <f>#REF!</f>
        <v>#REF!</v>
      </c>
      <c r="K5243" s="51" t="e">
        <f>IF(OR(#REF!="管理者",#REF!="サービス管理責任者"),0,#REF!)</f>
        <v>#REF!</v>
      </c>
    </row>
    <row r="5244" spans="8:11">
      <c r="H5244" s="55"/>
      <c r="I5244" s="54" t="e">
        <f t="shared" si="179"/>
        <v>#REF!</v>
      </c>
      <c r="J5244" s="54" t="e">
        <f>#REF!</f>
        <v>#REF!</v>
      </c>
      <c r="K5244" s="51" t="e">
        <f>IF(OR(#REF!="管理者",#REF!="サービス管理責任者"),0,#REF!)</f>
        <v>#REF!</v>
      </c>
    </row>
    <row r="5245" spans="8:11">
      <c r="H5245" s="55"/>
      <c r="I5245" s="54" t="e">
        <f t="shared" si="179"/>
        <v>#REF!</v>
      </c>
      <c r="J5245" s="54" t="e">
        <f>#REF!</f>
        <v>#REF!</v>
      </c>
      <c r="K5245" s="51" t="e">
        <f>IF(OR(#REF!="管理者",#REF!="サービス管理責任者"),0,#REF!)</f>
        <v>#REF!</v>
      </c>
    </row>
    <row r="5246" spans="8:11">
      <c r="H5246" s="55"/>
      <c r="I5246" s="54" t="e">
        <f t="shared" si="179"/>
        <v>#REF!</v>
      </c>
      <c r="J5246" s="54" t="e">
        <f>#REF!</f>
        <v>#REF!</v>
      </c>
      <c r="K5246" s="51" t="e">
        <f>IF(OR(#REF!="管理者",#REF!="サービス管理責任者"),0,#REF!)</f>
        <v>#REF!</v>
      </c>
    </row>
    <row r="5247" spans="8:11">
      <c r="H5247" s="55"/>
      <c r="I5247" s="54" t="e">
        <f t="shared" si="179"/>
        <v>#REF!</v>
      </c>
      <c r="J5247" s="54" t="e">
        <f>#REF!</f>
        <v>#REF!</v>
      </c>
      <c r="K5247" s="51" t="e">
        <f>IF(OR(#REF!="管理者",#REF!="サービス管理責任者"),0,#REF!)</f>
        <v>#REF!</v>
      </c>
    </row>
    <row r="5248" spans="8:11">
      <c r="H5248" s="55"/>
      <c r="I5248" s="54" t="e">
        <f t="shared" si="179"/>
        <v>#REF!</v>
      </c>
      <c r="J5248" s="54" t="e">
        <f>#REF!</f>
        <v>#REF!</v>
      </c>
      <c r="K5248" s="51" t="e">
        <f>IF(OR(#REF!="管理者",#REF!="サービス管理責任者"),0,#REF!)</f>
        <v>#REF!</v>
      </c>
    </row>
    <row r="5249" spans="8:11">
      <c r="H5249" s="55"/>
      <c r="I5249" s="54" t="e">
        <f t="shared" si="179"/>
        <v>#REF!</v>
      </c>
      <c r="J5249" s="54" t="e">
        <f>#REF!</f>
        <v>#REF!</v>
      </c>
      <c r="K5249" s="51" t="e">
        <f>IF(OR(#REF!="管理者",#REF!="サービス管理責任者"),0,#REF!)</f>
        <v>#REF!</v>
      </c>
    </row>
    <row r="5250" spans="8:11">
      <c r="H5250" s="55"/>
      <c r="I5250" s="54" t="e">
        <f t="shared" si="179"/>
        <v>#REF!</v>
      </c>
      <c r="J5250" s="54" t="e">
        <f>#REF!</f>
        <v>#REF!</v>
      </c>
      <c r="K5250" s="51" t="e">
        <f>IF(OR(#REF!="管理者",#REF!="サービス管理責任者"),0,#REF!)</f>
        <v>#REF!</v>
      </c>
    </row>
    <row r="5251" spans="8:11">
      <c r="H5251" s="55"/>
      <c r="I5251" s="54" t="e">
        <f t="shared" si="179"/>
        <v>#REF!</v>
      </c>
      <c r="J5251" s="54" t="e">
        <f>#REF!</f>
        <v>#REF!</v>
      </c>
      <c r="K5251" s="51" t="e">
        <f>IF(OR(#REF!="管理者",#REF!="サービス管理責任者"),0,#REF!)</f>
        <v>#REF!</v>
      </c>
    </row>
    <row r="5252" spans="8:11">
      <c r="H5252" s="55"/>
      <c r="I5252" s="54" t="e">
        <f t="shared" si="179"/>
        <v>#REF!</v>
      </c>
      <c r="J5252" s="54" t="e">
        <f>#REF!</f>
        <v>#REF!</v>
      </c>
      <c r="K5252" s="51" t="e">
        <f>IF(OR(#REF!="管理者",#REF!="サービス管理責任者"),0,#REF!)</f>
        <v>#REF!</v>
      </c>
    </row>
    <row r="5253" spans="8:11">
      <c r="H5253" s="55"/>
      <c r="I5253" s="54" t="e">
        <f t="shared" ref="I5253:I5316" si="180">IF(J5253=0,I5252,I5252+1)</f>
        <v>#REF!</v>
      </c>
      <c r="J5253" s="54" t="e">
        <f>#REF!</f>
        <v>#REF!</v>
      </c>
      <c r="K5253" s="51" t="e">
        <f>IF(OR(#REF!="管理者",#REF!="サービス管理責任者"),0,#REF!)</f>
        <v>#REF!</v>
      </c>
    </row>
    <row r="5254" spans="8:11">
      <c r="H5254" s="55"/>
      <c r="I5254" s="54" t="e">
        <f t="shared" si="180"/>
        <v>#REF!</v>
      </c>
      <c r="J5254" s="54" t="e">
        <f>#REF!</f>
        <v>#REF!</v>
      </c>
      <c r="K5254" s="51" t="e">
        <f>IF(OR(#REF!="管理者",#REF!="サービス管理責任者"),0,#REF!)</f>
        <v>#REF!</v>
      </c>
    </row>
    <row r="5255" spans="8:11">
      <c r="H5255" s="55"/>
      <c r="I5255" s="54" t="e">
        <f t="shared" si="180"/>
        <v>#REF!</v>
      </c>
      <c r="J5255" s="54" t="e">
        <f>#REF!</f>
        <v>#REF!</v>
      </c>
      <c r="K5255" s="51" t="e">
        <f>IF(OR(#REF!="管理者",#REF!="サービス管理責任者"),0,#REF!)</f>
        <v>#REF!</v>
      </c>
    </row>
    <row r="5256" spans="8:11">
      <c r="H5256" s="55"/>
      <c r="I5256" s="54" t="e">
        <f t="shared" si="180"/>
        <v>#REF!</v>
      </c>
      <c r="J5256" s="54" t="e">
        <f>#REF!</f>
        <v>#REF!</v>
      </c>
      <c r="K5256" s="51" t="e">
        <f>IF(OR(#REF!="管理者",#REF!="サービス管理責任者"),0,#REF!)</f>
        <v>#REF!</v>
      </c>
    </row>
    <row r="5257" spans="8:11">
      <c r="H5257" s="55"/>
      <c r="I5257" s="54" t="e">
        <f t="shared" si="180"/>
        <v>#REF!</v>
      </c>
      <c r="J5257" s="54" t="e">
        <f>#REF!</f>
        <v>#REF!</v>
      </c>
      <c r="K5257" s="51" t="e">
        <f>IF(OR(#REF!="管理者",#REF!="サービス管理責任者"),0,#REF!)</f>
        <v>#REF!</v>
      </c>
    </row>
    <row r="5258" spans="8:11">
      <c r="H5258" s="55"/>
      <c r="I5258" s="54" t="e">
        <f t="shared" si="180"/>
        <v>#REF!</v>
      </c>
      <c r="J5258" s="54" t="e">
        <f>#REF!</f>
        <v>#REF!</v>
      </c>
      <c r="K5258" s="51" t="e">
        <f>IF(OR(#REF!="管理者",#REF!="サービス管理責任者"),0,#REF!)</f>
        <v>#REF!</v>
      </c>
    </row>
    <row r="5259" spans="8:11">
      <c r="H5259" s="55"/>
      <c r="I5259" s="54" t="e">
        <f t="shared" si="180"/>
        <v>#REF!</v>
      </c>
      <c r="J5259" s="54" t="e">
        <f>#REF!</f>
        <v>#REF!</v>
      </c>
      <c r="K5259" s="51" t="e">
        <f>IF(OR(#REF!="管理者",#REF!="サービス管理責任者"),0,#REF!)</f>
        <v>#REF!</v>
      </c>
    </row>
    <row r="5260" spans="8:11">
      <c r="H5260" s="55"/>
      <c r="I5260" s="54" t="e">
        <f t="shared" si="180"/>
        <v>#REF!</v>
      </c>
      <c r="J5260" s="54" t="e">
        <f>#REF!</f>
        <v>#REF!</v>
      </c>
      <c r="K5260" s="51" t="e">
        <f>IF(OR(#REF!="管理者",#REF!="サービス管理責任者"),0,#REF!)</f>
        <v>#REF!</v>
      </c>
    </row>
    <row r="5261" spans="8:11">
      <c r="H5261" s="55"/>
      <c r="I5261" s="54" t="e">
        <f t="shared" si="180"/>
        <v>#REF!</v>
      </c>
      <c r="J5261" s="54" t="e">
        <f>#REF!</f>
        <v>#REF!</v>
      </c>
      <c r="K5261" s="51" t="e">
        <f>IF(OR(#REF!="管理者",#REF!="サービス管理責任者"),0,#REF!)</f>
        <v>#REF!</v>
      </c>
    </row>
    <row r="5262" spans="8:11">
      <c r="H5262" s="55"/>
      <c r="I5262" s="54" t="e">
        <f t="shared" si="180"/>
        <v>#REF!</v>
      </c>
      <c r="J5262" s="54" t="e">
        <f>#REF!</f>
        <v>#REF!</v>
      </c>
      <c r="K5262" s="51" t="e">
        <f>IF(OR(#REF!="管理者",#REF!="サービス管理責任者"),0,#REF!)</f>
        <v>#REF!</v>
      </c>
    </row>
    <row r="5263" spans="8:11">
      <c r="H5263" s="55"/>
      <c r="I5263" s="54" t="e">
        <f t="shared" si="180"/>
        <v>#REF!</v>
      </c>
      <c r="J5263" s="54" t="e">
        <f>#REF!</f>
        <v>#REF!</v>
      </c>
      <c r="K5263" s="51" t="e">
        <f>IF(OR(#REF!="管理者",#REF!="サービス管理責任者"),0,#REF!)</f>
        <v>#REF!</v>
      </c>
    </row>
    <row r="5264" spans="8:11">
      <c r="H5264" s="55"/>
      <c r="I5264" s="54" t="e">
        <f t="shared" si="180"/>
        <v>#REF!</v>
      </c>
      <c r="J5264" s="54" t="e">
        <f>#REF!</f>
        <v>#REF!</v>
      </c>
      <c r="K5264" s="51" t="e">
        <f>IF(OR(#REF!="管理者",#REF!="サービス管理責任者"),0,#REF!)</f>
        <v>#REF!</v>
      </c>
    </row>
    <row r="5265" spans="8:11">
      <c r="H5265" s="55"/>
      <c r="I5265" s="54" t="e">
        <f t="shared" si="180"/>
        <v>#REF!</v>
      </c>
      <c r="J5265" s="54" t="e">
        <f>#REF!</f>
        <v>#REF!</v>
      </c>
      <c r="K5265" s="51" t="e">
        <f>IF(OR(#REF!="管理者",#REF!="サービス管理責任者"),0,#REF!)</f>
        <v>#REF!</v>
      </c>
    </row>
    <row r="5266" spans="8:11">
      <c r="H5266" s="55"/>
      <c r="I5266" s="54" t="e">
        <f t="shared" si="180"/>
        <v>#REF!</v>
      </c>
      <c r="J5266" s="54" t="e">
        <f>#REF!</f>
        <v>#REF!</v>
      </c>
      <c r="K5266" s="51" t="e">
        <f>IF(OR(#REF!="管理者",#REF!="サービス管理責任者"),0,#REF!)</f>
        <v>#REF!</v>
      </c>
    </row>
    <row r="5267" spans="8:11">
      <c r="H5267" s="55"/>
      <c r="I5267" s="54" t="e">
        <f t="shared" si="180"/>
        <v>#REF!</v>
      </c>
      <c r="J5267" s="54" t="e">
        <f>#REF!</f>
        <v>#REF!</v>
      </c>
      <c r="K5267" s="51" t="e">
        <f>IF(OR(#REF!="管理者",#REF!="サービス管理責任者"),0,#REF!)</f>
        <v>#REF!</v>
      </c>
    </row>
    <row r="5268" spans="8:11">
      <c r="H5268" s="55"/>
      <c r="I5268" s="54" t="e">
        <f t="shared" si="180"/>
        <v>#REF!</v>
      </c>
      <c r="J5268" s="54" t="e">
        <f>#REF!</f>
        <v>#REF!</v>
      </c>
      <c r="K5268" s="51" t="e">
        <f>IF(OR(#REF!="管理者",#REF!="サービス管理責任者"),0,#REF!)</f>
        <v>#REF!</v>
      </c>
    </row>
    <row r="5269" spans="8:11">
      <c r="H5269" s="55"/>
      <c r="I5269" s="54" t="e">
        <f t="shared" si="180"/>
        <v>#REF!</v>
      </c>
      <c r="J5269" s="54" t="e">
        <f>#REF!</f>
        <v>#REF!</v>
      </c>
      <c r="K5269" s="51" t="e">
        <f>IF(OR(#REF!="管理者",#REF!="サービス管理責任者"),0,#REF!)</f>
        <v>#REF!</v>
      </c>
    </row>
    <row r="5270" spans="8:11">
      <c r="H5270" s="55"/>
      <c r="I5270" s="54" t="e">
        <f t="shared" si="180"/>
        <v>#REF!</v>
      </c>
      <c r="J5270" s="54" t="e">
        <f>#REF!</f>
        <v>#REF!</v>
      </c>
      <c r="K5270" s="51" t="e">
        <f>IF(OR(#REF!="管理者",#REF!="サービス管理責任者"),0,#REF!)</f>
        <v>#REF!</v>
      </c>
    </row>
    <row r="5271" spans="8:11">
      <c r="H5271" s="55"/>
      <c r="I5271" s="54" t="e">
        <f t="shared" si="180"/>
        <v>#REF!</v>
      </c>
      <c r="J5271" s="54" t="e">
        <f>#REF!</f>
        <v>#REF!</v>
      </c>
      <c r="K5271" s="51" t="e">
        <f>IF(OR(#REF!="管理者",#REF!="サービス管理責任者"),0,#REF!)</f>
        <v>#REF!</v>
      </c>
    </row>
    <row r="5272" spans="8:11">
      <c r="H5272" s="55"/>
      <c r="I5272" s="54" t="e">
        <f t="shared" si="180"/>
        <v>#REF!</v>
      </c>
      <c r="J5272" s="54" t="e">
        <f>#REF!</f>
        <v>#REF!</v>
      </c>
      <c r="K5272" s="51" t="e">
        <f>IF(OR(#REF!="管理者",#REF!="サービス管理責任者"),0,#REF!)</f>
        <v>#REF!</v>
      </c>
    </row>
    <row r="5273" spans="8:11">
      <c r="H5273" s="55"/>
      <c r="I5273" s="54" t="e">
        <f t="shared" si="180"/>
        <v>#REF!</v>
      </c>
      <c r="J5273" s="54" t="e">
        <f>#REF!</f>
        <v>#REF!</v>
      </c>
      <c r="K5273" s="51" t="e">
        <f>IF(OR(#REF!="管理者",#REF!="サービス管理責任者"),0,#REF!)</f>
        <v>#REF!</v>
      </c>
    </row>
    <row r="5274" spans="8:11">
      <c r="H5274" s="55"/>
      <c r="I5274" s="54" t="e">
        <f t="shared" si="180"/>
        <v>#REF!</v>
      </c>
      <c r="J5274" s="54" t="e">
        <f>#REF!</f>
        <v>#REF!</v>
      </c>
      <c r="K5274" s="51" t="e">
        <f>IF(OR(#REF!="管理者",#REF!="サービス管理責任者"),0,#REF!)</f>
        <v>#REF!</v>
      </c>
    </row>
    <row r="5275" spans="8:11">
      <c r="H5275" s="55"/>
      <c r="I5275" s="54" t="e">
        <f t="shared" si="180"/>
        <v>#REF!</v>
      </c>
      <c r="J5275" s="54" t="e">
        <f>#REF!</f>
        <v>#REF!</v>
      </c>
      <c r="K5275" s="51" t="e">
        <f>IF(OR(#REF!="管理者",#REF!="サービス管理責任者"),0,#REF!)</f>
        <v>#REF!</v>
      </c>
    </row>
    <row r="5276" spans="8:11">
      <c r="H5276" s="55"/>
      <c r="I5276" s="54" t="e">
        <f t="shared" si="180"/>
        <v>#REF!</v>
      </c>
      <c r="J5276" s="54" t="e">
        <f>#REF!</f>
        <v>#REF!</v>
      </c>
      <c r="K5276" s="51" t="e">
        <f>IF(OR(#REF!="管理者",#REF!="サービス管理責任者"),0,#REF!)</f>
        <v>#REF!</v>
      </c>
    </row>
    <row r="5277" spans="8:11">
      <c r="H5277" s="55"/>
      <c r="I5277" s="54" t="e">
        <f t="shared" si="180"/>
        <v>#REF!</v>
      </c>
      <c r="J5277" s="54" t="e">
        <f>#REF!</f>
        <v>#REF!</v>
      </c>
      <c r="K5277" s="51" t="e">
        <f>IF(OR(#REF!="管理者",#REF!="サービス管理責任者"),0,#REF!)</f>
        <v>#REF!</v>
      </c>
    </row>
    <row r="5278" spans="8:11">
      <c r="H5278" s="55"/>
      <c r="I5278" s="54" t="e">
        <f t="shared" si="180"/>
        <v>#REF!</v>
      </c>
      <c r="J5278" s="54" t="e">
        <f>#REF!</f>
        <v>#REF!</v>
      </c>
      <c r="K5278" s="51" t="e">
        <f>IF(OR(#REF!="管理者",#REF!="サービス管理責任者"),0,#REF!)</f>
        <v>#REF!</v>
      </c>
    </row>
    <row r="5279" spans="8:11">
      <c r="H5279" s="55"/>
      <c r="I5279" s="54" t="e">
        <f t="shared" si="180"/>
        <v>#REF!</v>
      </c>
      <c r="J5279" s="54" t="e">
        <f>#REF!</f>
        <v>#REF!</v>
      </c>
      <c r="K5279" s="51" t="e">
        <f>IF(OR(#REF!="管理者",#REF!="サービス管理責任者"),0,#REF!)</f>
        <v>#REF!</v>
      </c>
    </row>
    <row r="5280" spans="8:11">
      <c r="H5280" s="55"/>
      <c r="I5280" s="54" t="e">
        <f t="shared" si="180"/>
        <v>#REF!</v>
      </c>
      <c r="J5280" s="54" t="e">
        <f>#REF!</f>
        <v>#REF!</v>
      </c>
      <c r="K5280" s="51" t="e">
        <f>IF(OR(#REF!="管理者",#REF!="サービス管理責任者"),0,#REF!)</f>
        <v>#REF!</v>
      </c>
    </row>
    <row r="5281" spans="8:11">
      <c r="H5281" s="55"/>
      <c r="I5281" s="54" t="e">
        <f t="shared" si="180"/>
        <v>#REF!</v>
      </c>
      <c r="J5281" s="54" t="e">
        <f>#REF!</f>
        <v>#REF!</v>
      </c>
      <c r="K5281" s="51" t="e">
        <f>IF(OR(#REF!="管理者",#REF!="サービス管理責任者"),0,#REF!)</f>
        <v>#REF!</v>
      </c>
    </row>
    <row r="5282" spans="8:11">
      <c r="H5282" s="55"/>
      <c r="I5282" s="54" t="e">
        <f t="shared" si="180"/>
        <v>#REF!</v>
      </c>
      <c r="J5282" s="54" t="e">
        <f>#REF!</f>
        <v>#REF!</v>
      </c>
      <c r="K5282" s="51" t="e">
        <f>IF(OR(#REF!="管理者",#REF!="サービス管理責任者"),0,#REF!)</f>
        <v>#REF!</v>
      </c>
    </row>
    <row r="5283" spans="8:11">
      <c r="H5283" s="55"/>
      <c r="I5283" s="54" t="e">
        <f t="shared" si="180"/>
        <v>#REF!</v>
      </c>
      <c r="J5283" s="54" t="e">
        <f>#REF!</f>
        <v>#REF!</v>
      </c>
      <c r="K5283" s="51" t="e">
        <f>IF(OR(#REF!="管理者",#REF!="サービス管理責任者"),0,#REF!)</f>
        <v>#REF!</v>
      </c>
    </row>
    <row r="5284" spans="8:11">
      <c r="H5284" s="55"/>
      <c r="I5284" s="54" t="e">
        <f t="shared" si="180"/>
        <v>#REF!</v>
      </c>
      <c r="J5284" s="54" t="e">
        <f>#REF!</f>
        <v>#REF!</v>
      </c>
      <c r="K5284" s="51" t="e">
        <f>IF(OR(#REF!="管理者",#REF!="サービス管理責任者"),0,#REF!)</f>
        <v>#REF!</v>
      </c>
    </row>
    <row r="5285" spans="8:11">
      <c r="H5285" s="55"/>
      <c r="I5285" s="54" t="e">
        <f t="shared" si="180"/>
        <v>#REF!</v>
      </c>
      <c r="J5285" s="54" t="e">
        <f>#REF!</f>
        <v>#REF!</v>
      </c>
      <c r="K5285" s="51" t="e">
        <f>IF(OR(#REF!="管理者",#REF!="サービス管理責任者"),0,#REF!)</f>
        <v>#REF!</v>
      </c>
    </row>
    <row r="5286" spans="8:11">
      <c r="H5286" s="55"/>
      <c r="I5286" s="54" t="e">
        <f t="shared" si="180"/>
        <v>#REF!</v>
      </c>
      <c r="J5286" s="54" t="e">
        <f>#REF!</f>
        <v>#REF!</v>
      </c>
      <c r="K5286" s="51" t="e">
        <f>IF(OR(#REF!="管理者",#REF!="サービス管理責任者"),0,#REF!)</f>
        <v>#REF!</v>
      </c>
    </row>
    <row r="5287" spans="8:11">
      <c r="H5287" s="55"/>
      <c r="I5287" s="54" t="e">
        <f t="shared" si="180"/>
        <v>#REF!</v>
      </c>
      <c r="J5287" s="54" t="e">
        <f>#REF!</f>
        <v>#REF!</v>
      </c>
      <c r="K5287" s="51" t="e">
        <f>IF(OR(#REF!="管理者",#REF!="サービス管理責任者"),0,#REF!)</f>
        <v>#REF!</v>
      </c>
    </row>
    <row r="5288" spans="8:11">
      <c r="H5288" s="55"/>
      <c r="I5288" s="54" t="e">
        <f t="shared" si="180"/>
        <v>#REF!</v>
      </c>
      <c r="J5288" s="54" t="e">
        <f>#REF!</f>
        <v>#REF!</v>
      </c>
      <c r="K5288" s="51" t="e">
        <f>IF(OR(#REF!="管理者",#REF!="サービス管理責任者"),0,#REF!)</f>
        <v>#REF!</v>
      </c>
    </row>
    <row r="5289" spans="8:11">
      <c r="H5289" s="55"/>
      <c r="I5289" s="54" t="e">
        <f t="shared" si="180"/>
        <v>#REF!</v>
      </c>
      <c r="J5289" s="54" t="e">
        <f>#REF!</f>
        <v>#REF!</v>
      </c>
      <c r="K5289" s="51" t="e">
        <f>IF(OR(#REF!="管理者",#REF!="サービス管理責任者"),0,#REF!)</f>
        <v>#REF!</v>
      </c>
    </row>
    <row r="5290" spans="8:11">
      <c r="H5290" s="55"/>
      <c r="I5290" s="54" t="e">
        <f t="shared" si="180"/>
        <v>#REF!</v>
      </c>
      <c r="J5290" s="54" t="e">
        <f>#REF!</f>
        <v>#REF!</v>
      </c>
      <c r="K5290" s="51" t="e">
        <f>IF(OR(#REF!="管理者",#REF!="サービス管理責任者"),0,#REF!)</f>
        <v>#REF!</v>
      </c>
    </row>
    <row r="5291" spans="8:11">
      <c r="H5291" s="55"/>
      <c r="I5291" s="54" t="e">
        <f t="shared" si="180"/>
        <v>#REF!</v>
      </c>
      <c r="J5291" s="54" t="e">
        <f>#REF!</f>
        <v>#REF!</v>
      </c>
      <c r="K5291" s="51" t="e">
        <f>IF(OR(#REF!="管理者",#REF!="サービス管理責任者"),0,#REF!)</f>
        <v>#REF!</v>
      </c>
    </row>
    <row r="5292" spans="8:11">
      <c r="H5292" s="55"/>
      <c r="I5292" s="54" t="e">
        <f t="shared" si="180"/>
        <v>#REF!</v>
      </c>
      <c r="J5292" s="54" t="e">
        <f>#REF!</f>
        <v>#REF!</v>
      </c>
      <c r="K5292" s="51" t="e">
        <f>IF(OR(#REF!="管理者",#REF!="サービス管理責任者"),0,#REF!)</f>
        <v>#REF!</v>
      </c>
    </row>
    <row r="5293" spans="8:11">
      <c r="H5293" s="55"/>
      <c r="I5293" s="54" t="e">
        <f t="shared" si="180"/>
        <v>#REF!</v>
      </c>
      <c r="J5293" s="54" t="e">
        <f>#REF!</f>
        <v>#REF!</v>
      </c>
      <c r="K5293" s="51" t="e">
        <f>IF(OR(#REF!="管理者",#REF!="サービス管理責任者"),0,#REF!)</f>
        <v>#REF!</v>
      </c>
    </row>
    <row r="5294" spans="8:11">
      <c r="H5294" s="55"/>
      <c r="I5294" s="54" t="e">
        <f t="shared" si="180"/>
        <v>#REF!</v>
      </c>
      <c r="J5294" s="54" t="e">
        <f>#REF!</f>
        <v>#REF!</v>
      </c>
      <c r="K5294" s="51" t="e">
        <f>IF(OR(#REF!="管理者",#REF!="サービス管理責任者"),0,#REF!)</f>
        <v>#REF!</v>
      </c>
    </row>
    <row r="5295" spans="8:11">
      <c r="H5295" s="55"/>
      <c r="I5295" s="54" t="e">
        <f t="shared" si="180"/>
        <v>#REF!</v>
      </c>
      <c r="J5295" s="54" t="e">
        <f>#REF!</f>
        <v>#REF!</v>
      </c>
      <c r="K5295" s="51" t="e">
        <f>IF(OR(#REF!="管理者",#REF!="サービス管理責任者"),0,#REF!)</f>
        <v>#REF!</v>
      </c>
    </row>
    <row r="5296" spans="8:11">
      <c r="H5296" s="55"/>
      <c r="I5296" s="54" t="e">
        <f t="shared" si="180"/>
        <v>#REF!</v>
      </c>
      <c r="J5296" s="54" t="e">
        <f>#REF!</f>
        <v>#REF!</v>
      </c>
      <c r="K5296" s="51" t="e">
        <f>IF(OR(#REF!="管理者",#REF!="サービス管理責任者"),0,#REF!)</f>
        <v>#REF!</v>
      </c>
    </row>
    <row r="5297" spans="8:11">
      <c r="H5297" s="55"/>
      <c r="I5297" s="54" t="e">
        <f t="shared" si="180"/>
        <v>#REF!</v>
      </c>
      <c r="J5297" s="54" t="e">
        <f>#REF!</f>
        <v>#REF!</v>
      </c>
      <c r="K5297" s="51" t="e">
        <f>IF(OR(#REF!="管理者",#REF!="サービス管理責任者"),0,#REF!)</f>
        <v>#REF!</v>
      </c>
    </row>
    <row r="5298" spans="8:11">
      <c r="H5298" s="55"/>
      <c r="I5298" s="54" t="e">
        <f t="shared" si="180"/>
        <v>#REF!</v>
      </c>
      <c r="J5298" s="54" t="e">
        <f>#REF!</f>
        <v>#REF!</v>
      </c>
      <c r="K5298" s="51" t="e">
        <f>IF(OR(#REF!="管理者",#REF!="サービス管理責任者"),0,#REF!)</f>
        <v>#REF!</v>
      </c>
    </row>
    <row r="5299" spans="8:11">
      <c r="H5299" s="55"/>
      <c r="I5299" s="54" t="e">
        <f t="shared" si="180"/>
        <v>#REF!</v>
      </c>
      <c r="J5299" s="54" t="e">
        <f>#REF!</f>
        <v>#REF!</v>
      </c>
      <c r="K5299" s="51" t="e">
        <f>IF(OR(#REF!="管理者",#REF!="サービス管理責任者"),0,#REF!)</f>
        <v>#REF!</v>
      </c>
    </row>
    <row r="5300" spans="8:11">
      <c r="H5300" s="55"/>
      <c r="I5300" s="54" t="e">
        <f t="shared" si="180"/>
        <v>#REF!</v>
      </c>
      <c r="J5300" s="54" t="e">
        <f>#REF!</f>
        <v>#REF!</v>
      </c>
      <c r="K5300" s="51" t="e">
        <f>IF(OR(#REF!="管理者",#REF!="サービス管理責任者"),0,#REF!)</f>
        <v>#REF!</v>
      </c>
    </row>
    <row r="5301" spans="8:11">
      <c r="H5301" s="55"/>
      <c r="I5301" s="54" t="e">
        <f t="shared" si="180"/>
        <v>#REF!</v>
      </c>
      <c r="J5301" s="54" t="e">
        <f>#REF!</f>
        <v>#REF!</v>
      </c>
      <c r="K5301" s="51" t="e">
        <f>IF(OR(#REF!="管理者",#REF!="サービス管理責任者"),0,#REF!)</f>
        <v>#REF!</v>
      </c>
    </row>
    <row r="5302" spans="8:11">
      <c r="H5302" s="55"/>
      <c r="I5302" s="54" t="e">
        <f t="shared" si="180"/>
        <v>#REF!</v>
      </c>
      <c r="J5302" s="54" t="e">
        <f>#REF!</f>
        <v>#REF!</v>
      </c>
      <c r="K5302" s="51" t="e">
        <f>IF(OR(#REF!="管理者",#REF!="サービス管理責任者"),0,#REF!)</f>
        <v>#REF!</v>
      </c>
    </row>
    <row r="5303" spans="8:11">
      <c r="H5303" s="55"/>
      <c r="I5303" s="54" t="e">
        <f t="shared" si="180"/>
        <v>#REF!</v>
      </c>
      <c r="J5303" s="54" t="e">
        <f>#REF!</f>
        <v>#REF!</v>
      </c>
      <c r="K5303" s="51" t="e">
        <f>IF(OR(#REF!="管理者",#REF!="サービス管理責任者"),0,#REF!)</f>
        <v>#REF!</v>
      </c>
    </row>
    <row r="5304" spans="8:11">
      <c r="H5304" s="55"/>
      <c r="I5304" s="54" t="e">
        <f t="shared" si="180"/>
        <v>#REF!</v>
      </c>
      <c r="J5304" s="54" t="e">
        <f>#REF!</f>
        <v>#REF!</v>
      </c>
      <c r="K5304" s="51" t="e">
        <f>IF(OR(#REF!="管理者",#REF!="サービス管理責任者"),0,#REF!)</f>
        <v>#REF!</v>
      </c>
    </row>
    <row r="5305" spans="8:11">
      <c r="H5305" s="55"/>
      <c r="I5305" s="54" t="e">
        <f t="shared" si="180"/>
        <v>#REF!</v>
      </c>
      <c r="J5305" s="54" t="e">
        <f>#REF!</f>
        <v>#REF!</v>
      </c>
      <c r="K5305" s="51" t="e">
        <f>IF(OR(#REF!="管理者",#REF!="サービス管理責任者"),0,#REF!)</f>
        <v>#REF!</v>
      </c>
    </row>
    <row r="5306" spans="8:11">
      <c r="H5306" s="55"/>
      <c r="I5306" s="54" t="e">
        <f t="shared" si="180"/>
        <v>#REF!</v>
      </c>
      <c r="J5306" s="54" t="e">
        <f>#REF!</f>
        <v>#REF!</v>
      </c>
      <c r="K5306" s="51" t="e">
        <f>IF(OR(#REF!="管理者",#REF!="サービス管理責任者"),0,#REF!)</f>
        <v>#REF!</v>
      </c>
    </row>
    <row r="5307" spans="8:11">
      <c r="H5307" s="55"/>
      <c r="I5307" s="54" t="e">
        <f t="shared" si="180"/>
        <v>#REF!</v>
      </c>
      <c r="J5307" s="54" t="e">
        <f>#REF!</f>
        <v>#REF!</v>
      </c>
      <c r="K5307" s="51" t="e">
        <f>IF(OR(#REF!="管理者",#REF!="サービス管理責任者"),0,#REF!)</f>
        <v>#REF!</v>
      </c>
    </row>
    <row r="5308" spans="8:11">
      <c r="H5308" s="55"/>
      <c r="I5308" s="54" t="e">
        <f t="shared" si="180"/>
        <v>#REF!</v>
      </c>
      <c r="J5308" s="54" t="e">
        <f>#REF!</f>
        <v>#REF!</v>
      </c>
      <c r="K5308" s="51" t="e">
        <f>IF(OR(#REF!="管理者",#REF!="サービス管理責任者"),0,#REF!)</f>
        <v>#REF!</v>
      </c>
    </row>
    <row r="5309" spans="8:11">
      <c r="H5309" s="55"/>
      <c r="I5309" s="54" t="e">
        <f t="shared" si="180"/>
        <v>#REF!</v>
      </c>
      <c r="J5309" s="54" t="e">
        <f>#REF!</f>
        <v>#REF!</v>
      </c>
      <c r="K5309" s="51" t="e">
        <f>IF(OR(#REF!="管理者",#REF!="サービス管理責任者"),0,#REF!)</f>
        <v>#REF!</v>
      </c>
    </row>
    <row r="5310" spans="8:11">
      <c r="H5310" s="55"/>
      <c r="I5310" s="54" t="e">
        <f t="shared" si="180"/>
        <v>#REF!</v>
      </c>
      <c r="J5310" s="54" t="e">
        <f>#REF!</f>
        <v>#REF!</v>
      </c>
      <c r="K5310" s="51" t="e">
        <f>IF(OR(#REF!="管理者",#REF!="サービス管理責任者"),0,#REF!)</f>
        <v>#REF!</v>
      </c>
    </row>
    <row r="5311" spans="8:11">
      <c r="H5311" s="55"/>
      <c r="I5311" s="54" t="e">
        <f t="shared" si="180"/>
        <v>#REF!</v>
      </c>
      <c r="J5311" s="54" t="e">
        <f>#REF!</f>
        <v>#REF!</v>
      </c>
      <c r="K5311" s="51" t="e">
        <f>IF(OR(#REF!="管理者",#REF!="サービス管理責任者"),0,#REF!)</f>
        <v>#REF!</v>
      </c>
    </row>
    <row r="5312" spans="8:11">
      <c r="H5312" s="55"/>
      <c r="I5312" s="54" t="e">
        <f t="shared" si="180"/>
        <v>#REF!</v>
      </c>
      <c r="J5312" s="54" t="e">
        <f>#REF!</f>
        <v>#REF!</v>
      </c>
      <c r="K5312" s="51" t="e">
        <f>IF(OR(#REF!="管理者",#REF!="サービス管理責任者"),0,#REF!)</f>
        <v>#REF!</v>
      </c>
    </row>
    <row r="5313" spans="8:11">
      <c r="H5313" s="55"/>
      <c r="I5313" s="54" t="e">
        <f t="shared" si="180"/>
        <v>#REF!</v>
      </c>
      <c r="J5313" s="54" t="e">
        <f>#REF!</f>
        <v>#REF!</v>
      </c>
      <c r="K5313" s="51" t="e">
        <f>IF(OR(#REF!="管理者",#REF!="サービス管理責任者"),0,#REF!)</f>
        <v>#REF!</v>
      </c>
    </row>
    <row r="5314" spans="8:11">
      <c r="H5314" s="55"/>
      <c r="I5314" s="54" t="e">
        <f t="shared" si="180"/>
        <v>#REF!</v>
      </c>
      <c r="J5314" s="54" t="e">
        <f>#REF!</f>
        <v>#REF!</v>
      </c>
      <c r="K5314" s="51" t="e">
        <f>IF(OR(#REF!="管理者",#REF!="サービス管理責任者"),0,#REF!)</f>
        <v>#REF!</v>
      </c>
    </row>
    <row r="5315" spans="8:11">
      <c r="H5315" s="55"/>
      <c r="I5315" s="54" t="e">
        <f t="shared" si="180"/>
        <v>#REF!</v>
      </c>
      <c r="J5315" s="54" t="e">
        <f>#REF!</f>
        <v>#REF!</v>
      </c>
      <c r="K5315" s="51" t="e">
        <f>IF(OR(#REF!="管理者",#REF!="サービス管理責任者"),0,#REF!)</f>
        <v>#REF!</v>
      </c>
    </row>
    <row r="5316" spans="8:11">
      <c r="H5316" s="55"/>
      <c r="I5316" s="54" t="e">
        <f t="shared" si="180"/>
        <v>#REF!</v>
      </c>
      <c r="J5316" s="54" t="e">
        <f>#REF!</f>
        <v>#REF!</v>
      </c>
      <c r="K5316" s="51" t="e">
        <f>IF(OR(#REF!="管理者",#REF!="サービス管理責任者"),0,#REF!)</f>
        <v>#REF!</v>
      </c>
    </row>
    <row r="5317" spans="8:11">
      <c r="H5317" s="55"/>
      <c r="I5317" s="54" t="e">
        <f t="shared" ref="I5317:I5380" si="181">IF(J5317=0,I5316,I5316+1)</f>
        <v>#REF!</v>
      </c>
      <c r="J5317" s="54" t="e">
        <f>#REF!</f>
        <v>#REF!</v>
      </c>
      <c r="K5317" s="51" t="e">
        <f>IF(OR(#REF!="管理者",#REF!="サービス管理責任者"),0,#REF!)</f>
        <v>#REF!</v>
      </c>
    </row>
    <row r="5318" spans="8:11">
      <c r="H5318" s="55"/>
      <c r="I5318" s="54" t="e">
        <f t="shared" si="181"/>
        <v>#REF!</v>
      </c>
      <c r="J5318" s="54" t="e">
        <f>#REF!</f>
        <v>#REF!</v>
      </c>
      <c r="K5318" s="51" t="e">
        <f>IF(OR(#REF!="管理者",#REF!="サービス管理責任者"),0,#REF!)</f>
        <v>#REF!</v>
      </c>
    </row>
    <row r="5319" spans="8:11">
      <c r="H5319" s="55"/>
      <c r="I5319" s="54" t="e">
        <f t="shared" si="181"/>
        <v>#REF!</v>
      </c>
      <c r="J5319" s="54" t="e">
        <f>#REF!</f>
        <v>#REF!</v>
      </c>
      <c r="K5319" s="51" t="e">
        <f>IF(OR(#REF!="管理者",#REF!="サービス管理責任者"),0,#REF!)</f>
        <v>#REF!</v>
      </c>
    </row>
    <row r="5320" spans="8:11">
      <c r="H5320" s="55"/>
      <c r="I5320" s="54" t="e">
        <f t="shared" si="181"/>
        <v>#REF!</v>
      </c>
      <c r="J5320" s="54" t="e">
        <f>#REF!</f>
        <v>#REF!</v>
      </c>
      <c r="K5320" s="51" t="e">
        <f>IF(OR(#REF!="管理者",#REF!="サービス管理責任者"),0,#REF!)</f>
        <v>#REF!</v>
      </c>
    </row>
    <row r="5321" spans="8:11">
      <c r="H5321" s="55"/>
      <c r="I5321" s="54" t="e">
        <f t="shared" si="181"/>
        <v>#REF!</v>
      </c>
      <c r="J5321" s="54" t="e">
        <f>#REF!</f>
        <v>#REF!</v>
      </c>
      <c r="K5321" s="51" t="e">
        <f>IF(OR(#REF!="管理者",#REF!="サービス管理責任者"),0,#REF!)</f>
        <v>#REF!</v>
      </c>
    </row>
    <row r="5322" spans="8:11">
      <c r="H5322" s="55"/>
      <c r="I5322" s="54" t="e">
        <f t="shared" si="181"/>
        <v>#REF!</v>
      </c>
      <c r="J5322" s="54" t="e">
        <f>#REF!</f>
        <v>#REF!</v>
      </c>
      <c r="K5322" s="51" t="e">
        <f>IF(OR(#REF!="管理者",#REF!="サービス管理責任者"),0,#REF!)</f>
        <v>#REF!</v>
      </c>
    </row>
    <row r="5323" spans="8:11">
      <c r="H5323" s="55"/>
      <c r="I5323" s="54" t="e">
        <f t="shared" si="181"/>
        <v>#REF!</v>
      </c>
      <c r="J5323" s="54" t="e">
        <f>#REF!</f>
        <v>#REF!</v>
      </c>
      <c r="K5323" s="51" t="e">
        <f>IF(OR(#REF!="管理者",#REF!="サービス管理責任者"),0,#REF!)</f>
        <v>#REF!</v>
      </c>
    </row>
    <row r="5324" spans="8:11">
      <c r="H5324" s="55"/>
      <c r="I5324" s="54" t="e">
        <f t="shared" si="181"/>
        <v>#REF!</v>
      </c>
      <c r="J5324" s="54" t="e">
        <f>#REF!</f>
        <v>#REF!</v>
      </c>
      <c r="K5324" s="51" t="e">
        <f>IF(OR(#REF!="管理者",#REF!="サービス管理責任者"),0,#REF!)</f>
        <v>#REF!</v>
      </c>
    </row>
    <row r="5325" spans="8:11">
      <c r="H5325" s="55"/>
      <c r="I5325" s="54" t="e">
        <f t="shared" si="181"/>
        <v>#REF!</v>
      </c>
      <c r="J5325" s="54" t="e">
        <f>#REF!</f>
        <v>#REF!</v>
      </c>
      <c r="K5325" s="51" t="e">
        <f>IF(OR(#REF!="管理者",#REF!="サービス管理責任者"),0,#REF!)</f>
        <v>#REF!</v>
      </c>
    </row>
    <row r="5326" spans="8:11">
      <c r="H5326" s="55"/>
      <c r="I5326" s="54" t="e">
        <f t="shared" si="181"/>
        <v>#REF!</v>
      </c>
      <c r="J5326" s="54" t="e">
        <f>#REF!</f>
        <v>#REF!</v>
      </c>
      <c r="K5326" s="51" t="e">
        <f>IF(OR(#REF!="管理者",#REF!="サービス管理責任者"),0,#REF!)</f>
        <v>#REF!</v>
      </c>
    </row>
    <row r="5327" spans="8:11">
      <c r="H5327" s="55"/>
      <c r="I5327" s="54" t="e">
        <f t="shared" si="181"/>
        <v>#REF!</v>
      </c>
      <c r="J5327" s="54" t="e">
        <f>#REF!</f>
        <v>#REF!</v>
      </c>
      <c r="K5327" s="51" t="e">
        <f>IF(OR(#REF!="管理者",#REF!="サービス管理責任者"),0,#REF!)</f>
        <v>#REF!</v>
      </c>
    </row>
    <row r="5328" spans="8:11">
      <c r="H5328" s="55"/>
      <c r="I5328" s="54" t="e">
        <f t="shared" si="181"/>
        <v>#REF!</v>
      </c>
      <c r="J5328" s="54" t="e">
        <f>#REF!</f>
        <v>#REF!</v>
      </c>
      <c r="K5328" s="51" t="e">
        <f>IF(OR(#REF!="管理者",#REF!="サービス管理責任者"),0,#REF!)</f>
        <v>#REF!</v>
      </c>
    </row>
    <row r="5329" spans="8:11">
      <c r="H5329" s="55"/>
      <c r="I5329" s="54" t="e">
        <f t="shared" si="181"/>
        <v>#REF!</v>
      </c>
      <c r="J5329" s="54" t="e">
        <f>#REF!</f>
        <v>#REF!</v>
      </c>
      <c r="K5329" s="51" t="e">
        <f>IF(OR(#REF!="管理者",#REF!="サービス管理責任者"),0,#REF!)</f>
        <v>#REF!</v>
      </c>
    </row>
    <row r="5330" spans="8:11">
      <c r="H5330" s="55"/>
      <c r="I5330" s="54" t="e">
        <f t="shared" si="181"/>
        <v>#REF!</v>
      </c>
      <c r="J5330" s="54" t="e">
        <f>#REF!</f>
        <v>#REF!</v>
      </c>
      <c r="K5330" s="51" t="e">
        <f>IF(OR(#REF!="管理者",#REF!="サービス管理責任者"),0,#REF!)</f>
        <v>#REF!</v>
      </c>
    </row>
    <row r="5331" spans="8:11">
      <c r="H5331" s="55"/>
      <c r="I5331" s="54" t="e">
        <f t="shared" si="181"/>
        <v>#REF!</v>
      </c>
      <c r="J5331" s="54" t="e">
        <f>#REF!</f>
        <v>#REF!</v>
      </c>
      <c r="K5331" s="51" t="e">
        <f>IF(OR(#REF!="管理者",#REF!="サービス管理責任者"),0,#REF!)</f>
        <v>#REF!</v>
      </c>
    </row>
    <row r="5332" spans="8:11">
      <c r="H5332" s="55"/>
      <c r="I5332" s="54" t="e">
        <f t="shared" si="181"/>
        <v>#REF!</v>
      </c>
      <c r="J5332" s="54" t="e">
        <f>#REF!</f>
        <v>#REF!</v>
      </c>
      <c r="K5332" s="51" t="e">
        <f>IF(OR(#REF!="管理者",#REF!="サービス管理責任者"),0,#REF!)</f>
        <v>#REF!</v>
      </c>
    </row>
    <row r="5333" spans="8:11">
      <c r="H5333" s="55"/>
      <c r="I5333" s="54" t="e">
        <f t="shared" si="181"/>
        <v>#REF!</v>
      </c>
      <c r="J5333" s="54" t="e">
        <f>#REF!</f>
        <v>#REF!</v>
      </c>
      <c r="K5333" s="51" t="e">
        <f>IF(OR(#REF!="管理者",#REF!="サービス管理責任者"),0,#REF!)</f>
        <v>#REF!</v>
      </c>
    </row>
    <row r="5334" spans="8:11">
      <c r="H5334" s="55"/>
      <c r="I5334" s="54" t="e">
        <f t="shared" si="181"/>
        <v>#REF!</v>
      </c>
      <c r="J5334" s="54" t="e">
        <f>#REF!</f>
        <v>#REF!</v>
      </c>
      <c r="K5334" s="51" t="e">
        <f>IF(OR(#REF!="管理者",#REF!="サービス管理責任者"),0,#REF!)</f>
        <v>#REF!</v>
      </c>
    </row>
    <row r="5335" spans="8:11">
      <c r="H5335" s="55"/>
      <c r="I5335" s="54" t="e">
        <f t="shared" si="181"/>
        <v>#REF!</v>
      </c>
      <c r="J5335" s="54" t="e">
        <f>#REF!</f>
        <v>#REF!</v>
      </c>
      <c r="K5335" s="51" t="e">
        <f>IF(OR(#REF!="管理者",#REF!="サービス管理責任者"),0,#REF!)</f>
        <v>#REF!</v>
      </c>
    </row>
    <row r="5336" spans="8:11">
      <c r="H5336" s="55"/>
      <c r="I5336" s="54" t="e">
        <f t="shared" si="181"/>
        <v>#REF!</v>
      </c>
      <c r="J5336" s="54" t="e">
        <f>#REF!</f>
        <v>#REF!</v>
      </c>
      <c r="K5336" s="51" t="e">
        <f>IF(OR(#REF!="管理者",#REF!="サービス管理責任者"),0,#REF!)</f>
        <v>#REF!</v>
      </c>
    </row>
    <row r="5337" spans="8:11">
      <c r="H5337" s="55"/>
      <c r="I5337" s="54" t="e">
        <f t="shared" si="181"/>
        <v>#REF!</v>
      </c>
      <c r="J5337" s="54" t="e">
        <f>#REF!</f>
        <v>#REF!</v>
      </c>
      <c r="K5337" s="51" t="e">
        <f>IF(OR(#REF!="管理者",#REF!="サービス管理責任者"),0,#REF!)</f>
        <v>#REF!</v>
      </c>
    </row>
    <row r="5338" spans="8:11">
      <c r="H5338" s="55"/>
      <c r="I5338" s="54" t="e">
        <f t="shared" si="181"/>
        <v>#REF!</v>
      </c>
      <c r="J5338" s="54" t="e">
        <f>#REF!</f>
        <v>#REF!</v>
      </c>
      <c r="K5338" s="51" t="e">
        <f>IF(OR(#REF!="管理者",#REF!="サービス管理責任者"),0,#REF!)</f>
        <v>#REF!</v>
      </c>
    </row>
    <row r="5339" spans="8:11">
      <c r="H5339" s="55"/>
      <c r="I5339" s="54" t="e">
        <f t="shared" si="181"/>
        <v>#REF!</v>
      </c>
      <c r="J5339" s="54" t="e">
        <f>#REF!</f>
        <v>#REF!</v>
      </c>
      <c r="K5339" s="51" t="e">
        <f>IF(OR(#REF!="管理者",#REF!="サービス管理責任者"),0,#REF!)</f>
        <v>#REF!</v>
      </c>
    </row>
    <row r="5340" spans="8:11">
      <c r="H5340" s="55"/>
      <c r="I5340" s="54" t="e">
        <f t="shared" si="181"/>
        <v>#REF!</v>
      </c>
      <c r="J5340" s="54" t="e">
        <f>#REF!</f>
        <v>#REF!</v>
      </c>
      <c r="K5340" s="51" t="e">
        <f>IF(OR(#REF!="管理者",#REF!="サービス管理責任者"),0,#REF!)</f>
        <v>#REF!</v>
      </c>
    </row>
    <row r="5341" spans="8:11">
      <c r="H5341" s="55"/>
      <c r="I5341" s="54" t="e">
        <f t="shared" si="181"/>
        <v>#REF!</v>
      </c>
      <c r="J5341" s="54" t="e">
        <f>#REF!</f>
        <v>#REF!</v>
      </c>
      <c r="K5341" s="51" t="e">
        <f>IF(OR(#REF!="管理者",#REF!="サービス管理責任者"),0,#REF!)</f>
        <v>#REF!</v>
      </c>
    </row>
    <row r="5342" spans="8:11">
      <c r="H5342" s="55"/>
      <c r="I5342" s="54" t="e">
        <f t="shared" si="181"/>
        <v>#REF!</v>
      </c>
      <c r="J5342" s="54" t="e">
        <f>#REF!</f>
        <v>#REF!</v>
      </c>
      <c r="K5342" s="51" t="e">
        <f>IF(OR(#REF!="管理者",#REF!="サービス管理責任者"),0,#REF!)</f>
        <v>#REF!</v>
      </c>
    </row>
    <row r="5343" spans="8:11">
      <c r="H5343" s="55"/>
      <c r="I5343" s="54" t="e">
        <f t="shared" si="181"/>
        <v>#REF!</v>
      </c>
      <c r="J5343" s="54" t="e">
        <f>#REF!</f>
        <v>#REF!</v>
      </c>
      <c r="K5343" s="51" t="e">
        <f>IF(OR(#REF!="管理者",#REF!="サービス管理責任者"),0,#REF!)</f>
        <v>#REF!</v>
      </c>
    </row>
    <row r="5344" spans="8:11">
      <c r="H5344" s="55"/>
      <c r="I5344" s="54" t="e">
        <f t="shared" si="181"/>
        <v>#REF!</v>
      </c>
      <c r="J5344" s="54" t="e">
        <f>#REF!</f>
        <v>#REF!</v>
      </c>
      <c r="K5344" s="51" t="e">
        <f>IF(OR(#REF!="管理者",#REF!="サービス管理責任者"),0,#REF!)</f>
        <v>#REF!</v>
      </c>
    </row>
    <row r="5345" spans="8:11">
      <c r="H5345" s="55"/>
      <c r="I5345" s="54" t="e">
        <f t="shared" si="181"/>
        <v>#REF!</v>
      </c>
      <c r="J5345" s="54" t="e">
        <f>#REF!</f>
        <v>#REF!</v>
      </c>
      <c r="K5345" s="51" t="e">
        <f>IF(OR(#REF!="管理者",#REF!="サービス管理責任者"),0,#REF!)</f>
        <v>#REF!</v>
      </c>
    </row>
    <row r="5346" spans="8:11">
      <c r="H5346" s="55"/>
      <c r="I5346" s="54" t="e">
        <f t="shared" si="181"/>
        <v>#REF!</v>
      </c>
      <c r="J5346" s="54" t="e">
        <f>#REF!</f>
        <v>#REF!</v>
      </c>
      <c r="K5346" s="51" t="e">
        <f>IF(OR(#REF!="管理者",#REF!="サービス管理責任者"),0,#REF!)</f>
        <v>#REF!</v>
      </c>
    </row>
    <row r="5347" spans="8:11">
      <c r="H5347" s="55"/>
      <c r="I5347" s="54" t="e">
        <f t="shared" si="181"/>
        <v>#REF!</v>
      </c>
      <c r="J5347" s="54" t="e">
        <f>#REF!</f>
        <v>#REF!</v>
      </c>
      <c r="K5347" s="51" t="e">
        <f>IF(OR(#REF!="管理者",#REF!="サービス管理責任者"),0,#REF!)</f>
        <v>#REF!</v>
      </c>
    </row>
    <row r="5348" spans="8:11">
      <c r="H5348" s="55"/>
      <c r="I5348" s="54" t="e">
        <f t="shared" si="181"/>
        <v>#REF!</v>
      </c>
      <c r="J5348" s="54" t="e">
        <f>#REF!</f>
        <v>#REF!</v>
      </c>
      <c r="K5348" s="51" t="e">
        <f>IF(OR(#REF!="管理者",#REF!="サービス管理責任者"),0,#REF!)</f>
        <v>#REF!</v>
      </c>
    </row>
    <row r="5349" spans="8:11">
      <c r="H5349" s="55"/>
      <c r="I5349" s="54" t="e">
        <f t="shared" si="181"/>
        <v>#REF!</v>
      </c>
      <c r="J5349" s="54" t="e">
        <f>#REF!</f>
        <v>#REF!</v>
      </c>
      <c r="K5349" s="51" t="e">
        <f>IF(OR(#REF!="管理者",#REF!="サービス管理責任者"),0,#REF!)</f>
        <v>#REF!</v>
      </c>
    </row>
    <row r="5350" spans="8:11">
      <c r="H5350" s="55"/>
      <c r="I5350" s="54" t="e">
        <f t="shared" si="181"/>
        <v>#REF!</v>
      </c>
      <c r="J5350" s="54" t="e">
        <f>#REF!</f>
        <v>#REF!</v>
      </c>
      <c r="K5350" s="51" t="e">
        <f>IF(OR(#REF!="管理者",#REF!="サービス管理責任者"),0,#REF!)</f>
        <v>#REF!</v>
      </c>
    </row>
    <row r="5351" spans="8:11">
      <c r="H5351" s="55"/>
      <c r="I5351" s="54" t="e">
        <f t="shared" si="181"/>
        <v>#REF!</v>
      </c>
      <c r="J5351" s="54" t="e">
        <f>#REF!</f>
        <v>#REF!</v>
      </c>
      <c r="K5351" s="51" t="e">
        <f>IF(OR(#REF!="管理者",#REF!="サービス管理責任者"),0,#REF!)</f>
        <v>#REF!</v>
      </c>
    </row>
    <row r="5352" spans="8:11">
      <c r="H5352" s="55"/>
      <c r="I5352" s="54" t="e">
        <f t="shared" si="181"/>
        <v>#REF!</v>
      </c>
      <c r="J5352" s="54" t="e">
        <f>#REF!</f>
        <v>#REF!</v>
      </c>
      <c r="K5352" s="51" t="e">
        <f>IF(OR(#REF!="管理者",#REF!="サービス管理責任者"),0,#REF!)</f>
        <v>#REF!</v>
      </c>
    </row>
    <row r="5353" spans="8:11">
      <c r="H5353" s="55"/>
      <c r="I5353" s="54" t="e">
        <f t="shared" si="181"/>
        <v>#REF!</v>
      </c>
      <c r="J5353" s="54" t="e">
        <f>#REF!</f>
        <v>#REF!</v>
      </c>
      <c r="K5353" s="51" t="e">
        <f>IF(OR(#REF!="管理者",#REF!="サービス管理責任者"),0,#REF!)</f>
        <v>#REF!</v>
      </c>
    </row>
    <row r="5354" spans="8:11">
      <c r="H5354" s="55"/>
      <c r="I5354" s="54" t="e">
        <f t="shared" si="181"/>
        <v>#REF!</v>
      </c>
      <c r="J5354" s="54" t="e">
        <f>#REF!</f>
        <v>#REF!</v>
      </c>
      <c r="K5354" s="51" t="e">
        <f>IF(OR(#REF!="管理者",#REF!="サービス管理責任者"),0,#REF!)</f>
        <v>#REF!</v>
      </c>
    </row>
    <row r="5355" spans="8:11">
      <c r="H5355" s="55"/>
      <c r="I5355" s="54" t="e">
        <f t="shared" si="181"/>
        <v>#REF!</v>
      </c>
      <c r="J5355" s="54" t="e">
        <f>#REF!</f>
        <v>#REF!</v>
      </c>
      <c r="K5355" s="51" t="e">
        <f>IF(OR(#REF!="管理者",#REF!="サービス管理責任者"),0,#REF!)</f>
        <v>#REF!</v>
      </c>
    </row>
    <row r="5356" spans="8:11">
      <c r="H5356" s="55"/>
      <c r="I5356" s="54" t="e">
        <f t="shared" si="181"/>
        <v>#REF!</v>
      </c>
      <c r="J5356" s="54" t="e">
        <f>#REF!</f>
        <v>#REF!</v>
      </c>
      <c r="K5356" s="51" t="e">
        <f>IF(OR(#REF!="管理者",#REF!="サービス管理責任者"),0,#REF!)</f>
        <v>#REF!</v>
      </c>
    </row>
    <row r="5357" spans="8:11">
      <c r="H5357" s="55"/>
      <c r="I5357" s="54" t="e">
        <f t="shared" si="181"/>
        <v>#REF!</v>
      </c>
      <c r="J5357" s="54" t="e">
        <f>#REF!</f>
        <v>#REF!</v>
      </c>
      <c r="K5357" s="51" t="e">
        <f>IF(OR(#REF!="管理者",#REF!="サービス管理責任者"),0,#REF!)</f>
        <v>#REF!</v>
      </c>
    </row>
    <row r="5358" spans="8:11">
      <c r="H5358" s="55"/>
      <c r="I5358" s="54" t="e">
        <f t="shared" si="181"/>
        <v>#REF!</v>
      </c>
      <c r="J5358" s="54" t="e">
        <f>#REF!</f>
        <v>#REF!</v>
      </c>
      <c r="K5358" s="51" t="e">
        <f>IF(OR(#REF!="管理者",#REF!="サービス管理責任者"),0,#REF!)</f>
        <v>#REF!</v>
      </c>
    </row>
    <row r="5359" spans="8:11">
      <c r="H5359" s="55"/>
      <c r="I5359" s="54" t="e">
        <f t="shared" si="181"/>
        <v>#REF!</v>
      </c>
      <c r="J5359" s="54" t="e">
        <f>#REF!</f>
        <v>#REF!</v>
      </c>
      <c r="K5359" s="51" t="e">
        <f>IF(OR(#REF!="管理者",#REF!="サービス管理責任者"),0,#REF!)</f>
        <v>#REF!</v>
      </c>
    </row>
    <row r="5360" spans="8:11">
      <c r="H5360" s="55"/>
      <c r="I5360" s="54" t="e">
        <f t="shared" si="181"/>
        <v>#REF!</v>
      </c>
      <c r="J5360" s="54" t="e">
        <f>#REF!</f>
        <v>#REF!</v>
      </c>
      <c r="K5360" s="51" t="e">
        <f>IF(OR(#REF!="管理者",#REF!="サービス管理責任者"),0,#REF!)</f>
        <v>#REF!</v>
      </c>
    </row>
    <row r="5361" spans="8:11">
      <c r="H5361" s="55"/>
      <c r="I5361" s="54" t="e">
        <f t="shared" si="181"/>
        <v>#REF!</v>
      </c>
      <c r="J5361" s="54" t="e">
        <f>#REF!</f>
        <v>#REF!</v>
      </c>
      <c r="K5361" s="51" t="e">
        <f>IF(OR(#REF!="管理者",#REF!="サービス管理責任者"),0,#REF!)</f>
        <v>#REF!</v>
      </c>
    </row>
    <row r="5362" spans="8:11">
      <c r="H5362" s="55"/>
      <c r="I5362" s="54" t="e">
        <f t="shared" si="181"/>
        <v>#REF!</v>
      </c>
      <c r="J5362" s="54" t="e">
        <f>#REF!</f>
        <v>#REF!</v>
      </c>
      <c r="K5362" s="51" t="e">
        <f>IF(OR(#REF!="管理者",#REF!="サービス管理責任者"),0,#REF!)</f>
        <v>#REF!</v>
      </c>
    </row>
    <row r="5363" spans="8:11">
      <c r="H5363" s="55"/>
      <c r="I5363" s="54" t="e">
        <f t="shared" si="181"/>
        <v>#REF!</v>
      </c>
      <c r="J5363" s="54" t="e">
        <f>#REF!</f>
        <v>#REF!</v>
      </c>
      <c r="K5363" s="51" t="e">
        <f>IF(OR(#REF!="管理者",#REF!="サービス管理責任者"),0,#REF!)</f>
        <v>#REF!</v>
      </c>
    </row>
    <row r="5364" spans="8:11">
      <c r="H5364" s="55"/>
      <c r="I5364" s="54" t="e">
        <f t="shared" si="181"/>
        <v>#REF!</v>
      </c>
      <c r="J5364" s="54" t="e">
        <f>#REF!</f>
        <v>#REF!</v>
      </c>
      <c r="K5364" s="51" t="e">
        <f>IF(OR(#REF!="管理者",#REF!="サービス管理責任者"),0,#REF!)</f>
        <v>#REF!</v>
      </c>
    </row>
    <row r="5365" spans="8:11">
      <c r="H5365" s="55"/>
      <c r="I5365" s="54" t="e">
        <f t="shared" si="181"/>
        <v>#REF!</v>
      </c>
      <c r="J5365" s="54" t="e">
        <f>#REF!</f>
        <v>#REF!</v>
      </c>
      <c r="K5365" s="51" t="e">
        <f>IF(OR(#REF!="管理者",#REF!="サービス管理責任者"),0,#REF!)</f>
        <v>#REF!</v>
      </c>
    </row>
    <row r="5366" spans="8:11">
      <c r="H5366" s="55"/>
      <c r="I5366" s="54" t="e">
        <f t="shared" si="181"/>
        <v>#REF!</v>
      </c>
      <c r="J5366" s="54" t="e">
        <f>#REF!</f>
        <v>#REF!</v>
      </c>
      <c r="K5366" s="51" t="e">
        <f>IF(OR(#REF!="管理者",#REF!="サービス管理責任者"),0,#REF!)</f>
        <v>#REF!</v>
      </c>
    </row>
    <row r="5367" spans="8:11">
      <c r="H5367" s="55"/>
      <c r="I5367" s="54" t="e">
        <f t="shared" si="181"/>
        <v>#REF!</v>
      </c>
      <c r="J5367" s="54" t="e">
        <f>#REF!</f>
        <v>#REF!</v>
      </c>
      <c r="K5367" s="51" t="e">
        <f>IF(OR(#REF!="管理者",#REF!="サービス管理責任者"),0,#REF!)</f>
        <v>#REF!</v>
      </c>
    </row>
    <row r="5368" spans="8:11">
      <c r="H5368" s="55"/>
      <c r="I5368" s="54" t="e">
        <f t="shared" si="181"/>
        <v>#REF!</v>
      </c>
      <c r="J5368" s="54" t="e">
        <f>#REF!</f>
        <v>#REF!</v>
      </c>
      <c r="K5368" s="51" t="e">
        <f>IF(OR(#REF!="管理者",#REF!="サービス管理責任者"),0,#REF!)</f>
        <v>#REF!</v>
      </c>
    </row>
    <row r="5369" spans="8:11">
      <c r="H5369" s="55"/>
      <c r="I5369" s="54" t="e">
        <f t="shared" si="181"/>
        <v>#REF!</v>
      </c>
      <c r="J5369" s="54" t="e">
        <f>#REF!</f>
        <v>#REF!</v>
      </c>
      <c r="K5369" s="51" t="e">
        <f>IF(OR(#REF!="管理者",#REF!="サービス管理責任者"),0,#REF!)</f>
        <v>#REF!</v>
      </c>
    </row>
    <row r="5370" spans="8:11">
      <c r="H5370" s="55"/>
      <c r="I5370" s="54" t="e">
        <f t="shared" si="181"/>
        <v>#REF!</v>
      </c>
      <c r="J5370" s="54" t="e">
        <f>#REF!</f>
        <v>#REF!</v>
      </c>
      <c r="K5370" s="51" t="e">
        <f>IF(OR(#REF!="管理者",#REF!="サービス管理責任者"),0,#REF!)</f>
        <v>#REF!</v>
      </c>
    </row>
    <row r="5371" spans="8:11">
      <c r="H5371" s="55"/>
      <c r="I5371" s="54" t="e">
        <f t="shared" si="181"/>
        <v>#REF!</v>
      </c>
      <c r="J5371" s="54" t="e">
        <f>#REF!</f>
        <v>#REF!</v>
      </c>
      <c r="K5371" s="51" t="e">
        <f>IF(OR(#REF!="管理者",#REF!="サービス管理責任者"),0,#REF!)</f>
        <v>#REF!</v>
      </c>
    </row>
    <row r="5372" spans="8:11">
      <c r="H5372" s="55"/>
      <c r="I5372" s="54" t="e">
        <f t="shared" si="181"/>
        <v>#REF!</v>
      </c>
      <c r="J5372" s="54" t="e">
        <f>#REF!</f>
        <v>#REF!</v>
      </c>
      <c r="K5372" s="51" t="e">
        <f>IF(OR(#REF!="管理者",#REF!="サービス管理責任者"),0,#REF!)</f>
        <v>#REF!</v>
      </c>
    </row>
    <row r="5373" spans="8:11">
      <c r="H5373" s="55"/>
      <c r="I5373" s="54" t="e">
        <f t="shared" si="181"/>
        <v>#REF!</v>
      </c>
      <c r="J5373" s="54" t="e">
        <f>#REF!</f>
        <v>#REF!</v>
      </c>
      <c r="K5373" s="51" t="e">
        <f>IF(OR(#REF!="管理者",#REF!="サービス管理責任者"),0,#REF!)</f>
        <v>#REF!</v>
      </c>
    </row>
    <row r="5374" spans="8:11">
      <c r="H5374" s="55"/>
      <c r="I5374" s="54" t="e">
        <f t="shared" si="181"/>
        <v>#REF!</v>
      </c>
      <c r="J5374" s="54" t="e">
        <f>#REF!</f>
        <v>#REF!</v>
      </c>
      <c r="K5374" s="51" t="e">
        <f>IF(OR(#REF!="管理者",#REF!="サービス管理責任者"),0,#REF!)</f>
        <v>#REF!</v>
      </c>
    </row>
    <row r="5375" spans="8:11">
      <c r="H5375" s="55"/>
      <c r="I5375" s="54" t="e">
        <f t="shared" si="181"/>
        <v>#REF!</v>
      </c>
      <c r="J5375" s="54" t="e">
        <f>#REF!</f>
        <v>#REF!</v>
      </c>
      <c r="K5375" s="51" t="e">
        <f>IF(OR(#REF!="管理者",#REF!="サービス管理責任者"),0,#REF!)</f>
        <v>#REF!</v>
      </c>
    </row>
    <row r="5376" spans="8:11">
      <c r="H5376" s="55"/>
      <c r="I5376" s="54" t="e">
        <f t="shared" si="181"/>
        <v>#REF!</v>
      </c>
      <c r="J5376" s="54" t="e">
        <f>#REF!</f>
        <v>#REF!</v>
      </c>
      <c r="K5376" s="51" t="e">
        <f>IF(OR(#REF!="管理者",#REF!="サービス管理責任者"),0,#REF!)</f>
        <v>#REF!</v>
      </c>
    </row>
    <row r="5377" spans="8:11">
      <c r="H5377" s="55"/>
      <c r="I5377" s="54" t="e">
        <f t="shared" si="181"/>
        <v>#REF!</v>
      </c>
      <c r="J5377" s="54" t="e">
        <f>#REF!</f>
        <v>#REF!</v>
      </c>
      <c r="K5377" s="51" t="e">
        <f>IF(OR(#REF!="管理者",#REF!="サービス管理責任者"),0,#REF!)</f>
        <v>#REF!</v>
      </c>
    </row>
    <row r="5378" spans="8:11">
      <c r="H5378" s="55"/>
      <c r="I5378" s="54" t="e">
        <f t="shared" si="181"/>
        <v>#REF!</v>
      </c>
      <c r="J5378" s="54" t="e">
        <f>#REF!</f>
        <v>#REF!</v>
      </c>
      <c r="K5378" s="51" t="e">
        <f>IF(OR(#REF!="管理者",#REF!="サービス管理責任者"),0,#REF!)</f>
        <v>#REF!</v>
      </c>
    </row>
    <row r="5379" spans="8:11">
      <c r="H5379" s="55"/>
      <c r="I5379" s="54" t="e">
        <f t="shared" si="181"/>
        <v>#REF!</v>
      </c>
      <c r="J5379" s="54" t="e">
        <f>#REF!</f>
        <v>#REF!</v>
      </c>
      <c r="K5379" s="51" t="e">
        <f>IF(OR(#REF!="管理者",#REF!="サービス管理責任者"),0,#REF!)</f>
        <v>#REF!</v>
      </c>
    </row>
    <row r="5380" spans="8:11">
      <c r="H5380" s="55"/>
      <c r="I5380" s="54" t="e">
        <f t="shared" si="181"/>
        <v>#REF!</v>
      </c>
      <c r="J5380" s="54" t="e">
        <f>#REF!</f>
        <v>#REF!</v>
      </c>
      <c r="K5380" s="51" t="e">
        <f>IF(OR(#REF!="管理者",#REF!="サービス管理責任者"),0,#REF!)</f>
        <v>#REF!</v>
      </c>
    </row>
    <row r="5381" spans="8:11">
      <c r="H5381" s="55"/>
      <c r="I5381" s="54" t="e">
        <f t="shared" ref="I5381:I5444" si="182">IF(J5381=0,I5380,I5380+1)</f>
        <v>#REF!</v>
      </c>
      <c r="J5381" s="54" t="e">
        <f>#REF!</f>
        <v>#REF!</v>
      </c>
      <c r="K5381" s="51" t="e">
        <f>IF(OR(#REF!="管理者",#REF!="サービス管理責任者"),0,#REF!)</f>
        <v>#REF!</v>
      </c>
    </row>
    <row r="5382" spans="8:11">
      <c r="H5382" s="55"/>
      <c r="I5382" s="54" t="e">
        <f t="shared" si="182"/>
        <v>#REF!</v>
      </c>
      <c r="J5382" s="54" t="e">
        <f>#REF!</f>
        <v>#REF!</v>
      </c>
      <c r="K5382" s="51" t="e">
        <f>IF(OR(#REF!="管理者",#REF!="サービス管理責任者"),0,#REF!)</f>
        <v>#REF!</v>
      </c>
    </row>
    <row r="5383" spans="8:11">
      <c r="H5383" s="55"/>
      <c r="I5383" s="54" t="e">
        <f t="shared" si="182"/>
        <v>#REF!</v>
      </c>
      <c r="J5383" s="54" t="e">
        <f>#REF!</f>
        <v>#REF!</v>
      </c>
      <c r="K5383" s="51" t="e">
        <f>IF(OR(#REF!="管理者",#REF!="サービス管理責任者"),0,#REF!)</f>
        <v>#REF!</v>
      </c>
    </row>
    <row r="5384" spans="8:11">
      <c r="H5384" s="55"/>
      <c r="I5384" s="54" t="e">
        <f t="shared" si="182"/>
        <v>#REF!</v>
      </c>
      <c r="J5384" s="54" t="e">
        <f>#REF!</f>
        <v>#REF!</v>
      </c>
      <c r="K5384" s="51" t="e">
        <f>IF(OR(#REF!="管理者",#REF!="サービス管理責任者"),0,#REF!)</f>
        <v>#REF!</v>
      </c>
    </row>
    <row r="5385" spans="8:11">
      <c r="H5385" s="55"/>
      <c r="I5385" s="54" t="e">
        <f t="shared" si="182"/>
        <v>#REF!</v>
      </c>
      <c r="J5385" s="54" t="e">
        <f>#REF!</f>
        <v>#REF!</v>
      </c>
      <c r="K5385" s="51" t="e">
        <f>IF(OR(#REF!="管理者",#REF!="サービス管理責任者"),0,#REF!)</f>
        <v>#REF!</v>
      </c>
    </row>
    <row r="5386" spans="8:11">
      <c r="H5386" s="55"/>
      <c r="I5386" s="54" t="e">
        <f t="shared" si="182"/>
        <v>#REF!</v>
      </c>
      <c r="J5386" s="54" t="e">
        <f>#REF!</f>
        <v>#REF!</v>
      </c>
      <c r="K5386" s="51" t="e">
        <f>IF(OR(#REF!="管理者",#REF!="サービス管理責任者"),0,#REF!)</f>
        <v>#REF!</v>
      </c>
    </row>
    <row r="5387" spans="8:11">
      <c r="H5387" s="55"/>
      <c r="I5387" s="54" t="e">
        <f t="shared" si="182"/>
        <v>#REF!</v>
      </c>
      <c r="J5387" s="54" t="e">
        <f>#REF!</f>
        <v>#REF!</v>
      </c>
      <c r="K5387" s="51" t="e">
        <f>IF(OR(#REF!="管理者",#REF!="サービス管理責任者"),0,#REF!)</f>
        <v>#REF!</v>
      </c>
    </row>
    <row r="5388" spans="8:11">
      <c r="H5388" s="55"/>
      <c r="I5388" s="54" t="e">
        <f t="shared" si="182"/>
        <v>#REF!</v>
      </c>
      <c r="J5388" s="54" t="e">
        <f>#REF!</f>
        <v>#REF!</v>
      </c>
      <c r="K5388" s="51" t="e">
        <f>IF(OR(#REF!="管理者",#REF!="サービス管理責任者"),0,#REF!)</f>
        <v>#REF!</v>
      </c>
    </row>
    <row r="5389" spans="8:11">
      <c r="H5389" s="55"/>
      <c r="I5389" s="54" t="e">
        <f t="shared" si="182"/>
        <v>#REF!</v>
      </c>
      <c r="J5389" s="54" t="e">
        <f>#REF!</f>
        <v>#REF!</v>
      </c>
      <c r="K5389" s="51" t="e">
        <f>IF(OR(#REF!="管理者",#REF!="サービス管理責任者"),0,#REF!)</f>
        <v>#REF!</v>
      </c>
    </row>
    <row r="5390" spans="8:11">
      <c r="H5390" s="55"/>
      <c r="I5390" s="54" t="e">
        <f t="shared" si="182"/>
        <v>#REF!</v>
      </c>
      <c r="J5390" s="54" t="e">
        <f>#REF!</f>
        <v>#REF!</v>
      </c>
      <c r="K5390" s="51" t="e">
        <f>IF(OR(#REF!="管理者",#REF!="サービス管理責任者"),0,#REF!)</f>
        <v>#REF!</v>
      </c>
    </row>
    <row r="5391" spans="8:11">
      <c r="H5391" s="55"/>
      <c r="I5391" s="54" t="e">
        <f t="shared" si="182"/>
        <v>#REF!</v>
      </c>
      <c r="J5391" s="54" t="e">
        <f>#REF!</f>
        <v>#REF!</v>
      </c>
      <c r="K5391" s="51" t="e">
        <f>IF(OR(#REF!="管理者",#REF!="サービス管理責任者"),0,#REF!)</f>
        <v>#REF!</v>
      </c>
    </row>
    <row r="5392" spans="8:11">
      <c r="H5392" s="55"/>
      <c r="I5392" s="54" t="e">
        <f t="shared" si="182"/>
        <v>#REF!</v>
      </c>
      <c r="J5392" s="54" t="e">
        <f>#REF!</f>
        <v>#REF!</v>
      </c>
      <c r="K5392" s="51" t="e">
        <f>IF(OR(#REF!="管理者",#REF!="サービス管理責任者"),0,#REF!)</f>
        <v>#REF!</v>
      </c>
    </row>
    <row r="5393" spans="8:11">
      <c r="H5393" s="55"/>
      <c r="I5393" s="54" t="e">
        <f t="shared" si="182"/>
        <v>#REF!</v>
      </c>
      <c r="J5393" s="54" t="e">
        <f>#REF!</f>
        <v>#REF!</v>
      </c>
      <c r="K5393" s="51" t="e">
        <f>IF(OR(#REF!="管理者",#REF!="サービス管理責任者"),0,#REF!)</f>
        <v>#REF!</v>
      </c>
    </row>
    <row r="5394" spans="8:11">
      <c r="H5394" s="55"/>
      <c r="I5394" s="54" t="e">
        <f t="shared" si="182"/>
        <v>#REF!</v>
      </c>
      <c r="J5394" s="54" t="e">
        <f>#REF!</f>
        <v>#REF!</v>
      </c>
      <c r="K5394" s="51" t="e">
        <f>IF(OR(#REF!="管理者",#REF!="サービス管理責任者"),0,#REF!)</f>
        <v>#REF!</v>
      </c>
    </row>
    <row r="5395" spans="8:11">
      <c r="H5395" s="55"/>
      <c r="I5395" s="54" t="e">
        <f t="shared" si="182"/>
        <v>#REF!</v>
      </c>
      <c r="J5395" s="54" t="e">
        <f>#REF!</f>
        <v>#REF!</v>
      </c>
      <c r="K5395" s="51" t="e">
        <f>IF(OR(#REF!="管理者",#REF!="サービス管理責任者"),0,#REF!)</f>
        <v>#REF!</v>
      </c>
    </row>
    <row r="5396" spans="8:11">
      <c r="H5396" s="55"/>
      <c r="I5396" s="54" t="e">
        <f t="shared" si="182"/>
        <v>#REF!</v>
      </c>
      <c r="J5396" s="54" t="e">
        <f>#REF!</f>
        <v>#REF!</v>
      </c>
      <c r="K5396" s="51" t="e">
        <f>IF(OR(#REF!="管理者",#REF!="サービス管理責任者"),0,#REF!)</f>
        <v>#REF!</v>
      </c>
    </row>
    <row r="5397" spans="8:11">
      <c r="H5397" s="55"/>
      <c r="I5397" s="54" t="e">
        <f t="shared" si="182"/>
        <v>#REF!</v>
      </c>
      <c r="J5397" s="54" t="e">
        <f>#REF!</f>
        <v>#REF!</v>
      </c>
      <c r="K5397" s="51" t="e">
        <f>IF(OR(#REF!="管理者",#REF!="サービス管理責任者"),0,#REF!)</f>
        <v>#REF!</v>
      </c>
    </row>
    <row r="5398" spans="8:11">
      <c r="H5398" s="55"/>
      <c r="I5398" s="54" t="e">
        <f t="shared" si="182"/>
        <v>#REF!</v>
      </c>
      <c r="J5398" s="54" t="e">
        <f>#REF!</f>
        <v>#REF!</v>
      </c>
      <c r="K5398" s="51" t="e">
        <f>IF(OR(#REF!="管理者",#REF!="サービス管理責任者"),0,#REF!)</f>
        <v>#REF!</v>
      </c>
    </row>
    <row r="5399" spans="8:11">
      <c r="H5399" s="55"/>
      <c r="I5399" s="54" t="e">
        <f t="shared" si="182"/>
        <v>#REF!</v>
      </c>
      <c r="J5399" s="54" t="e">
        <f>#REF!</f>
        <v>#REF!</v>
      </c>
      <c r="K5399" s="51" t="e">
        <f>IF(OR(#REF!="管理者",#REF!="サービス管理責任者"),0,#REF!)</f>
        <v>#REF!</v>
      </c>
    </row>
    <row r="5400" spans="8:11">
      <c r="H5400" s="55"/>
      <c r="I5400" s="54" t="e">
        <f t="shared" si="182"/>
        <v>#REF!</v>
      </c>
      <c r="J5400" s="54" t="e">
        <f>#REF!</f>
        <v>#REF!</v>
      </c>
      <c r="K5400" s="51" t="e">
        <f>IF(OR(#REF!="管理者",#REF!="サービス管理責任者"),0,#REF!)</f>
        <v>#REF!</v>
      </c>
    </row>
    <row r="5401" spans="8:11">
      <c r="H5401" s="55"/>
      <c r="I5401" s="54" t="e">
        <f t="shared" si="182"/>
        <v>#REF!</v>
      </c>
      <c r="J5401" s="54" t="e">
        <f>#REF!</f>
        <v>#REF!</v>
      </c>
      <c r="K5401" s="51" t="e">
        <f>IF(OR(#REF!="管理者",#REF!="サービス管理責任者"),0,#REF!)</f>
        <v>#REF!</v>
      </c>
    </row>
    <row r="5402" spans="8:11">
      <c r="H5402" s="55"/>
      <c r="I5402" s="54" t="e">
        <f t="shared" si="182"/>
        <v>#REF!</v>
      </c>
      <c r="J5402" s="54" t="e">
        <f>#REF!</f>
        <v>#REF!</v>
      </c>
      <c r="K5402" s="51" t="e">
        <f>IF(OR(#REF!="管理者",#REF!="サービス管理責任者"),0,#REF!)</f>
        <v>#REF!</v>
      </c>
    </row>
    <row r="5403" spans="8:11">
      <c r="H5403" s="55"/>
      <c r="I5403" s="54" t="e">
        <f t="shared" si="182"/>
        <v>#REF!</v>
      </c>
      <c r="J5403" s="54" t="e">
        <f>#REF!</f>
        <v>#REF!</v>
      </c>
      <c r="K5403" s="51" t="e">
        <f>IF(OR(#REF!="管理者",#REF!="サービス管理責任者"),0,#REF!)</f>
        <v>#REF!</v>
      </c>
    </row>
    <row r="5404" spans="8:11">
      <c r="H5404" s="58" t="s">
        <v>126</v>
      </c>
      <c r="I5404" s="58" t="e">
        <f t="shared" si="182"/>
        <v>#REF!</v>
      </c>
      <c r="J5404" s="58" t="e">
        <f>#REF!</f>
        <v>#REF!</v>
      </c>
      <c r="K5404" s="51" t="e">
        <f>IF(OR(#REF!="管理者",#REF!="サービス管理責任者"),0,#REF!)</f>
        <v>#REF!</v>
      </c>
    </row>
    <row r="5405" spans="8:11">
      <c r="H5405" s="59"/>
      <c r="I5405" s="58" t="e">
        <f t="shared" si="182"/>
        <v>#REF!</v>
      </c>
      <c r="J5405" s="58" t="e">
        <f>#REF!</f>
        <v>#REF!</v>
      </c>
      <c r="K5405" s="51" t="e">
        <f>IF(OR(#REF!="管理者",#REF!="サービス管理責任者"),0,#REF!)</f>
        <v>#REF!</v>
      </c>
    </row>
    <row r="5406" spans="8:11">
      <c r="H5406" s="59"/>
      <c r="I5406" s="58" t="e">
        <f t="shared" si="182"/>
        <v>#REF!</v>
      </c>
      <c r="J5406" s="58" t="e">
        <f>#REF!</f>
        <v>#REF!</v>
      </c>
      <c r="K5406" s="51" t="e">
        <f>IF(OR(#REF!="管理者",#REF!="サービス管理責任者"),0,#REF!)</f>
        <v>#REF!</v>
      </c>
    </row>
    <row r="5407" spans="8:11">
      <c r="H5407" s="59"/>
      <c r="I5407" s="58" t="e">
        <f t="shared" si="182"/>
        <v>#REF!</v>
      </c>
      <c r="J5407" s="58" t="e">
        <f>#REF!</f>
        <v>#REF!</v>
      </c>
      <c r="K5407" s="51" t="e">
        <f>IF(OR(#REF!="管理者",#REF!="サービス管理責任者"),0,#REF!)</f>
        <v>#REF!</v>
      </c>
    </row>
    <row r="5408" spans="8:11">
      <c r="H5408" s="59"/>
      <c r="I5408" s="58" t="e">
        <f t="shared" si="182"/>
        <v>#REF!</v>
      </c>
      <c r="J5408" s="58" t="e">
        <f>#REF!</f>
        <v>#REF!</v>
      </c>
      <c r="K5408" s="51" t="e">
        <f>IF(OR(#REF!="管理者",#REF!="サービス管理責任者"),0,#REF!)</f>
        <v>#REF!</v>
      </c>
    </row>
    <row r="5409" spans="8:12">
      <c r="H5409" s="59"/>
      <c r="I5409" s="58" t="e">
        <f t="shared" si="182"/>
        <v>#REF!</v>
      </c>
      <c r="J5409" s="58" t="e">
        <f>#REF!</f>
        <v>#REF!</v>
      </c>
      <c r="K5409" s="51" t="e">
        <f>IF(OR(#REF!="管理者",#REF!="サービス管理責任者"),0,#REF!)</f>
        <v>#REF!</v>
      </c>
    </row>
    <row r="5410" spans="8:12">
      <c r="H5410" s="59"/>
      <c r="I5410" s="58" t="e">
        <f t="shared" si="182"/>
        <v>#REF!</v>
      </c>
      <c r="J5410" s="58" t="e">
        <f>#REF!</f>
        <v>#REF!</v>
      </c>
      <c r="K5410" s="51" t="e">
        <f>IF(OR(#REF!="管理者",#REF!="サービス管理責任者"),0,#REF!)</f>
        <v>#REF!</v>
      </c>
    </row>
    <row r="5411" spans="8:12">
      <c r="H5411" s="59"/>
      <c r="I5411" s="58" t="e">
        <f t="shared" si="182"/>
        <v>#REF!</v>
      </c>
      <c r="J5411" s="58" t="e">
        <f>#REF!</f>
        <v>#REF!</v>
      </c>
      <c r="K5411" s="51" t="e">
        <f>IF(OR(#REF!="管理者",#REF!="サービス管理責任者"),0,#REF!)</f>
        <v>#REF!</v>
      </c>
    </row>
    <row r="5412" spans="8:12">
      <c r="H5412" s="59"/>
      <c r="I5412" s="58" t="e">
        <f t="shared" si="182"/>
        <v>#REF!</v>
      </c>
      <c r="J5412" s="58" t="e">
        <f>#REF!</f>
        <v>#REF!</v>
      </c>
      <c r="K5412" s="51" t="e">
        <f>IF(OR(#REF!="管理者",#REF!="サービス管理責任者"),0,#REF!)</f>
        <v>#REF!</v>
      </c>
    </row>
    <row r="5413" spans="8:12">
      <c r="H5413" s="59"/>
      <c r="I5413" s="58" t="e">
        <f t="shared" si="182"/>
        <v>#REF!</v>
      </c>
      <c r="J5413" s="58" t="e">
        <f>#REF!</f>
        <v>#REF!</v>
      </c>
      <c r="K5413" s="51" t="e">
        <f>IF(OR(#REF!="管理者",#REF!="サービス管理責任者"),0,#REF!)</f>
        <v>#REF!</v>
      </c>
    </row>
    <row r="5414" spans="8:12">
      <c r="H5414" s="59"/>
      <c r="I5414" s="58" t="e">
        <f t="shared" si="182"/>
        <v>#REF!</v>
      </c>
      <c r="J5414" s="58" t="e">
        <f>#REF!</f>
        <v>#REF!</v>
      </c>
      <c r="K5414" s="51" t="e">
        <f>IF(OR(#REF!="管理者",#REF!="サービス管理責任者"),0,#REF!)</f>
        <v>#REF!</v>
      </c>
    </row>
    <row r="5415" spans="8:12">
      <c r="H5415" s="59"/>
      <c r="I5415" s="58" t="e">
        <f t="shared" si="182"/>
        <v>#REF!</v>
      </c>
      <c r="J5415" s="58" t="e">
        <f>#REF!</f>
        <v>#REF!</v>
      </c>
      <c r="K5415" s="51" t="e">
        <f>IF(OR(#REF!="管理者",#REF!="サービス管理責任者"),0,#REF!)</f>
        <v>#REF!</v>
      </c>
    </row>
    <row r="5416" spans="8:12">
      <c r="H5416" s="59"/>
      <c r="I5416" s="58" t="e">
        <f t="shared" si="182"/>
        <v>#REF!</v>
      </c>
      <c r="J5416" s="58" t="e">
        <f>#REF!</f>
        <v>#REF!</v>
      </c>
      <c r="K5416" s="51" t="e">
        <f>IF(OR(#REF!="管理者",#REF!="サービス管理責任者"),0,#REF!)</f>
        <v>#REF!</v>
      </c>
    </row>
    <row r="5417" spans="8:12">
      <c r="H5417" s="59"/>
      <c r="I5417" s="58" t="e">
        <f t="shared" si="182"/>
        <v>#REF!</v>
      </c>
      <c r="J5417" s="58" t="e">
        <f>#REF!</f>
        <v>#REF!</v>
      </c>
      <c r="K5417" s="51" t="e">
        <f>IF(OR(#REF!="管理者",#REF!="サービス管理責任者"),0,#REF!)</f>
        <v>#REF!</v>
      </c>
    </row>
    <row r="5418" spans="8:12">
      <c r="H5418" s="59"/>
      <c r="I5418" s="58" t="e">
        <f t="shared" si="182"/>
        <v>#REF!</v>
      </c>
      <c r="J5418" s="58" t="e">
        <f>#REF!</f>
        <v>#REF!</v>
      </c>
      <c r="K5418" s="51" t="e">
        <f>IF(OR(#REF!="管理者",#REF!="サービス管理責任者"),0,#REF!)</f>
        <v>#REF!</v>
      </c>
    </row>
    <row r="5419" spans="8:12">
      <c r="H5419" s="59"/>
      <c r="I5419" s="58" t="e">
        <f t="shared" si="182"/>
        <v>#REF!</v>
      </c>
      <c r="J5419" s="58" t="e">
        <f>#REF!</f>
        <v>#REF!</v>
      </c>
      <c r="K5419" s="51" t="e">
        <f>IF(OR(#REF!="管理者",#REF!="サービス管理責任者"),0,#REF!)</f>
        <v>#REF!</v>
      </c>
    </row>
    <row r="5420" spans="8:12">
      <c r="H5420" s="59"/>
      <c r="I5420" s="58" t="e">
        <f t="shared" si="182"/>
        <v>#REF!</v>
      </c>
      <c r="J5420" s="58" t="e">
        <f>#REF!</f>
        <v>#REF!</v>
      </c>
      <c r="K5420" s="51" t="e">
        <f>IF(OR(#REF!="管理者",#REF!="サービス管理責任者"),0,#REF!)</f>
        <v>#REF!</v>
      </c>
      <c r="L5420" s="49"/>
    </row>
    <row r="5421" spans="8:12">
      <c r="H5421" s="59"/>
      <c r="I5421" s="58" t="e">
        <f t="shared" si="182"/>
        <v>#REF!</v>
      </c>
      <c r="J5421" s="58" t="e">
        <f>#REF!</f>
        <v>#REF!</v>
      </c>
      <c r="K5421" s="51" t="e">
        <f>IF(OR(#REF!="管理者",#REF!="サービス管理責任者"),0,#REF!)</f>
        <v>#REF!</v>
      </c>
    </row>
    <row r="5422" spans="8:12">
      <c r="H5422" s="59"/>
      <c r="I5422" s="58" t="e">
        <f t="shared" si="182"/>
        <v>#REF!</v>
      </c>
      <c r="J5422" s="58" t="e">
        <f>#REF!</f>
        <v>#REF!</v>
      </c>
      <c r="K5422" s="51" t="e">
        <f>IF(OR(#REF!="管理者",#REF!="サービス管理責任者"),0,#REF!)</f>
        <v>#REF!</v>
      </c>
    </row>
    <row r="5423" spans="8:12">
      <c r="H5423" s="59"/>
      <c r="I5423" s="58" t="e">
        <f t="shared" si="182"/>
        <v>#REF!</v>
      </c>
      <c r="J5423" s="58" t="e">
        <f>#REF!</f>
        <v>#REF!</v>
      </c>
      <c r="K5423" s="51" t="e">
        <f>IF(OR(#REF!="管理者",#REF!="サービス管理責任者"),0,#REF!)</f>
        <v>#REF!</v>
      </c>
    </row>
    <row r="5424" spans="8:12">
      <c r="H5424" s="59"/>
      <c r="I5424" s="58" t="e">
        <f t="shared" si="182"/>
        <v>#REF!</v>
      </c>
      <c r="J5424" s="58" t="e">
        <f>#REF!</f>
        <v>#REF!</v>
      </c>
      <c r="K5424" s="51" t="e">
        <f>IF(OR(#REF!="管理者",#REF!="サービス管理責任者"),0,#REF!)</f>
        <v>#REF!</v>
      </c>
    </row>
    <row r="5425" spans="8:11">
      <c r="H5425" s="59"/>
      <c r="I5425" s="58" t="e">
        <f t="shared" si="182"/>
        <v>#REF!</v>
      </c>
      <c r="J5425" s="58" t="e">
        <f>#REF!</f>
        <v>#REF!</v>
      </c>
      <c r="K5425" s="51" t="e">
        <f>IF(OR(#REF!="管理者",#REF!="サービス管理責任者"),0,#REF!)</f>
        <v>#REF!</v>
      </c>
    </row>
    <row r="5426" spans="8:11">
      <c r="H5426" s="59"/>
      <c r="I5426" s="58" t="e">
        <f t="shared" si="182"/>
        <v>#REF!</v>
      </c>
      <c r="J5426" s="58" t="e">
        <f>#REF!</f>
        <v>#REF!</v>
      </c>
      <c r="K5426" s="51" t="e">
        <f>IF(OR(#REF!="管理者",#REF!="サービス管理責任者"),0,#REF!)</f>
        <v>#REF!</v>
      </c>
    </row>
    <row r="5427" spans="8:11">
      <c r="H5427" s="59"/>
      <c r="I5427" s="58" t="e">
        <f t="shared" si="182"/>
        <v>#REF!</v>
      </c>
      <c r="J5427" s="58" t="e">
        <f>#REF!</f>
        <v>#REF!</v>
      </c>
      <c r="K5427" s="51" t="e">
        <f>IF(OR(#REF!="管理者",#REF!="サービス管理責任者"),0,#REF!)</f>
        <v>#REF!</v>
      </c>
    </row>
    <row r="5428" spans="8:11">
      <c r="H5428" s="59"/>
      <c r="I5428" s="58" t="e">
        <f t="shared" si="182"/>
        <v>#REF!</v>
      </c>
      <c r="J5428" s="58" t="e">
        <f>#REF!</f>
        <v>#REF!</v>
      </c>
      <c r="K5428" s="51" t="e">
        <f>IF(OR(#REF!="管理者",#REF!="サービス管理責任者"),0,#REF!)</f>
        <v>#REF!</v>
      </c>
    </row>
    <row r="5429" spans="8:11">
      <c r="H5429" s="59"/>
      <c r="I5429" s="58" t="e">
        <f t="shared" si="182"/>
        <v>#REF!</v>
      </c>
      <c r="J5429" s="58" t="e">
        <f>#REF!</f>
        <v>#REF!</v>
      </c>
      <c r="K5429" s="51" t="e">
        <f>IF(OR(#REF!="管理者",#REF!="サービス管理責任者"),0,#REF!)</f>
        <v>#REF!</v>
      </c>
    </row>
    <row r="5430" spans="8:11">
      <c r="H5430" s="59"/>
      <c r="I5430" s="58" t="e">
        <f t="shared" si="182"/>
        <v>#REF!</v>
      </c>
      <c r="J5430" s="58" t="e">
        <f>#REF!</f>
        <v>#REF!</v>
      </c>
      <c r="K5430" s="51" t="e">
        <f>IF(OR(#REF!="管理者",#REF!="サービス管理責任者"),0,#REF!)</f>
        <v>#REF!</v>
      </c>
    </row>
    <row r="5431" spans="8:11">
      <c r="H5431" s="59"/>
      <c r="I5431" s="58" t="e">
        <f t="shared" si="182"/>
        <v>#REF!</v>
      </c>
      <c r="J5431" s="58" t="e">
        <f>#REF!</f>
        <v>#REF!</v>
      </c>
      <c r="K5431" s="51" t="e">
        <f>IF(OR(#REF!="管理者",#REF!="サービス管理責任者"),0,#REF!)</f>
        <v>#REF!</v>
      </c>
    </row>
    <row r="5432" spans="8:11">
      <c r="H5432" s="59"/>
      <c r="I5432" s="58" t="e">
        <f t="shared" si="182"/>
        <v>#REF!</v>
      </c>
      <c r="J5432" s="58" t="e">
        <f>#REF!</f>
        <v>#REF!</v>
      </c>
      <c r="K5432" s="51" t="e">
        <f>IF(OR(#REF!="管理者",#REF!="サービス管理責任者"),0,#REF!)</f>
        <v>#REF!</v>
      </c>
    </row>
    <row r="5433" spans="8:11">
      <c r="H5433" s="59"/>
      <c r="I5433" s="58" t="e">
        <f t="shared" si="182"/>
        <v>#REF!</v>
      </c>
      <c r="J5433" s="58" t="e">
        <f>#REF!</f>
        <v>#REF!</v>
      </c>
      <c r="K5433" s="51" t="e">
        <f>IF(OR(#REF!="管理者",#REF!="サービス管理責任者"),0,#REF!)</f>
        <v>#REF!</v>
      </c>
    </row>
    <row r="5434" spans="8:11">
      <c r="H5434" s="59"/>
      <c r="I5434" s="58" t="e">
        <f t="shared" si="182"/>
        <v>#REF!</v>
      </c>
      <c r="J5434" s="58" t="e">
        <f>#REF!</f>
        <v>#REF!</v>
      </c>
      <c r="K5434" s="51" t="e">
        <f>IF(OR(#REF!="管理者",#REF!="サービス管理責任者"),0,#REF!)</f>
        <v>#REF!</v>
      </c>
    </row>
    <row r="5435" spans="8:11">
      <c r="H5435" s="59"/>
      <c r="I5435" s="58" t="e">
        <f t="shared" si="182"/>
        <v>#REF!</v>
      </c>
      <c r="J5435" s="58" t="e">
        <f>#REF!</f>
        <v>#REF!</v>
      </c>
      <c r="K5435" s="51" t="e">
        <f>IF(OR(#REF!="管理者",#REF!="サービス管理責任者"),0,#REF!)</f>
        <v>#REF!</v>
      </c>
    </row>
    <row r="5436" spans="8:11">
      <c r="H5436" s="59"/>
      <c r="I5436" s="58" t="e">
        <f t="shared" si="182"/>
        <v>#REF!</v>
      </c>
      <c r="J5436" s="58" t="e">
        <f>#REF!</f>
        <v>#REF!</v>
      </c>
      <c r="K5436" s="51" t="e">
        <f>IF(OR(#REF!="管理者",#REF!="サービス管理責任者"),0,#REF!)</f>
        <v>#REF!</v>
      </c>
    </row>
    <row r="5437" spans="8:11">
      <c r="H5437" s="59"/>
      <c r="I5437" s="58" t="e">
        <f t="shared" si="182"/>
        <v>#REF!</v>
      </c>
      <c r="J5437" s="58" t="e">
        <f>#REF!</f>
        <v>#REF!</v>
      </c>
      <c r="K5437" s="51" t="e">
        <f>IF(OR(#REF!="管理者",#REF!="サービス管理責任者"),0,#REF!)</f>
        <v>#REF!</v>
      </c>
    </row>
    <row r="5438" spans="8:11">
      <c r="H5438" s="59"/>
      <c r="I5438" s="58" t="e">
        <f t="shared" si="182"/>
        <v>#REF!</v>
      </c>
      <c r="J5438" s="58" t="e">
        <f>#REF!</f>
        <v>#REF!</v>
      </c>
      <c r="K5438" s="51" t="e">
        <f>IF(OR(#REF!="管理者",#REF!="サービス管理責任者"),0,#REF!)</f>
        <v>#REF!</v>
      </c>
    </row>
    <row r="5439" spans="8:11">
      <c r="H5439" s="59"/>
      <c r="I5439" s="58" t="e">
        <f t="shared" si="182"/>
        <v>#REF!</v>
      </c>
      <c r="J5439" s="58" t="e">
        <f>#REF!</f>
        <v>#REF!</v>
      </c>
      <c r="K5439" s="51" t="e">
        <f>IF(OR(#REF!="管理者",#REF!="サービス管理責任者"),0,#REF!)</f>
        <v>#REF!</v>
      </c>
    </row>
    <row r="5440" spans="8:11">
      <c r="H5440" s="59"/>
      <c r="I5440" s="58" t="e">
        <f t="shared" si="182"/>
        <v>#REF!</v>
      </c>
      <c r="J5440" s="58" t="e">
        <f>#REF!</f>
        <v>#REF!</v>
      </c>
      <c r="K5440" s="51" t="e">
        <f>IF(OR(#REF!="管理者",#REF!="サービス管理責任者"),0,#REF!)</f>
        <v>#REF!</v>
      </c>
    </row>
    <row r="5441" spans="8:11">
      <c r="H5441" s="59"/>
      <c r="I5441" s="58" t="e">
        <f t="shared" si="182"/>
        <v>#REF!</v>
      </c>
      <c r="J5441" s="58" t="e">
        <f>#REF!</f>
        <v>#REF!</v>
      </c>
      <c r="K5441" s="51" t="e">
        <f>IF(OR(#REF!="管理者",#REF!="サービス管理責任者"),0,#REF!)</f>
        <v>#REF!</v>
      </c>
    </row>
    <row r="5442" spans="8:11">
      <c r="H5442" s="59"/>
      <c r="I5442" s="58" t="e">
        <f t="shared" si="182"/>
        <v>#REF!</v>
      </c>
      <c r="J5442" s="58" t="e">
        <f>#REF!</f>
        <v>#REF!</v>
      </c>
      <c r="K5442" s="51" t="e">
        <f>IF(OR(#REF!="管理者",#REF!="サービス管理責任者"),0,#REF!)</f>
        <v>#REF!</v>
      </c>
    </row>
    <row r="5443" spans="8:11">
      <c r="H5443" s="59"/>
      <c r="I5443" s="58" t="e">
        <f t="shared" si="182"/>
        <v>#REF!</v>
      </c>
      <c r="J5443" s="58" t="e">
        <f>#REF!</f>
        <v>#REF!</v>
      </c>
      <c r="K5443" s="51" t="e">
        <f>IF(OR(#REF!="管理者",#REF!="サービス管理責任者"),0,#REF!)</f>
        <v>#REF!</v>
      </c>
    </row>
    <row r="5444" spans="8:11">
      <c r="H5444" s="59"/>
      <c r="I5444" s="58" t="e">
        <f t="shared" si="182"/>
        <v>#REF!</v>
      </c>
      <c r="J5444" s="58" t="e">
        <f>#REF!</f>
        <v>#REF!</v>
      </c>
      <c r="K5444" s="51" t="e">
        <f>IF(OR(#REF!="管理者",#REF!="サービス管理責任者"),0,#REF!)</f>
        <v>#REF!</v>
      </c>
    </row>
    <row r="5445" spans="8:11">
      <c r="H5445" s="59"/>
      <c r="I5445" s="58" t="e">
        <f t="shared" ref="I5445:I5508" si="183">IF(J5445=0,I5444,I5444+1)</f>
        <v>#REF!</v>
      </c>
      <c r="J5445" s="58" t="e">
        <f>#REF!</f>
        <v>#REF!</v>
      </c>
      <c r="K5445" s="51" t="e">
        <f>IF(OR(#REF!="管理者",#REF!="サービス管理責任者"),0,#REF!)</f>
        <v>#REF!</v>
      </c>
    </row>
    <row r="5446" spans="8:11">
      <c r="H5446" s="59"/>
      <c r="I5446" s="58" t="e">
        <f t="shared" si="183"/>
        <v>#REF!</v>
      </c>
      <c r="J5446" s="58" t="e">
        <f>#REF!</f>
        <v>#REF!</v>
      </c>
      <c r="K5446" s="51" t="e">
        <f>IF(OR(#REF!="管理者",#REF!="サービス管理責任者"),0,#REF!)</f>
        <v>#REF!</v>
      </c>
    </row>
    <row r="5447" spans="8:11">
      <c r="H5447" s="59"/>
      <c r="I5447" s="58" t="e">
        <f t="shared" si="183"/>
        <v>#REF!</v>
      </c>
      <c r="J5447" s="58" t="e">
        <f>#REF!</f>
        <v>#REF!</v>
      </c>
      <c r="K5447" s="51" t="e">
        <f>IF(OR(#REF!="管理者",#REF!="サービス管理責任者"),0,#REF!)</f>
        <v>#REF!</v>
      </c>
    </row>
    <row r="5448" spans="8:11">
      <c r="H5448" s="59"/>
      <c r="I5448" s="58" t="e">
        <f t="shared" si="183"/>
        <v>#REF!</v>
      </c>
      <c r="J5448" s="58" t="e">
        <f>#REF!</f>
        <v>#REF!</v>
      </c>
      <c r="K5448" s="51" t="e">
        <f>IF(OR(#REF!="管理者",#REF!="サービス管理責任者"),0,#REF!)</f>
        <v>#REF!</v>
      </c>
    </row>
    <row r="5449" spans="8:11">
      <c r="H5449" s="59"/>
      <c r="I5449" s="58" t="e">
        <f t="shared" si="183"/>
        <v>#REF!</v>
      </c>
      <c r="J5449" s="58" t="e">
        <f>#REF!</f>
        <v>#REF!</v>
      </c>
      <c r="K5449" s="51" t="e">
        <f>IF(OR(#REF!="管理者",#REF!="サービス管理責任者"),0,#REF!)</f>
        <v>#REF!</v>
      </c>
    </row>
    <row r="5450" spans="8:11">
      <c r="H5450" s="59"/>
      <c r="I5450" s="58" t="e">
        <f t="shared" si="183"/>
        <v>#REF!</v>
      </c>
      <c r="J5450" s="58" t="e">
        <f>#REF!</f>
        <v>#REF!</v>
      </c>
      <c r="K5450" s="51" t="e">
        <f>IF(OR(#REF!="管理者",#REF!="サービス管理責任者"),0,#REF!)</f>
        <v>#REF!</v>
      </c>
    </row>
    <row r="5451" spans="8:11">
      <c r="H5451" s="59"/>
      <c r="I5451" s="58" t="e">
        <f t="shared" si="183"/>
        <v>#REF!</v>
      </c>
      <c r="J5451" s="58" t="e">
        <f>#REF!</f>
        <v>#REF!</v>
      </c>
      <c r="K5451" s="51" t="e">
        <f>IF(OR(#REF!="管理者",#REF!="サービス管理責任者"),0,#REF!)</f>
        <v>#REF!</v>
      </c>
    </row>
    <row r="5452" spans="8:11">
      <c r="H5452" s="59"/>
      <c r="I5452" s="58" t="e">
        <f t="shared" si="183"/>
        <v>#REF!</v>
      </c>
      <c r="J5452" s="58" t="e">
        <f>#REF!</f>
        <v>#REF!</v>
      </c>
      <c r="K5452" s="51" t="e">
        <f>IF(OR(#REF!="管理者",#REF!="サービス管理責任者"),0,#REF!)</f>
        <v>#REF!</v>
      </c>
    </row>
    <row r="5453" spans="8:11">
      <c r="H5453" s="59"/>
      <c r="I5453" s="58" t="e">
        <f t="shared" si="183"/>
        <v>#REF!</v>
      </c>
      <c r="J5453" s="58" t="e">
        <f>#REF!</f>
        <v>#REF!</v>
      </c>
      <c r="K5453" s="51" t="e">
        <f>IF(OR(#REF!="管理者",#REF!="サービス管理責任者"),0,#REF!)</f>
        <v>#REF!</v>
      </c>
    </row>
    <row r="5454" spans="8:11">
      <c r="H5454" s="59"/>
      <c r="I5454" s="58" t="e">
        <f t="shared" si="183"/>
        <v>#REF!</v>
      </c>
      <c r="J5454" s="58" t="e">
        <f>#REF!</f>
        <v>#REF!</v>
      </c>
      <c r="K5454" s="51" t="e">
        <f>IF(OR(#REF!="管理者",#REF!="サービス管理責任者"),0,#REF!)</f>
        <v>#REF!</v>
      </c>
    </row>
    <row r="5455" spans="8:11">
      <c r="H5455" s="59"/>
      <c r="I5455" s="58" t="e">
        <f t="shared" si="183"/>
        <v>#REF!</v>
      </c>
      <c r="J5455" s="58" t="e">
        <f>#REF!</f>
        <v>#REF!</v>
      </c>
      <c r="K5455" s="51" t="e">
        <f>IF(OR(#REF!="管理者",#REF!="サービス管理責任者"),0,#REF!)</f>
        <v>#REF!</v>
      </c>
    </row>
    <row r="5456" spans="8:11">
      <c r="H5456" s="59"/>
      <c r="I5456" s="58" t="e">
        <f t="shared" si="183"/>
        <v>#REF!</v>
      </c>
      <c r="J5456" s="58" t="e">
        <f>#REF!</f>
        <v>#REF!</v>
      </c>
      <c r="K5456" s="51" t="e">
        <f>IF(OR(#REF!="管理者",#REF!="サービス管理責任者"),0,#REF!)</f>
        <v>#REF!</v>
      </c>
    </row>
    <row r="5457" spans="8:11">
      <c r="H5457" s="59"/>
      <c r="I5457" s="58" t="e">
        <f t="shared" si="183"/>
        <v>#REF!</v>
      </c>
      <c r="J5457" s="58" t="e">
        <f>#REF!</f>
        <v>#REF!</v>
      </c>
      <c r="K5457" s="51" t="e">
        <f>IF(OR(#REF!="管理者",#REF!="サービス管理責任者"),0,#REF!)</f>
        <v>#REF!</v>
      </c>
    </row>
    <row r="5458" spans="8:11">
      <c r="H5458" s="59"/>
      <c r="I5458" s="58" t="e">
        <f t="shared" si="183"/>
        <v>#REF!</v>
      </c>
      <c r="J5458" s="58" t="e">
        <f>#REF!</f>
        <v>#REF!</v>
      </c>
      <c r="K5458" s="51" t="e">
        <f>IF(OR(#REF!="管理者",#REF!="サービス管理責任者"),0,#REF!)</f>
        <v>#REF!</v>
      </c>
    </row>
    <row r="5459" spans="8:11">
      <c r="H5459" s="59"/>
      <c r="I5459" s="58" t="e">
        <f t="shared" si="183"/>
        <v>#REF!</v>
      </c>
      <c r="J5459" s="58" t="e">
        <f>#REF!</f>
        <v>#REF!</v>
      </c>
      <c r="K5459" s="51" t="e">
        <f>IF(OR(#REF!="管理者",#REF!="サービス管理責任者"),0,#REF!)</f>
        <v>#REF!</v>
      </c>
    </row>
    <row r="5460" spans="8:11">
      <c r="H5460" s="59"/>
      <c r="I5460" s="58" t="e">
        <f t="shared" si="183"/>
        <v>#REF!</v>
      </c>
      <c r="J5460" s="58" t="e">
        <f>#REF!</f>
        <v>#REF!</v>
      </c>
      <c r="K5460" s="51" t="e">
        <f>IF(OR(#REF!="管理者",#REF!="サービス管理責任者"),0,#REF!)</f>
        <v>#REF!</v>
      </c>
    </row>
    <row r="5461" spans="8:11">
      <c r="H5461" s="59"/>
      <c r="I5461" s="58" t="e">
        <f t="shared" si="183"/>
        <v>#REF!</v>
      </c>
      <c r="J5461" s="58" t="e">
        <f>#REF!</f>
        <v>#REF!</v>
      </c>
      <c r="K5461" s="51" t="e">
        <f>IF(OR(#REF!="管理者",#REF!="サービス管理責任者"),0,#REF!)</f>
        <v>#REF!</v>
      </c>
    </row>
    <row r="5462" spans="8:11">
      <c r="H5462" s="59"/>
      <c r="I5462" s="58" t="e">
        <f t="shared" si="183"/>
        <v>#REF!</v>
      </c>
      <c r="J5462" s="58" t="e">
        <f>#REF!</f>
        <v>#REF!</v>
      </c>
      <c r="K5462" s="51" t="e">
        <f>IF(OR(#REF!="管理者",#REF!="サービス管理責任者"),0,#REF!)</f>
        <v>#REF!</v>
      </c>
    </row>
    <row r="5463" spans="8:11">
      <c r="H5463" s="59"/>
      <c r="I5463" s="58" t="e">
        <f t="shared" si="183"/>
        <v>#REF!</v>
      </c>
      <c r="J5463" s="58" t="e">
        <f>#REF!</f>
        <v>#REF!</v>
      </c>
      <c r="K5463" s="51" t="e">
        <f>IF(OR(#REF!="管理者",#REF!="サービス管理責任者"),0,#REF!)</f>
        <v>#REF!</v>
      </c>
    </row>
    <row r="5464" spans="8:11">
      <c r="H5464" s="59"/>
      <c r="I5464" s="58" t="e">
        <f t="shared" si="183"/>
        <v>#REF!</v>
      </c>
      <c r="J5464" s="58" t="e">
        <f>#REF!</f>
        <v>#REF!</v>
      </c>
      <c r="K5464" s="51" t="e">
        <f>IF(OR(#REF!="管理者",#REF!="サービス管理責任者"),0,#REF!)</f>
        <v>#REF!</v>
      </c>
    </row>
    <row r="5465" spans="8:11">
      <c r="H5465" s="59"/>
      <c r="I5465" s="58" t="e">
        <f t="shared" si="183"/>
        <v>#REF!</v>
      </c>
      <c r="J5465" s="58" t="e">
        <f>#REF!</f>
        <v>#REF!</v>
      </c>
      <c r="K5465" s="51" t="e">
        <f>IF(OR(#REF!="管理者",#REF!="サービス管理責任者"),0,#REF!)</f>
        <v>#REF!</v>
      </c>
    </row>
    <row r="5466" spans="8:11">
      <c r="H5466" s="59"/>
      <c r="I5466" s="58" t="e">
        <f t="shared" si="183"/>
        <v>#REF!</v>
      </c>
      <c r="J5466" s="58" t="e">
        <f>#REF!</f>
        <v>#REF!</v>
      </c>
      <c r="K5466" s="51" t="e">
        <f>IF(OR(#REF!="管理者",#REF!="サービス管理責任者"),0,#REF!)</f>
        <v>#REF!</v>
      </c>
    </row>
    <row r="5467" spans="8:11">
      <c r="H5467" s="59"/>
      <c r="I5467" s="58" t="e">
        <f t="shared" si="183"/>
        <v>#REF!</v>
      </c>
      <c r="J5467" s="58" t="e">
        <f>#REF!</f>
        <v>#REF!</v>
      </c>
      <c r="K5467" s="51" t="e">
        <f>IF(OR(#REF!="管理者",#REF!="サービス管理責任者"),0,#REF!)</f>
        <v>#REF!</v>
      </c>
    </row>
    <row r="5468" spans="8:11">
      <c r="H5468" s="59"/>
      <c r="I5468" s="58" t="e">
        <f t="shared" si="183"/>
        <v>#REF!</v>
      </c>
      <c r="J5468" s="58" t="e">
        <f>#REF!</f>
        <v>#REF!</v>
      </c>
      <c r="K5468" s="51" t="e">
        <f>IF(OR(#REF!="管理者",#REF!="サービス管理責任者"),0,#REF!)</f>
        <v>#REF!</v>
      </c>
    </row>
    <row r="5469" spans="8:11">
      <c r="H5469" s="59"/>
      <c r="I5469" s="58" t="e">
        <f t="shared" si="183"/>
        <v>#REF!</v>
      </c>
      <c r="J5469" s="58" t="e">
        <f>#REF!</f>
        <v>#REF!</v>
      </c>
      <c r="K5469" s="51" t="e">
        <f>IF(OR(#REF!="管理者",#REF!="サービス管理責任者"),0,#REF!)</f>
        <v>#REF!</v>
      </c>
    </row>
    <row r="5470" spans="8:11">
      <c r="H5470" s="59"/>
      <c r="I5470" s="58" t="e">
        <f t="shared" si="183"/>
        <v>#REF!</v>
      </c>
      <c r="J5470" s="58" t="e">
        <f>#REF!</f>
        <v>#REF!</v>
      </c>
      <c r="K5470" s="51" t="e">
        <f>IF(OR(#REF!="管理者",#REF!="サービス管理責任者"),0,#REF!)</f>
        <v>#REF!</v>
      </c>
    </row>
    <row r="5471" spans="8:11">
      <c r="H5471" s="59"/>
      <c r="I5471" s="58" t="e">
        <f t="shared" si="183"/>
        <v>#REF!</v>
      </c>
      <c r="J5471" s="58" t="e">
        <f>#REF!</f>
        <v>#REF!</v>
      </c>
      <c r="K5471" s="51" t="e">
        <f>IF(OR(#REF!="管理者",#REF!="サービス管理責任者"),0,#REF!)</f>
        <v>#REF!</v>
      </c>
    </row>
    <row r="5472" spans="8:11">
      <c r="H5472" s="59"/>
      <c r="I5472" s="58" t="e">
        <f t="shared" si="183"/>
        <v>#REF!</v>
      </c>
      <c r="J5472" s="58" t="e">
        <f>#REF!</f>
        <v>#REF!</v>
      </c>
      <c r="K5472" s="51" t="e">
        <f>IF(OR(#REF!="管理者",#REF!="サービス管理責任者"),0,#REF!)</f>
        <v>#REF!</v>
      </c>
    </row>
    <row r="5473" spans="8:11">
      <c r="H5473" s="59"/>
      <c r="I5473" s="58" t="e">
        <f t="shared" si="183"/>
        <v>#REF!</v>
      </c>
      <c r="J5473" s="58" t="e">
        <f>#REF!</f>
        <v>#REF!</v>
      </c>
      <c r="K5473" s="51" t="e">
        <f>IF(OR(#REF!="管理者",#REF!="サービス管理責任者"),0,#REF!)</f>
        <v>#REF!</v>
      </c>
    </row>
    <row r="5474" spans="8:11">
      <c r="H5474" s="59"/>
      <c r="I5474" s="58" t="e">
        <f t="shared" si="183"/>
        <v>#REF!</v>
      </c>
      <c r="J5474" s="58" t="e">
        <f>#REF!</f>
        <v>#REF!</v>
      </c>
      <c r="K5474" s="51" t="e">
        <f>IF(OR(#REF!="管理者",#REF!="サービス管理責任者"),0,#REF!)</f>
        <v>#REF!</v>
      </c>
    </row>
    <row r="5475" spans="8:11">
      <c r="H5475" s="59"/>
      <c r="I5475" s="58" t="e">
        <f t="shared" si="183"/>
        <v>#REF!</v>
      </c>
      <c r="J5475" s="58" t="e">
        <f>#REF!</f>
        <v>#REF!</v>
      </c>
      <c r="K5475" s="51" t="e">
        <f>IF(OR(#REF!="管理者",#REF!="サービス管理責任者"),0,#REF!)</f>
        <v>#REF!</v>
      </c>
    </row>
    <row r="5476" spans="8:11">
      <c r="H5476" s="59"/>
      <c r="I5476" s="58" t="e">
        <f t="shared" si="183"/>
        <v>#REF!</v>
      </c>
      <c r="J5476" s="58" t="e">
        <f>#REF!</f>
        <v>#REF!</v>
      </c>
      <c r="K5476" s="51" t="e">
        <f>IF(OR(#REF!="管理者",#REF!="サービス管理責任者"),0,#REF!)</f>
        <v>#REF!</v>
      </c>
    </row>
    <row r="5477" spans="8:11">
      <c r="H5477" s="59"/>
      <c r="I5477" s="58" t="e">
        <f t="shared" si="183"/>
        <v>#REF!</v>
      </c>
      <c r="J5477" s="58" t="e">
        <f>#REF!</f>
        <v>#REF!</v>
      </c>
      <c r="K5477" s="51" t="e">
        <f>IF(OR(#REF!="管理者",#REF!="サービス管理責任者"),0,#REF!)</f>
        <v>#REF!</v>
      </c>
    </row>
    <row r="5478" spans="8:11">
      <c r="H5478" s="59"/>
      <c r="I5478" s="58" t="e">
        <f t="shared" si="183"/>
        <v>#REF!</v>
      </c>
      <c r="J5478" s="58" t="e">
        <f>#REF!</f>
        <v>#REF!</v>
      </c>
      <c r="K5478" s="51" t="e">
        <f>IF(OR(#REF!="管理者",#REF!="サービス管理責任者"),0,#REF!)</f>
        <v>#REF!</v>
      </c>
    </row>
    <row r="5479" spans="8:11">
      <c r="H5479" s="59"/>
      <c r="I5479" s="58" t="e">
        <f t="shared" si="183"/>
        <v>#REF!</v>
      </c>
      <c r="J5479" s="58" t="e">
        <f>#REF!</f>
        <v>#REF!</v>
      </c>
      <c r="K5479" s="51" t="e">
        <f>IF(OR(#REF!="管理者",#REF!="サービス管理責任者"),0,#REF!)</f>
        <v>#REF!</v>
      </c>
    </row>
    <row r="5480" spans="8:11">
      <c r="H5480" s="59"/>
      <c r="I5480" s="58" t="e">
        <f t="shared" si="183"/>
        <v>#REF!</v>
      </c>
      <c r="J5480" s="58" t="e">
        <f>#REF!</f>
        <v>#REF!</v>
      </c>
      <c r="K5480" s="51" t="e">
        <f>IF(OR(#REF!="管理者",#REF!="サービス管理責任者"),0,#REF!)</f>
        <v>#REF!</v>
      </c>
    </row>
    <row r="5481" spans="8:11">
      <c r="H5481" s="59"/>
      <c r="I5481" s="58" t="e">
        <f t="shared" si="183"/>
        <v>#REF!</v>
      </c>
      <c r="J5481" s="58" t="e">
        <f>#REF!</f>
        <v>#REF!</v>
      </c>
      <c r="K5481" s="51" t="e">
        <f>IF(OR(#REF!="管理者",#REF!="サービス管理責任者"),0,#REF!)</f>
        <v>#REF!</v>
      </c>
    </row>
    <row r="5482" spans="8:11">
      <c r="H5482" s="59"/>
      <c r="I5482" s="58" t="e">
        <f t="shared" si="183"/>
        <v>#REF!</v>
      </c>
      <c r="J5482" s="58" t="e">
        <f>#REF!</f>
        <v>#REF!</v>
      </c>
      <c r="K5482" s="51" t="e">
        <f>IF(OR(#REF!="管理者",#REF!="サービス管理責任者"),0,#REF!)</f>
        <v>#REF!</v>
      </c>
    </row>
    <row r="5483" spans="8:11">
      <c r="H5483" s="59"/>
      <c r="I5483" s="58" t="e">
        <f t="shared" si="183"/>
        <v>#REF!</v>
      </c>
      <c r="J5483" s="58" t="e">
        <f>#REF!</f>
        <v>#REF!</v>
      </c>
      <c r="K5483" s="51" t="e">
        <f>IF(OR(#REF!="管理者",#REF!="サービス管理責任者"),0,#REF!)</f>
        <v>#REF!</v>
      </c>
    </row>
    <row r="5484" spans="8:11">
      <c r="H5484" s="59"/>
      <c r="I5484" s="58" t="e">
        <f t="shared" si="183"/>
        <v>#REF!</v>
      </c>
      <c r="J5484" s="58" t="e">
        <f>#REF!</f>
        <v>#REF!</v>
      </c>
      <c r="K5484" s="51" t="e">
        <f>IF(OR(#REF!="管理者",#REF!="サービス管理責任者"),0,#REF!)</f>
        <v>#REF!</v>
      </c>
    </row>
    <row r="5485" spans="8:11">
      <c r="H5485" s="59"/>
      <c r="I5485" s="58" t="e">
        <f t="shared" si="183"/>
        <v>#REF!</v>
      </c>
      <c r="J5485" s="58" t="e">
        <f>#REF!</f>
        <v>#REF!</v>
      </c>
      <c r="K5485" s="51" t="e">
        <f>IF(OR(#REF!="管理者",#REF!="サービス管理責任者"),0,#REF!)</f>
        <v>#REF!</v>
      </c>
    </row>
    <row r="5486" spans="8:11">
      <c r="H5486" s="59"/>
      <c r="I5486" s="58" t="e">
        <f t="shared" si="183"/>
        <v>#REF!</v>
      </c>
      <c r="J5486" s="58" t="e">
        <f>#REF!</f>
        <v>#REF!</v>
      </c>
      <c r="K5486" s="51" t="e">
        <f>IF(OR(#REF!="管理者",#REF!="サービス管理責任者"),0,#REF!)</f>
        <v>#REF!</v>
      </c>
    </row>
    <row r="5487" spans="8:11">
      <c r="H5487" s="59"/>
      <c r="I5487" s="58" t="e">
        <f t="shared" si="183"/>
        <v>#REF!</v>
      </c>
      <c r="J5487" s="58" t="e">
        <f>#REF!</f>
        <v>#REF!</v>
      </c>
      <c r="K5487" s="51" t="e">
        <f>IF(OR(#REF!="管理者",#REF!="サービス管理責任者"),0,#REF!)</f>
        <v>#REF!</v>
      </c>
    </row>
    <row r="5488" spans="8:11">
      <c r="H5488" s="59"/>
      <c r="I5488" s="58" t="e">
        <f t="shared" si="183"/>
        <v>#REF!</v>
      </c>
      <c r="J5488" s="58" t="e">
        <f>#REF!</f>
        <v>#REF!</v>
      </c>
      <c r="K5488" s="51" t="e">
        <f>IF(OR(#REF!="管理者",#REF!="サービス管理責任者"),0,#REF!)</f>
        <v>#REF!</v>
      </c>
    </row>
    <row r="5489" spans="8:11">
      <c r="H5489" s="59"/>
      <c r="I5489" s="58" t="e">
        <f t="shared" si="183"/>
        <v>#REF!</v>
      </c>
      <c r="J5489" s="58" t="e">
        <f>#REF!</f>
        <v>#REF!</v>
      </c>
      <c r="K5489" s="51" t="e">
        <f>IF(OR(#REF!="管理者",#REF!="サービス管理責任者"),0,#REF!)</f>
        <v>#REF!</v>
      </c>
    </row>
    <row r="5490" spans="8:11">
      <c r="H5490" s="59"/>
      <c r="I5490" s="58" t="e">
        <f t="shared" si="183"/>
        <v>#REF!</v>
      </c>
      <c r="J5490" s="58" t="e">
        <f>#REF!</f>
        <v>#REF!</v>
      </c>
      <c r="K5490" s="51" t="e">
        <f>IF(OR(#REF!="管理者",#REF!="サービス管理責任者"),0,#REF!)</f>
        <v>#REF!</v>
      </c>
    </row>
    <row r="5491" spans="8:11">
      <c r="H5491" s="59"/>
      <c r="I5491" s="58" t="e">
        <f t="shared" si="183"/>
        <v>#REF!</v>
      </c>
      <c r="J5491" s="58" t="e">
        <f>#REF!</f>
        <v>#REF!</v>
      </c>
      <c r="K5491" s="51" t="e">
        <f>IF(OR(#REF!="管理者",#REF!="サービス管理責任者"),0,#REF!)</f>
        <v>#REF!</v>
      </c>
    </row>
    <row r="5492" spans="8:11">
      <c r="H5492" s="59"/>
      <c r="I5492" s="58" t="e">
        <f t="shared" si="183"/>
        <v>#REF!</v>
      </c>
      <c r="J5492" s="58" t="e">
        <f>#REF!</f>
        <v>#REF!</v>
      </c>
      <c r="K5492" s="51" t="e">
        <f>IF(OR(#REF!="管理者",#REF!="サービス管理責任者"),0,#REF!)</f>
        <v>#REF!</v>
      </c>
    </row>
    <row r="5493" spans="8:11">
      <c r="H5493" s="59"/>
      <c r="I5493" s="58" t="e">
        <f t="shared" si="183"/>
        <v>#REF!</v>
      </c>
      <c r="J5493" s="58" t="e">
        <f>#REF!</f>
        <v>#REF!</v>
      </c>
      <c r="K5493" s="51" t="e">
        <f>IF(OR(#REF!="管理者",#REF!="サービス管理責任者"),0,#REF!)</f>
        <v>#REF!</v>
      </c>
    </row>
    <row r="5494" spans="8:11">
      <c r="H5494" s="59"/>
      <c r="I5494" s="58" t="e">
        <f t="shared" si="183"/>
        <v>#REF!</v>
      </c>
      <c r="J5494" s="58" t="e">
        <f>#REF!</f>
        <v>#REF!</v>
      </c>
      <c r="K5494" s="51" t="e">
        <f>IF(OR(#REF!="管理者",#REF!="サービス管理責任者"),0,#REF!)</f>
        <v>#REF!</v>
      </c>
    </row>
    <row r="5495" spans="8:11">
      <c r="H5495" s="59"/>
      <c r="I5495" s="58" t="e">
        <f t="shared" si="183"/>
        <v>#REF!</v>
      </c>
      <c r="J5495" s="58" t="e">
        <f>#REF!</f>
        <v>#REF!</v>
      </c>
      <c r="K5495" s="51" t="e">
        <f>IF(OR(#REF!="管理者",#REF!="サービス管理責任者"),0,#REF!)</f>
        <v>#REF!</v>
      </c>
    </row>
    <row r="5496" spans="8:11">
      <c r="H5496" s="59"/>
      <c r="I5496" s="58" t="e">
        <f t="shared" si="183"/>
        <v>#REF!</v>
      </c>
      <c r="J5496" s="58" t="e">
        <f>#REF!</f>
        <v>#REF!</v>
      </c>
      <c r="K5496" s="51" t="e">
        <f>IF(OR(#REF!="管理者",#REF!="サービス管理責任者"),0,#REF!)</f>
        <v>#REF!</v>
      </c>
    </row>
    <row r="5497" spans="8:11">
      <c r="H5497" s="59"/>
      <c r="I5497" s="58" t="e">
        <f t="shared" si="183"/>
        <v>#REF!</v>
      </c>
      <c r="J5497" s="58" t="e">
        <f>#REF!</f>
        <v>#REF!</v>
      </c>
      <c r="K5497" s="51" t="e">
        <f>IF(OR(#REF!="管理者",#REF!="サービス管理責任者"),0,#REF!)</f>
        <v>#REF!</v>
      </c>
    </row>
    <row r="5498" spans="8:11">
      <c r="H5498" s="59"/>
      <c r="I5498" s="58" t="e">
        <f t="shared" si="183"/>
        <v>#REF!</v>
      </c>
      <c r="J5498" s="58" t="e">
        <f>#REF!</f>
        <v>#REF!</v>
      </c>
      <c r="K5498" s="51" t="e">
        <f>IF(OR(#REF!="管理者",#REF!="サービス管理責任者"),0,#REF!)</f>
        <v>#REF!</v>
      </c>
    </row>
    <row r="5499" spans="8:11">
      <c r="H5499" s="59"/>
      <c r="I5499" s="58" t="e">
        <f t="shared" si="183"/>
        <v>#REF!</v>
      </c>
      <c r="J5499" s="58" t="e">
        <f>#REF!</f>
        <v>#REF!</v>
      </c>
      <c r="K5499" s="51" t="e">
        <f>IF(OR(#REF!="管理者",#REF!="サービス管理責任者"),0,#REF!)</f>
        <v>#REF!</v>
      </c>
    </row>
    <row r="5500" spans="8:11">
      <c r="H5500" s="59"/>
      <c r="I5500" s="58" t="e">
        <f t="shared" si="183"/>
        <v>#REF!</v>
      </c>
      <c r="J5500" s="58" t="e">
        <f>#REF!</f>
        <v>#REF!</v>
      </c>
      <c r="K5500" s="51" t="e">
        <f>IF(OR(#REF!="管理者",#REF!="サービス管理責任者"),0,#REF!)</f>
        <v>#REF!</v>
      </c>
    </row>
    <row r="5501" spans="8:11">
      <c r="H5501" s="59"/>
      <c r="I5501" s="58" t="e">
        <f t="shared" si="183"/>
        <v>#REF!</v>
      </c>
      <c r="J5501" s="58" t="e">
        <f>#REF!</f>
        <v>#REF!</v>
      </c>
      <c r="K5501" s="51" t="e">
        <f>IF(OR(#REF!="管理者",#REF!="サービス管理責任者"),0,#REF!)</f>
        <v>#REF!</v>
      </c>
    </row>
    <row r="5502" spans="8:11">
      <c r="H5502" s="59"/>
      <c r="I5502" s="58" t="e">
        <f t="shared" si="183"/>
        <v>#REF!</v>
      </c>
      <c r="J5502" s="58" t="e">
        <f>#REF!</f>
        <v>#REF!</v>
      </c>
      <c r="K5502" s="51" t="e">
        <f>IF(OR(#REF!="管理者",#REF!="サービス管理責任者"),0,#REF!)</f>
        <v>#REF!</v>
      </c>
    </row>
    <row r="5503" spans="8:11">
      <c r="H5503" s="59"/>
      <c r="I5503" s="58" t="e">
        <f t="shared" si="183"/>
        <v>#REF!</v>
      </c>
      <c r="J5503" s="58" t="e">
        <f>#REF!</f>
        <v>#REF!</v>
      </c>
      <c r="K5503" s="51" t="e">
        <f>IF(OR(#REF!="管理者",#REF!="サービス管理責任者"),0,#REF!)</f>
        <v>#REF!</v>
      </c>
    </row>
    <row r="5504" spans="8:11">
      <c r="H5504" s="59"/>
      <c r="I5504" s="58" t="e">
        <f t="shared" si="183"/>
        <v>#REF!</v>
      </c>
      <c r="J5504" s="58" t="e">
        <f>#REF!</f>
        <v>#REF!</v>
      </c>
      <c r="K5504" s="51" t="e">
        <f>IF(OR(#REF!="管理者",#REF!="サービス管理責任者"),0,#REF!)</f>
        <v>#REF!</v>
      </c>
    </row>
    <row r="5505" spans="8:11">
      <c r="H5505" s="59"/>
      <c r="I5505" s="58" t="e">
        <f t="shared" si="183"/>
        <v>#REF!</v>
      </c>
      <c r="J5505" s="58" t="e">
        <f>#REF!</f>
        <v>#REF!</v>
      </c>
      <c r="K5505" s="51" t="e">
        <f>IF(OR(#REF!="管理者",#REF!="サービス管理責任者"),0,#REF!)</f>
        <v>#REF!</v>
      </c>
    </row>
    <row r="5506" spans="8:11">
      <c r="H5506" s="59"/>
      <c r="I5506" s="58" t="e">
        <f t="shared" si="183"/>
        <v>#REF!</v>
      </c>
      <c r="J5506" s="58" t="e">
        <f>#REF!</f>
        <v>#REF!</v>
      </c>
      <c r="K5506" s="51" t="e">
        <f>IF(OR(#REF!="管理者",#REF!="サービス管理責任者"),0,#REF!)</f>
        <v>#REF!</v>
      </c>
    </row>
    <row r="5507" spans="8:11">
      <c r="H5507" s="59"/>
      <c r="I5507" s="58" t="e">
        <f t="shared" si="183"/>
        <v>#REF!</v>
      </c>
      <c r="J5507" s="58" t="e">
        <f>#REF!</f>
        <v>#REF!</v>
      </c>
      <c r="K5507" s="51" t="e">
        <f>IF(OR(#REF!="管理者",#REF!="サービス管理責任者"),0,#REF!)</f>
        <v>#REF!</v>
      </c>
    </row>
    <row r="5508" spans="8:11">
      <c r="H5508" s="59"/>
      <c r="I5508" s="58" t="e">
        <f t="shared" si="183"/>
        <v>#REF!</v>
      </c>
      <c r="J5508" s="58" t="e">
        <f>#REF!</f>
        <v>#REF!</v>
      </c>
      <c r="K5508" s="51" t="e">
        <f>IF(OR(#REF!="管理者",#REF!="サービス管理責任者"),0,#REF!)</f>
        <v>#REF!</v>
      </c>
    </row>
    <row r="5509" spans="8:11">
      <c r="H5509" s="59"/>
      <c r="I5509" s="58" t="e">
        <f t="shared" ref="I5509:I5572" si="184">IF(J5509=0,I5508,I5508+1)</f>
        <v>#REF!</v>
      </c>
      <c r="J5509" s="58" t="e">
        <f>#REF!</f>
        <v>#REF!</v>
      </c>
      <c r="K5509" s="51" t="e">
        <f>IF(OR(#REF!="管理者",#REF!="サービス管理責任者"),0,#REF!)</f>
        <v>#REF!</v>
      </c>
    </row>
    <row r="5510" spans="8:11">
      <c r="H5510" s="59"/>
      <c r="I5510" s="58" t="e">
        <f t="shared" si="184"/>
        <v>#REF!</v>
      </c>
      <c r="J5510" s="58" t="e">
        <f>#REF!</f>
        <v>#REF!</v>
      </c>
      <c r="K5510" s="51" t="e">
        <f>IF(OR(#REF!="管理者",#REF!="サービス管理責任者"),0,#REF!)</f>
        <v>#REF!</v>
      </c>
    </row>
    <row r="5511" spans="8:11">
      <c r="H5511" s="59"/>
      <c r="I5511" s="58" t="e">
        <f t="shared" si="184"/>
        <v>#REF!</v>
      </c>
      <c r="J5511" s="58" t="e">
        <f>#REF!</f>
        <v>#REF!</v>
      </c>
      <c r="K5511" s="51" t="e">
        <f>IF(OR(#REF!="管理者",#REF!="サービス管理責任者"),0,#REF!)</f>
        <v>#REF!</v>
      </c>
    </row>
    <row r="5512" spans="8:11">
      <c r="H5512" s="59"/>
      <c r="I5512" s="58" t="e">
        <f t="shared" si="184"/>
        <v>#REF!</v>
      </c>
      <c r="J5512" s="58" t="e">
        <f>#REF!</f>
        <v>#REF!</v>
      </c>
      <c r="K5512" s="51" t="e">
        <f>IF(OR(#REF!="管理者",#REF!="サービス管理責任者"),0,#REF!)</f>
        <v>#REF!</v>
      </c>
    </row>
    <row r="5513" spans="8:11">
      <c r="H5513" s="59"/>
      <c r="I5513" s="58" t="e">
        <f t="shared" si="184"/>
        <v>#REF!</v>
      </c>
      <c r="J5513" s="58" t="e">
        <f>#REF!</f>
        <v>#REF!</v>
      </c>
      <c r="K5513" s="51" t="e">
        <f>IF(OR(#REF!="管理者",#REF!="サービス管理責任者"),0,#REF!)</f>
        <v>#REF!</v>
      </c>
    </row>
    <row r="5514" spans="8:11">
      <c r="H5514" s="59"/>
      <c r="I5514" s="58" t="e">
        <f t="shared" si="184"/>
        <v>#REF!</v>
      </c>
      <c r="J5514" s="58" t="e">
        <f>#REF!</f>
        <v>#REF!</v>
      </c>
      <c r="K5514" s="51" t="e">
        <f>IF(OR(#REF!="管理者",#REF!="サービス管理責任者"),0,#REF!)</f>
        <v>#REF!</v>
      </c>
    </row>
    <row r="5515" spans="8:11">
      <c r="H5515" s="59"/>
      <c r="I5515" s="58" t="e">
        <f t="shared" si="184"/>
        <v>#REF!</v>
      </c>
      <c r="J5515" s="58" t="e">
        <f>#REF!</f>
        <v>#REF!</v>
      </c>
      <c r="K5515" s="51" t="e">
        <f>IF(OR(#REF!="管理者",#REF!="サービス管理責任者"),0,#REF!)</f>
        <v>#REF!</v>
      </c>
    </row>
    <row r="5516" spans="8:11">
      <c r="H5516" s="59"/>
      <c r="I5516" s="58" t="e">
        <f t="shared" si="184"/>
        <v>#REF!</v>
      </c>
      <c r="J5516" s="58" t="e">
        <f>#REF!</f>
        <v>#REF!</v>
      </c>
      <c r="K5516" s="51" t="e">
        <f>IF(OR(#REF!="管理者",#REF!="サービス管理責任者"),0,#REF!)</f>
        <v>#REF!</v>
      </c>
    </row>
    <row r="5517" spans="8:11">
      <c r="H5517" s="59"/>
      <c r="I5517" s="58" t="e">
        <f t="shared" si="184"/>
        <v>#REF!</v>
      </c>
      <c r="J5517" s="58" t="e">
        <f>#REF!</f>
        <v>#REF!</v>
      </c>
      <c r="K5517" s="51" t="e">
        <f>IF(OR(#REF!="管理者",#REF!="サービス管理責任者"),0,#REF!)</f>
        <v>#REF!</v>
      </c>
    </row>
    <row r="5518" spans="8:11">
      <c r="H5518" s="59"/>
      <c r="I5518" s="58" t="e">
        <f t="shared" si="184"/>
        <v>#REF!</v>
      </c>
      <c r="J5518" s="58" t="e">
        <f>#REF!</f>
        <v>#REF!</v>
      </c>
      <c r="K5518" s="51" t="e">
        <f>IF(OR(#REF!="管理者",#REF!="サービス管理責任者"),0,#REF!)</f>
        <v>#REF!</v>
      </c>
    </row>
    <row r="5519" spans="8:11">
      <c r="H5519" s="59"/>
      <c r="I5519" s="58" t="e">
        <f t="shared" si="184"/>
        <v>#REF!</v>
      </c>
      <c r="J5519" s="58" t="e">
        <f>#REF!</f>
        <v>#REF!</v>
      </c>
      <c r="K5519" s="51" t="e">
        <f>IF(OR(#REF!="管理者",#REF!="サービス管理責任者"),0,#REF!)</f>
        <v>#REF!</v>
      </c>
    </row>
    <row r="5520" spans="8:11">
      <c r="H5520" s="59"/>
      <c r="I5520" s="58" t="e">
        <f t="shared" si="184"/>
        <v>#REF!</v>
      </c>
      <c r="J5520" s="58" t="e">
        <f>#REF!</f>
        <v>#REF!</v>
      </c>
      <c r="K5520" s="51" t="e">
        <f>IF(OR(#REF!="管理者",#REF!="サービス管理責任者"),0,#REF!)</f>
        <v>#REF!</v>
      </c>
    </row>
    <row r="5521" spans="8:11">
      <c r="H5521" s="59"/>
      <c r="I5521" s="58" t="e">
        <f t="shared" si="184"/>
        <v>#REF!</v>
      </c>
      <c r="J5521" s="58" t="e">
        <f>#REF!</f>
        <v>#REF!</v>
      </c>
      <c r="K5521" s="51" t="e">
        <f>IF(OR(#REF!="管理者",#REF!="サービス管理責任者"),0,#REF!)</f>
        <v>#REF!</v>
      </c>
    </row>
    <row r="5522" spans="8:11">
      <c r="H5522" s="59"/>
      <c r="I5522" s="58" t="e">
        <f t="shared" si="184"/>
        <v>#REF!</v>
      </c>
      <c r="J5522" s="58" t="e">
        <f>#REF!</f>
        <v>#REF!</v>
      </c>
      <c r="K5522" s="51" t="e">
        <f>IF(OR(#REF!="管理者",#REF!="サービス管理責任者"),0,#REF!)</f>
        <v>#REF!</v>
      </c>
    </row>
    <row r="5523" spans="8:11">
      <c r="H5523" s="59"/>
      <c r="I5523" s="58" t="e">
        <f t="shared" si="184"/>
        <v>#REF!</v>
      </c>
      <c r="J5523" s="58" t="e">
        <f>#REF!</f>
        <v>#REF!</v>
      </c>
      <c r="K5523" s="51" t="e">
        <f>IF(OR(#REF!="管理者",#REF!="サービス管理責任者"),0,#REF!)</f>
        <v>#REF!</v>
      </c>
    </row>
    <row r="5524" spans="8:11">
      <c r="H5524" s="59"/>
      <c r="I5524" s="58" t="e">
        <f t="shared" si="184"/>
        <v>#REF!</v>
      </c>
      <c r="J5524" s="58" t="e">
        <f>#REF!</f>
        <v>#REF!</v>
      </c>
      <c r="K5524" s="51" t="e">
        <f>IF(OR(#REF!="管理者",#REF!="サービス管理責任者"),0,#REF!)</f>
        <v>#REF!</v>
      </c>
    </row>
    <row r="5525" spans="8:11">
      <c r="H5525" s="59"/>
      <c r="I5525" s="58" t="e">
        <f t="shared" si="184"/>
        <v>#REF!</v>
      </c>
      <c r="J5525" s="58" t="e">
        <f>#REF!</f>
        <v>#REF!</v>
      </c>
      <c r="K5525" s="51" t="e">
        <f>IF(OR(#REF!="管理者",#REF!="サービス管理責任者"),0,#REF!)</f>
        <v>#REF!</v>
      </c>
    </row>
    <row r="5526" spans="8:11">
      <c r="H5526" s="59"/>
      <c r="I5526" s="58" t="e">
        <f t="shared" si="184"/>
        <v>#REF!</v>
      </c>
      <c r="J5526" s="58" t="e">
        <f>#REF!</f>
        <v>#REF!</v>
      </c>
      <c r="K5526" s="51" t="e">
        <f>IF(OR(#REF!="管理者",#REF!="サービス管理責任者"),0,#REF!)</f>
        <v>#REF!</v>
      </c>
    </row>
    <row r="5527" spans="8:11">
      <c r="H5527" s="59"/>
      <c r="I5527" s="58" t="e">
        <f t="shared" si="184"/>
        <v>#REF!</v>
      </c>
      <c r="J5527" s="58" t="e">
        <f>#REF!</f>
        <v>#REF!</v>
      </c>
      <c r="K5527" s="51" t="e">
        <f>IF(OR(#REF!="管理者",#REF!="サービス管理責任者"),0,#REF!)</f>
        <v>#REF!</v>
      </c>
    </row>
    <row r="5528" spans="8:11">
      <c r="H5528" s="59"/>
      <c r="I5528" s="58" t="e">
        <f t="shared" si="184"/>
        <v>#REF!</v>
      </c>
      <c r="J5528" s="58" t="e">
        <f>#REF!</f>
        <v>#REF!</v>
      </c>
      <c r="K5528" s="51" t="e">
        <f>IF(OR(#REF!="管理者",#REF!="サービス管理責任者"),0,#REF!)</f>
        <v>#REF!</v>
      </c>
    </row>
    <row r="5529" spans="8:11">
      <c r="H5529" s="59"/>
      <c r="I5529" s="58" t="e">
        <f t="shared" si="184"/>
        <v>#REF!</v>
      </c>
      <c r="J5529" s="58" t="e">
        <f>#REF!</f>
        <v>#REF!</v>
      </c>
      <c r="K5529" s="51" t="e">
        <f>IF(OR(#REF!="管理者",#REF!="サービス管理責任者"),0,#REF!)</f>
        <v>#REF!</v>
      </c>
    </row>
    <row r="5530" spans="8:11">
      <c r="H5530" s="59"/>
      <c r="I5530" s="58" t="e">
        <f t="shared" si="184"/>
        <v>#REF!</v>
      </c>
      <c r="J5530" s="58" t="e">
        <f>#REF!</f>
        <v>#REF!</v>
      </c>
      <c r="K5530" s="51" t="e">
        <f>IF(OR(#REF!="管理者",#REF!="サービス管理責任者"),0,#REF!)</f>
        <v>#REF!</v>
      </c>
    </row>
    <row r="5531" spans="8:11">
      <c r="H5531" s="59"/>
      <c r="I5531" s="58" t="e">
        <f t="shared" si="184"/>
        <v>#REF!</v>
      </c>
      <c r="J5531" s="58" t="e">
        <f>#REF!</f>
        <v>#REF!</v>
      </c>
      <c r="K5531" s="51" t="e">
        <f>IF(OR(#REF!="管理者",#REF!="サービス管理責任者"),0,#REF!)</f>
        <v>#REF!</v>
      </c>
    </row>
    <row r="5532" spans="8:11">
      <c r="H5532" s="59"/>
      <c r="I5532" s="58" t="e">
        <f t="shared" si="184"/>
        <v>#REF!</v>
      </c>
      <c r="J5532" s="58" t="e">
        <f>#REF!</f>
        <v>#REF!</v>
      </c>
      <c r="K5532" s="51" t="e">
        <f>IF(OR(#REF!="管理者",#REF!="サービス管理責任者"),0,#REF!)</f>
        <v>#REF!</v>
      </c>
    </row>
    <row r="5533" spans="8:11">
      <c r="H5533" s="59"/>
      <c r="I5533" s="58" t="e">
        <f t="shared" si="184"/>
        <v>#REF!</v>
      </c>
      <c r="J5533" s="58" t="e">
        <f>#REF!</f>
        <v>#REF!</v>
      </c>
      <c r="K5533" s="51" t="e">
        <f>IF(OR(#REF!="管理者",#REF!="サービス管理責任者"),0,#REF!)</f>
        <v>#REF!</v>
      </c>
    </row>
    <row r="5534" spans="8:11">
      <c r="H5534" s="59"/>
      <c r="I5534" s="58" t="e">
        <f t="shared" si="184"/>
        <v>#REF!</v>
      </c>
      <c r="J5534" s="58" t="e">
        <f>#REF!</f>
        <v>#REF!</v>
      </c>
      <c r="K5534" s="51" t="e">
        <f>IF(OR(#REF!="管理者",#REF!="サービス管理責任者"),0,#REF!)</f>
        <v>#REF!</v>
      </c>
    </row>
    <row r="5535" spans="8:11">
      <c r="H5535" s="59"/>
      <c r="I5535" s="58" t="e">
        <f t="shared" si="184"/>
        <v>#REF!</v>
      </c>
      <c r="J5535" s="58" t="e">
        <f>#REF!</f>
        <v>#REF!</v>
      </c>
      <c r="K5535" s="51" t="e">
        <f>IF(OR(#REF!="管理者",#REF!="サービス管理責任者"),0,#REF!)</f>
        <v>#REF!</v>
      </c>
    </row>
    <row r="5536" spans="8:11">
      <c r="H5536" s="59"/>
      <c r="I5536" s="58" t="e">
        <f t="shared" si="184"/>
        <v>#REF!</v>
      </c>
      <c r="J5536" s="58" t="e">
        <f>#REF!</f>
        <v>#REF!</v>
      </c>
      <c r="K5536" s="51" t="e">
        <f>IF(OR(#REF!="管理者",#REF!="サービス管理責任者"),0,#REF!)</f>
        <v>#REF!</v>
      </c>
    </row>
    <row r="5537" spans="8:11">
      <c r="H5537" s="59"/>
      <c r="I5537" s="58" t="e">
        <f t="shared" si="184"/>
        <v>#REF!</v>
      </c>
      <c r="J5537" s="58" t="e">
        <f>#REF!</f>
        <v>#REF!</v>
      </c>
      <c r="K5537" s="51" t="e">
        <f>IF(OR(#REF!="管理者",#REF!="サービス管理責任者"),0,#REF!)</f>
        <v>#REF!</v>
      </c>
    </row>
    <row r="5538" spans="8:11">
      <c r="H5538" s="59"/>
      <c r="I5538" s="58" t="e">
        <f t="shared" si="184"/>
        <v>#REF!</v>
      </c>
      <c r="J5538" s="58" t="e">
        <f>#REF!</f>
        <v>#REF!</v>
      </c>
      <c r="K5538" s="51" t="e">
        <f>IF(OR(#REF!="管理者",#REF!="サービス管理責任者"),0,#REF!)</f>
        <v>#REF!</v>
      </c>
    </row>
    <row r="5539" spans="8:11">
      <c r="H5539" s="59"/>
      <c r="I5539" s="58" t="e">
        <f t="shared" si="184"/>
        <v>#REF!</v>
      </c>
      <c r="J5539" s="58" t="e">
        <f>#REF!</f>
        <v>#REF!</v>
      </c>
      <c r="K5539" s="51" t="e">
        <f>IF(OR(#REF!="管理者",#REF!="サービス管理責任者"),0,#REF!)</f>
        <v>#REF!</v>
      </c>
    </row>
    <row r="5540" spans="8:11">
      <c r="H5540" s="59"/>
      <c r="I5540" s="58" t="e">
        <f t="shared" si="184"/>
        <v>#REF!</v>
      </c>
      <c r="J5540" s="58" t="e">
        <f>#REF!</f>
        <v>#REF!</v>
      </c>
      <c r="K5540" s="51" t="e">
        <f>IF(OR(#REF!="管理者",#REF!="サービス管理責任者"),0,#REF!)</f>
        <v>#REF!</v>
      </c>
    </row>
    <row r="5541" spans="8:11">
      <c r="H5541" s="59"/>
      <c r="I5541" s="58" t="e">
        <f t="shared" si="184"/>
        <v>#REF!</v>
      </c>
      <c r="J5541" s="58" t="e">
        <f>#REF!</f>
        <v>#REF!</v>
      </c>
      <c r="K5541" s="51" t="e">
        <f>IF(OR(#REF!="管理者",#REF!="サービス管理責任者"),0,#REF!)</f>
        <v>#REF!</v>
      </c>
    </row>
    <row r="5542" spans="8:11">
      <c r="H5542" s="59"/>
      <c r="I5542" s="58" t="e">
        <f t="shared" si="184"/>
        <v>#REF!</v>
      </c>
      <c r="J5542" s="58" t="e">
        <f>#REF!</f>
        <v>#REF!</v>
      </c>
      <c r="K5542" s="51" t="e">
        <f>IF(OR(#REF!="管理者",#REF!="サービス管理責任者"),0,#REF!)</f>
        <v>#REF!</v>
      </c>
    </row>
    <row r="5543" spans="8:11">
      <c r="H5543" s="59"/>
      <c r="I5543" s="58" t="e">
        <f t="shared" si="184"/>
        <v>#REF!</v>
      </c>
      <c r="J5543" s="58" t="e">
        <f>#REF!</f>
        <v>#REF!</v>
      </c>
      <c r="K5543" s="51" t="e">
        <f>IF(OR(#REF!="管理者",#REF!="サービス管理責任者"),0,#REF!)</f>
        <v>#REF!</v>
      </c>
    </row>
    <row r="5544" spans="8:11">
      <c r="H5544" s="59"/>
      <c r="I5544" s="58" t="e">
        <f t="shared" si="184"/>
        <v>#REF!</v>
      </c>
      <c r="J5544" s="58" t="e">
        <f>#REF!</f>
        <v>#REF!</v>
      </c>
      <c r="K5544" s="51" t="e">
        <f>IF(OR(#REF!="管理者",#REF!="サービス管理責任者"),0,#REF!)</f>
        <v>#REF!</v>
      </c>
    </row>
    <row r="5545" spans="8:11">
      <c r="H5545" s="59"/>
      <c r="I5545" s="58" t="e">
        <f t="shared" si="184"/>
        <v>#REF!</v>
      </c>
      <c r="J5545" s="58" t="e">
        <f>#REF!</f>
        <v>#REF!</v>
      </c>
      <c r="K5545" s="51" t="e">
        <f>IF(OR(#REF!="管理者",#REF!="サービス管理責任者"),0,#REF!)</f>
        <v>#REF!</v>
      </c>
    </row>
    <row r="5546" spans="8:11">
      <c r="H5546" s="59"/>
      <c r="I5546" s="58" t="e">
        <f t="shared" si="184"/>
        <v>#REF!</v>
      </c>
      <c r="J5546" s="58" t="e">
        <f>#REF!</f>
        <v>#REF!</v>
      </c>
      <c r="K5546" s="51" t="e">
        <f>IF(OR(#REF!="管理者",#REF!="サービス管理責任者"),0,#REF!)</f>
        <v>#REF!</v>
      </c>
    </row>
    <row r="5547" spans="8:11">
      <c r="H5547" s="59"/>
      <c r="I5547" s="58" t="e">
        <f t="shared" si="184"/>
        <v>#REF!</v>
      </c>
      <c r="J5547" s="58" t="e">
        <f>#REF!</f>
        <v>#REF!</v>
      </c>
      <c r="K5547" s="51" t="e">
        <f>IF(OR(#REF!="管理者",#REF!="サービス管理責任者"),0,#REF!)</f>
        <v>#REF!</v>
      </c>
    </row>
    <row r="5548" spans="8:11">
      <c r="H5548" s="59"/>
      <c r="I5548" s="58" t="e">
        <f t="shared" si="184"/>
        <v>#REF!</v>
      </c>
      <c r="J5548" s="58" t="e">
        <f>#REF!</f>
        <v>#REF!</v>
      </c>
      <c r="K5548" s="51" t="e">
        <f>IF(OR(#REF!="管理者",#REF!="サービス管理責任者"),0,#REF!)</f>
        <v>#REF!</v>
      </c>
    </row>
    <row r="5549" spans="8:11">
      <c r="H5549" s="59"/>
      <c r="I5549" s="58" t="e">
        <f t="shared" si="184"/>
        <v>#REF!</v>
      </c>
      <c r="J5549" s="58" t="e">
        <f>#REF!</f>
        <v>#REF!</v>
      </c>
      <c r="K5549" s="51" t="e">
        <f>IF(OR(#REF!="管理者",#REF!="サービス管理責任者"),0,#REF!)</f>
        <v>#REF!</v>
      </c>
    </row>
    <row r="5550" spans="8:11">
      <c r="H5550" s="59"/>
      <c r="I5550" s="58" t="e">
        <f t="shared" si="184"/>
        <v>#REF!</v>
      </c>
      <c r="J5550" s="58" t="e">
        <f>#REF!</f>
        <v>#REF!</v>
      </c>
      <c r="K5550" s="51" t="e">
        <f>IF(OR(#REF!="管理者",#REF!="サービス管理責任者"),0,#REF!)</f>
        <v>#REF!</v>
      </c>
    </row>
    <row r="5551" spans="8:11">
      <c r="H5551" s="59"/>
      <c r="I5551" s="58" t="e">
        <f t="shared" si="184"/>
        <v>#REF!</v>
      </c>
      <c r="J5551" s="58" t="e">
        <f>#REF!</f>
        <v>#REF!</v>
      </c>
      <c r="K5551" s="51" t="e">
        <f>IF(OR(#REF!="管理者",#REF!="サービス管理責任者"),0,#REF!)</f>
        <v>#REF!</v>
      </c>
    </row>
    <row r="5552" spans="8:11">
      <c r="H5552" s="59"/>
      <c r="I5552" s="58" t="e">
        <f t="shared" si="184"/>
        <v>#REF!</v>
      </c>
      <c r="J5552" s="58" t="e">
        <f>#REF!</f>
        <v>#REF!</v>
      </c>
      <c r="K5552" s="51" t="e">
        <f>IF(OR(#REF!="管理者",#REF!="サービス管理責任者"),0,#REF!)</f>
        <v>#REF!</v>
      </c>
    </row>
    <row r="5553" spans="8:11">
      <c r="H5553" s="59"/>
      <c r="I5553" s="58" t="e">
        <f t="shared" si="184"/>
        <v>#REF!</v>
      </c>
      <c r="J5553" s="58" t="e">
        <f>#REF!</f>
        <v>#REF!</v>
      </c>
      <c r="K5553" s="51" t="e">
        <f>IF(OR(#REF!="管理者",#REF!="サービス管理責任者"),0,#REF!)</f>
        <v>#REF!</v>
      </c>
    </row>
    <row r="5554" spans="8:11">
      <c r="H5554" s="59"/>
      <c r="I5554" s="58" t="e">
        <f t="shared" si="184"/>
        <v>#REF!</v>
      </c>
      <c r="J5554" s="58" t="e">
        <f>#REF!</f>
        <v>#REF!</v>
      </c>
      <c r="K5554" s="51" t="e">
        <f>IF(OR(#REF!="管理者",#REF!="サービス管理責任者"),0,#REF!)</f>
        <v>#REF!</v>
      </c>
    </row>
    <row r="5555" spans="8:11">
      <c r="H5555" s="59"/>
      <c r="I5555" s="58" t="e">
        <f t="shared" si="184"/>
        <v>#REF!</v>
      </c>
      <c r="J5555" s="58" t="e">
        <f>#REF!</f>
        <v>#REF!</v>
      </c>
      <c r="K5555" s="51" t="e">
        <f>IF(OR(#REF!="管理者",#REF!="サービス管理責任者"),0,#REF!)</f>
        <v>#REF!</v>
      </c>
    </row>
    <row r="5556" spans="8:11">
      <c r="H5556" s="59"/>
      <c r="I5556" s="58" t="e">
        <f t="shared" si="184"/>
        <v>#REF!</v>
      </c>
      <c r="J5556" s="58" t="e">
        <f>#REF!</f>
        <v>#REF!</v>
      </c>
      <c r="K5556" s="51" t="e">
        <f>IF(OR(#REF!="管理者",#REF!="サービス管理責任者"),0,#REF!)</f>
        <v>#REF!</v>
      </c>
    </row>
    <row r="5557" spans="8:11">
      <c r="H5557" s="59"/>
      <c r="I5557" s="58" t="e">
        <f t="shared" si="184"/>
        <v>#REF!</v>
      </c>
      <c r="J5557" s="58" t="e">
        <f>#REF!</f>
        <v>#REF!</v>
      </c>
      <c r="K5557" s="51" t="e">
        <f>IF(OR(#REF!="管理者",#REF!="サービス管理責任者"),0,#REF!)</f>
        <v>#REF!</v>
      </c>
    </row>
    <row r="5558" spans="8:11">
      <c r="H5558" s="59"/>
      <c r="I5558" s="58" t="e">
        <f t="shared" si="184"/>
        <v>#REF!</v>
      </c>
      <c r="J5558" s="58" t="e">
        <f>#REF!</f>
        <v>#REF!</v>
      </c>
      <c r="K5558" s="51" t="e">
        <f>IF(OR(#REF!="管理者",#REF!="サービス管理責任者"),0,#REF!)</f>
        <v>#REF!</v>
      </c>
    </row>
    <row r="5559" spans="8:11">
      <c r="H5559" s="59"/>
      <c r="I5559" s="58" t="e">
        <f t="shared" si="184"/>
        <v>#REF!</v>
      </c>
      <c r="J5559" s="58" t="e">
        <f>#REF!</f>
        <v>#REF!</v>
      </c>
      <c r="K5559" s="51" t="e">
        <f>IF(OR(#REF!="管理者",#REF!="サービス管理責任者"),0,#REF!)</f>
        <v>#REF!</v>
      </c>
    </row>
    <row r="5560" spans="8:11">
      <c r="H5560" s="59"/>
      <c r="I5560" s="58" t="e">
        <f t="shared" si="184"/>
        <v>#REF!</v>
      </c>
      <c r="J5560" s="58" t="e">
        <f>#REF!</f>
        <v>#REF!</v>
      </c>
      <c r="K5560" s="51" t="e">
        <f>IF(OR(#REF!="管理者",#REF!="サービス管理責任者"),0,#REF!)</f>
        <v>#REF!</v>
      </c>
    </row>
    <row r="5561" spans="8:11">
      <c r="H5561" s="59"/>
      <c r="I5561" s="58" t="e">
        <f t="shared" si="184"/>
        <v>#REF!</v>
      </c>
      <c r="J5561" s="58" t="e">
        <f>#REF!</f>
        <v>#REF!</v>
      </c>
      <c r="K5561" s="51" t="e">
        <f>IF(OR(#REF!="管理者",#REF!="サービス管理責任者"),0,#REF!)</f>
        <v>#REF!</v>
      </c>
    </row>
    <row r="5562" spans="8:11">
      <c r="H5562" s="59"/>
      <c r="I5562" s="58" t="e">
        <f t="shared" si="184"/>
        <v>#REF!</v>
      </c>
      <c r="J5562" s="58" t="e">
        <f>#REF!</f>
        <v>#REF!</v>
      </c>
      <c r="K5562" s="51" t="e">
        <f>IF(OR(#REF!="管理者",#REF!="サービス管理責任者"),0,#REF!)</f>
        <v>#REF!</v>
      </c>
    </row>
    <row r="5563" spans="8:11">
      <c r="H5563" s="59"/>
      <c r="I5563" s="58" t="e">
        <f t="shared" si="184"/>
        <v>#REF!</v>
      </c>
      <c r="J5563" s="58" t="e">
        <f>#REF!</f>
        <v>#REF!</v>
      </c>
      <c r="K5563" s="51" t="e">
        <f>IF(OR(#REF!="管理者",#REF!="サービス管理責任者"),0,#REF!)</f>
        <v>#REF!</v>
      </c>
    </row>
    <row r="5564" spans="8:11">
      <c r="H5564" s="59"/>
      <c r="I5564" s="58" t="e">
        <f t="shared" si="184"/>
        <v>#REF!</v>
      </c>
      <c r="J5564" s="58" t="e">
        <f>#REF!</f>
        <v>#REF!</v>
      </c>
      <c r="K5564" s="51" t="e">
        <f>IF(OR(#REF!="管理者",#REF!="サービス管理責任者"),0,#REF!)</f>
        <v>#REF!</v>
      </c>
    </row>
    <row r="5565" spans="8:11">
      <c r="H5565" s="59"/>
      <c r="I5565" s="58" t="e">
        <f t="shared" si="184"/>
        <v>#REF!</v>
      </c>
      <c r="J5565" s="58" t="e">
        <f>#REF!</f>
        <v>#REF!</v>
      </c>
      <c r="K5565" s="51" t="e">
        <f>IF(OR(#REF!="管理者",#REF!="サービス管理責任者"),0,#REF!)</f>
        <v>#REF!</v>
      </c>
    </row>
    <row r="5566" spans="8:11">
      <c r="H5566" s="59"/>
      <c r="I5566" s="58" t="e">
        <f t="shared" si="184"/>
        <v>#REF!</v>
      </c>
      <c r="J5566" s="58" t="e">
        <f>#REF!</f>
        <v>#REF!</v>
      </c>
      <c r="K5566" s="51" t="e">
        <f>IF(OR(#REF!="管理者",#REF!="サービス管理責任者"),0,#REF!)</f>
        <v>#REF!</v>
      </c>
    </row>
    <row r="5567" spans="8:11">
      <c r="H5567" s="59"/>
      <c r="I5567" s="58" t="e">
        <f t="shared" si="184"/>
        <v>#REF!</v>
      </c>
      <c r="J5567" s="58" t="e">
        <f>#REF!</f>
        <v>#REF!</v>
      </c>
      <c r="K5567" s="51" t="e">
        <f>IF(OR(#REF!="管理者",#REF!="サービス管理責任者"),0,#REF!)</f>
        <v>#REF!</v>
      </c>
    </row>
    <row r="5568" spans="8:11">
      <c r="H5568" s="59"/>
      <c r="I5568" s="58" t="e">
        <f t="shared" si="184"/>
        <v>#REF!</v>
      </c>
      <c r="J5568" s="58" t="e">
        <f>#REF!</f>
        <v>#REF!</v>
      </c>
      <c r="K5568" s="51" t="e">
        <f>IF(OR(#REF!="管理者",#REF!="サービス管理責任者"),0,#REF!)</f>
        <v>#REF!</v>
      </c>
    </row>
    <row r="5569" spans="8:11">
      <c r="H5569" s="59"/>
      <c r="I5569" s="58" t="e">
        <f t="shared" si="184"/>
        <v>#REF!</v>
      </c>
      <c r="J5569" s="58" t="e">
        <f>#REF!</f>
        <v>#REF!</v>
      </c>
      <c r="K5569" s="51" t="e">
        <f>IF(OR(#REF!="管理者",#REF!="サービス管理責任者"),0,#REF!)</f>
        <v>#REF!</v>
      </c>
    </row>
    <row r="5570" spans="8:11">
      <c r="H5570" s="59"/>
      <c r="I5570" s="58" t="e">
        <f t="shared" si="184"/>
        <v>#REF!</v>
      </c>
      <c r="J5570" s="58" t="e">
        <f>#REF!</f>
        <v>#REF!</v>
      </c>
      <c r="K5570" s="51" t="e">
        <f>IF(OR(#REF!="管理者",#REF!="サービス管理責任者"),0,#REF!)</f>
        <v>#REF!</v>
      </c>
    </row>
    <row r="5571" spans="8:11">
      <c r="H5571" s="59"/>
      <c r="I5571" s="58" t="e">
        <f t="shared" si="184"/>
        <v>#REF!</v>
      </c>
      <c r="J5571" s="58" t="e">
        <f>#REF!</f>
        <v>#REF!</v>
      </c>
      <c r="K5571" s="51" t="e">
        <f>IF(OR(#REF!="管理者",#REF!="サービス管理責任者"),0,#REF!)</f>
        <v>#REF!</v>
      </c>
    </row>
    <row r="5572" spans="8:11">
      <c r="H5572" s="59"/>
      <c r="I5572" s="58" t="e">
        <f t="shared" si="184"/>
        <v>#REF!</v>
      </c>
      <c r="J5572" s="58" t="e">
        <f>#REF!</f>
        <v>#REF!</v>
      </c>
      <c r="K5572" s="51" t="e">
        <f>IF(OR(#REF!="管理者",#REF!="サービス管理責任者"),0,#REF!)</f>
        <v>#REF!</v>
      </c>
    </row>
    <row r="5573" spans="8:11">
      <c r="H5573" s="59"/>
      <c r="I5573" s="58" t="e">
        <f t="shared" ref="I5573:I5636" si="185">IF(J5573=0,I5572,I5572+1)</f>
        <v>#REF!</v>
      </c>
      <c r="J5573" s="58" t="e">
        <f>#REF!</f>
        <v>#REF!</v>
      </c>
      <c r="K5573" s="51" t="e">
        <f>IF(OR(#REF!="管理者",#REF!="サービス管理責任者"),0,#REF!)</f>
        <v>#REF!</v>
      </c>
    </row>
    <row r="5574" spans="8:11">
      <c r="H5574" s="59"/>
      <c r="I5574" s="58" t="e">
        <f t="shared" si="185"/>
        <v>#REF!</v>
      </c>
      <c r="J5574" s="58" t="e">
        <f>#REF!</f>
        <v>#REF!</v>
      </c>
      <c r="K5574" s="51" t="e">
        <f>IF(OR(#REF!="管理者",#REF!="サービス管理責任者"),0,#REF!)</f>
        <v>#REF!</v>
      </c>
    </row>
    <row r="5575" spans="8:11">
      <c r="H5575" s="59"/>
      <c r="I5575" s="58" t="e">
        <f t="shared" si="185"/>
        <v>#REF!</v>
      </c>
      <c r="J5575" s="58" t="e">
        <f>#REF!</f>
        <v>#REF!</v>
      </c>
      <c r="K5575" s="51" t="e">
        <f>IF(OR(#REF!="管理者",#REF!="サービス管理責任者"),0,#REF!)</f>
        <v>#REF!</v>
      </c>
    </row>
    <row r="5576" spans="8:11">
      <c r="H5576" s="59"/>
      <c r="I5576" s="58" t="e">
        <f t="shared" si="185"/>
        <v>#REF!</v>
      </c>
      <c r="J5576" s="58" t="e">
        <f>#REF!</f>
        <v>#REF!</v>
      </c>
      <c r="K5576" s="51" t="e">
        <f>IF(OR(#REF!="管理者",#REF!="サービス管理責任者"),0,#REF!)</f>
        <v>#REF!</v>
      </c>
    </row>
    <row r="5577" spans="8:11">
      <c r="H5577" s="59"/>
      <c r="I5577" s="58" t="e">
        <f t="shared" si="185"/>
        <v>#REF!</v>
      </c>
      <c r="J5577" s="58" t="e">
        <f>#REF!</f>
        <v>#REF!</v>
      </c>
      <c r="K5577" s="51" t="e">
        <f>IF(OR(#REF!="管理者",#REF!="サービス管理責任者"),0,#REF!)</f>
        <v>#REF!</v>
      </c>
    </row>
    <row r="5578" spans="8:11">
      <c r="H5578" s="59"/>
      <c r="I5578" s="58" t="e">
        <f t="shared" si="185"/>
        <v>#REF!</v>
      </c>
      <c r="J5578" s="58" t="e">
        <f>#REF!</f>
        <v>#REF!</v>
      </c>
      <c r="K5578" s="51" t="e">
        <f>IF(OR(#REF!="管理者",#REF!="サービス管理責任者"),0,#REF!)</f>
        <v>#REF!</v>
      </c>
    </row>
    <row r="5579" spans="8:11">
      <c r="H5579" s="59"/>
      <c r="I5579" s="58" t="e">
        <f t="shared" si="185"/>
        <v>#REF!</v>
      </c>
      <c r="J5579" s="58" t="e">
        <f>#REF!</f>
        <v>#REF!</v>
      </c>
      <c r="K5579" s="51" t="e">
        <f>IF(OR(#REF!="管理者",#REF!="サービス管理責任者"),0,#REF!)</f>
        <v>#REF!</v>
      </c>
    </row>
    <row r="5580" spans="8:11">
      <c r="H5580" s="59"/>
      <c r="I5580" s="58" t="e">
        <f t="shared" si="185"/>
        <v>#REF!</v>
      </c>
      <c r="J5580" s="58" t="e">
        <f>#REF!</f>
        <v>#REF!</v>
      </c>
      <c r="K5580" s="51" t="e">
        <f>IF(OR(#REF!="管理者",#REF!="サービス管理責任者"),0,#REF!)</f>
        <v>#REF!</v>
      </c>
    </row>
    <row r="5581" spans="8:11">
      <c r="H5581" s="59"/>
      <c r="I5581" s="58" t="e">
        <f t="shared" si="185"/>
        <v>#REF!</v>
      </c>
      <c r="J5581" s="58" t="e">
        <f>#REF!</f>
        <v>#REF!</v>
      </c>
      <c r="K5581" s="51" t="e">
        <f>IF(OR(#REF!="管理者",#REF!="サービス管理責任者"),0,#REF!)</f>
        <v>#REF!</v>
      </c>
    </row>
    <row r="5582" spans="8:11">
      <c r="H5582" s="59"/>
      <c r="I5582" s="58" t="e">
        <f t="shared" si="185"/>
        <v>#REF!</v>
      </c>
      <c r="J5582" s="58" t="e">
        <f>#REF!</f>
        <v>#REF!</v>
      </c>
      <c r="K5582" s="51" t="e">
        <f>IF(OR(#REF!="管理者",#REF!="サービス管理責任者"),0,#REF!)</f>
        <v>#REF!</v>
      </c>
    </row>
    <row r="5583" spans="8:11">
      <c r="H5583" s="59"/>
      <c r="I5583" s="58" t="e">
        <f t="shared" si="185"/>
        <v>#REF!</v>
      </c>
      <c r="J5583" s="58" t="e">
        <f>#REF!</f>
        <v>#REF!</v>
      </c>
      <c r="K5583" s="51" t="e">
        <f>IF(OR(#REF!="管理者",#REF!="サービス管理責任者"),0,#REF!)</f>
        <v>#REF!</v>
      </c>
    </row>
    <row r="5584" spans="8:11">
      <c r="H5584" s="59"/>
      <c r="I5584" s="58" t="e">
        <f t="shared" si="185"/>
        <v>#REF!</v>
      </c>
      <c r="J5584" s="58" t="e">
        <f>#REF!</f>
        <v>#REF!</v>
      </c>
      <c r="K5584" s="51" t="e">
        <f>IF(OR(#REF!="管理者",#REF!="サービス管理責任者"),0,#REF!)</f>
        <v>#REF!</v>
      </c>
    </row>
    <row r="5585" spans="8:11">
      <c r="H5585" s="59"/>
      <c r="I5585" s="58" t="e">
        <f t="shared" si="185"/>
        <v>#REF!</v>
      </c>
      <c r="J5585" s="58" t="e">
        <f>#REF!</f>
        <v>#REF!</v>
      </c>
      <c r="K5585" s="51" t="e">
        <f>IF(OR(#REF!="管理者",#REF!="サービス管理責任者"),0,#REF!)</f>
        <v>#REF!</v>
      </c>
    </row>
    <row r="5586" spans="8:11">
      <c r="H5586" s="59"/>
      <c r="I5586" s="58" t="e">
        <f t="shared" si="185"/>
        <v>#REF!</v>
      </c>
      <c r="J5586" s="58" t="e">
        <f>#REF!</f>
        <v>#REF!</v>
      </c>
      <c r="K5586" s="51" t="e">
        <f>IF(OR(#REF!="管理者",#REF!="サービス管理責任者"),0,#REF!)</f>
        <v>#REF!</v>
      </c>
    </row>
    <row r="5587" spans="8:11">
      <c r="H5587" s="59"/>
      <c r="I5587" s="58" t="e">
        <f t="shared" si="185"/>
        <v>#REF!</v>
      </c>
      <c r="J5587" s="58" t="e">
        <f>#REF!</f>
        <v>#REF!</v>
      </c>
      <c r="K5587" s="51" t="e">
        <f>IF(OR(#REF!="管理者",#REF!="サービス管理責任者"),0,#REF!)</f>
        <v>#REF!</v>
      </c>
    </row>
    <row r="5588" spans="8:11">
      <c r="H5588" s="59"/>
      <c r="I5588" s="58" t="e">
        <f t="shared" si="185"/>
        <v>#REF!</v>
      </c>
      <c r="J5588" s="58" t="e">
        <f>#REF!</f>
        <v>#REF!</v>
      </c>
      <c r="K5588" s="51" t="e">
        <f>IF(OR(#REF!="管理者",#REF!="サービス管理責任者"),0,#REF!)</f>
        <v>#REF!</v>
      </c>
    </row>
    <row r="5589" spans="8:11">
      <c r="H5589" s="59"/>
      <c r="I5589" s="58" t="e">
        <f t="shared" si="185"/>
        <v>#REF!</v>
      </c>
      <c r="J5589" s="58" t="e">
        <f>#REF!</f>
        <v>#REF!</v>
      </c>
      <c r="K5589" s="51" t="e">
        <f>IF(OR(#REF!="管理者",#REF!="サービス管理責任者"),0,#REF!)</f>
        <v>#REF!</v>
      </c>
    </row>
    <row r="5590" spans="8:11">
      <c r="H5590" s="59"/>
      <c r="I5590" s="58" t="e">
        <f t="shared" si="185"/>
        <v>#REF!</v>
      </c>
      <c r="J5590" s="58" t="e">
        <f>#REF!</f>
        <v>#REF!</v>
      </c>
      <c r="K5590" s="51" t="e">
        <f>IF(OR(#REF!="管理者",#REF!="サービス管理責任者"),0,#REF!)</f>
        <v>#REF!</v>
      </c>
    </row>
    <row r="5591" spans="8:11">
      <c r="H5591" s="59"/>
      <c r="I5591" s="58" t="e">
        <f t="shared" si="185"/>
        <v>#REF!</v>
      </c>
      <c r="J5591" s="58" t="e">
        <f>#REF!</f>
        <v>#REF!</v>
      </c>
      <c r="K5591" s="51" t="e">
        <f>IF(OR(#REF!="管理者",#REF!="サービス管理責任者"),0,#REF!)</f>
        <v>#REF!</v>
      </c>
    </row>
    <row r="5592" spans="8:11">
      <c r="H5592" s="59"/>
      <c r="I5592" s="58" t="e">
        <f t="shared" si="185"/>
        <v>#REF!</v>
      </c>
      <c r="J5592" s="58" t="e">
        <f>#REF!</f>
        <v>#REF!</v>
      </c>
      <c r="K5592" s="51" t="e">
        <f>IF(OR(#REF!="管理者",#REF!="サービス管理責任者"),0,#REF!)</f>
        <v>#REF!</v>
      </c>
    </row>
    <row r="5593" spans="8:11">
      <c r="H5593" s="59"/>
      <c r="I5593" s="58" t="e">
        <f t="shared" si="185"/>
        <v>#REF!</v>
      </c>
      <c r="J5593" s="58" t="e">
        <f>#REF!</f>
        <v>#REF!</v>
      </c>
      <c r="K5593" s="51" t="e">
        <f>IF(OR(#REF!="管理者",#REF!="サービス管理責任者"),0,#REF!)</f>
        <v>#REF!</v>
      </c>
    </row>
    <row r="5594" spans="8:11">
      <c r="H5594" s="59"/>
      <c r="I5594" s="58" t="e">
        <f t="shared" si="185"/>
        <v>#REF!</v>
      </c>
      <c r="J5594" s="58" t="e">
        <f>#REF!</f>
        <v>#REF!</v>
      </c>
      <c r="K5594" s="51" t="e">
        <f>IF(OR(#REF!="管理者",#REF!="サービス管理責任者"),0,#REF!)</f>
        <v>#REF!</v>
      </c>
    </row>
    <row r="5595" spans="8:11">
      <c r="H5595" s="59"/>
      <c r="I5595" s="58" t="e">
        <f t="shared" si="185"/>
        <v>#REF!</v>
      </c>
      <c r="J5595" s="58" t="e">
        <f>#REF!</f>
        <v>#REF!</v>
      </c>
      <c r="K5595" s="51" t="e">
        <f>IF(OR(#REF!="管理者",#REF!="サービス管理責任者"),0,#REF!)</f>
        <v>#REF!</v>
      </c>
    </row>
    <row r="5596" spans="8:11">
      <c r="H5596" s="59"/>
      <c r="I5596" s="58" t="e">
        <f t="shared" si="185"/>
        <v>#REF!</v>
      </c>
      <c r="J5596" s="58" t="e">
        <f>#REF!</f>
        <v>#REF!</v>
      </c>
      <c r="K5596" s="51" t="e">
        <f>IF(OR(#REF!="管理者",#REF!="サービス管理責任者"),0,#REF!)</f>
        <v>#REF!</v>
      </c>
    </row>
    <row r="5597" spans="8:11">
      <c r="H5597" s="59"/>
      <c r="I5597" s="58" t="e">
        <f t="shared" si="185"/>
        <v>#REF!</v>
      </c>
      <c r="J5597" s="58" t="e">
        <f>#REF!</f>
        <v>#REF!</v>
      </c>
      <c r="K5597" s="51" t="e">
        <f>IF(OR(#REF!="管理者",#REF!="サービス管理責任者"),0,#REF!)</f>
        <v>#REF!</v>
      </c>
    </row>
    <row r="5598" spans="8:11">
      <c r="H5598" s="59"/>
      <c r="I5598" s="58" t="e">
        <f t="shared" si="185"/>
        <v>#REF!</v>
      </c>
      <c r="J5598" s="58" t="e">
        <f>#REF!</f>
        <v>#REF!</v>
      </c>
      <c r="K5598" s="51" t="e">
        <f>IF(OR(#REF!="管理者",#REF!="サービス管理責任者"),0,#REF!)</f>
        <v>#REF!</v>
      </c>
    </row>
    <row r="5599" spans="8:11">
      <c r="H5599" s="59"/>
      <c r="I5599" s="58" t="e">
        <f t="shared" si="185"/>
        <v>#REF!</v>
      </c>
      <c r="J5599" s="58" t="e">
        <f>#REF!</f>
        <v>#REF!</v>
      </c>
      <c r="K5599" s="51" t="e">
        <f>IF(OR(#REF!="管理者",#REF!="サービス管理責任者"),0,#REF!)</f>
        <v>#REF!</v>
      </c>
    </row>
    <row r="5600" spans="8:11">
      <c r="H5600" s="59"/>
      <c r="I5600" s="58" t="e">
        <f t="shared" si="185"/>
        <v>#REF!</v>
      </c>
      <c r="J5600" s="58" t="e">
        <f>#REF!</f>
        <v>#REF!</v>
      </c>
      <c r="K5600" s="51" t="e">
        <f>IF(OR(#REF!="管理者",#REF!="サービス管理責任者"),0,#REF!)</f>
        <v>#REF!</v>
      </c>
    </row>
    <row r="5601" spans="8:11">
      <c r="H5601" s="59"/>
      <c r="I5601" s="58" t="e">
        <f t="shared" si="185"/>
        <v>#REF!</v>
      </c>
      <c r="J5601" s="58" t="e">
        <f>#REF!</f>
        <v>#REF!</v>
      </c>
      <c r="K5601" s="51" t="e">
        <f>IF(OR(#REF!="管理者",#REF!="サービス管理責任者"),0,#REF!)</f>
        <v>#REF!</v>
      </c>
    </row>
    <row r="5602" spans="8:11">
      <c r="H5602" s="59"/>
      <c r="I5602" s="58" t="e">
        <f t="shared" si="185"/>
        <v>#REF!</v>
      </c>
      <c r="J5602" s="58" t="e">
        <f>#REF!</f>
        <v>#REF!</v>
      </c>
      <c r="K5602" s="51" t="e">
        <f>IF(OR(#REF!="管理者",#REF!="サービス管理責任者"),0,#REF!)</f>
        <v>#REF!</v>
      </c>
    </row>
    <row r="5603" spans="8:11">
      <c r="H5603" s="59"/>
      <c r="I5603" s="58" t="e">
        <f t="shared" si="185"/>
        <v>#REF!</v>
      </c>
      <c r="J5603" s="58" t="e">
        <f>#REF!</f>
        <v>#REF!</v>
      </c>
      <c r="K5603" s="51" t="e">
        <f>IF(OR(#REF!="管理者",#REF!="サービス管理責任者"),0,#REF!)</f>
        <v>#REF!</v>
      </c>
    </row>
    <row r="5604" spans="8:11">
      <c r="H5604" s="59"/>
      <c r="I5604" s="58" t="e">
        <f t="shared" si="185"/>
        <v>#REF!</v>
      </c>
      <c r="J5604" s="58" t="e">
        <f>#REF!</f>
        <v>#REF!</v>
      </c>
      <c r="K5604" s="51" t="e">
        <f>IF(OR(#REF!="管理者",#REF!="サービス管理責任者"),0,#REF!)</f>
        <v>#REF!</v>
      </c>
    </row>
    <row r="5605" spans="8:11">
      <c r="H5605" s="59"/>
      <c r="I5605" s="58" t="e">
        <f t="shared" si="185"/>
        <v>#REF!</v>
      </c>
      <c r="J5605" s="58" t="e">
        <f>#REF!</f>
        <v>#REF!</v>
      </c>
      <c r="K5605" s="51" t="e">
        <f>IF(OR(#REF!="管理者",#REF!="サービス管理責任者"),0,#REF!)</f>
        <v>#REF!</v>
      </c>
    </row>
    <row r="5606" spans="8:11">
      <c r="H5606" s="59"/>
      <c r="I5606" s="58" t="e">
        <f t="shared" si="185"/>
        <v>#REF!</v>
      </c>
      <c r="J5606" s="58" t="e">
        <f>#REF!</f>
        <v>#REF!</v>
      </c>
      <c r="K5606" s="51" t="e">
        <f>IF(OR(#REF!="管理者",#REF!="サービス管理責任者"),0,#REF!)</f>
        <v>#REF!</v>
      </c>
    </row>
    <row r="5607" spans="8:11">
      <c r="H5607" s="59"/>
      <c r="I5607" s="58" t="e">
        <f t="shared" si="185"/>
        <v>#REF!</v>
      </c>
      <c r="J5607" s="58" t="e">
        <f>#REF!</f>
        <v>#REF!</v>
      </c>
      <c r="K5607" s="51" t="e">
        <f>IF(OR(#REF!="管理者",#REF!="サービス管理責任者"),0,#REF!)</f>
        <v>#REF!</v>
      </c>
    </row>
    <row r="5608" spans="8:11">
      <c r="H5608" s="59"/>
      <c r="I5608" s="58" t="e">
        <f t="shared" si="185"/>
        <v>#REF!</v>
      </c>
      <c r="J5608" s="58" t="e">
        <f>#REF!</f>
        <v>#REF!</v>
      </c>
      <c r="K5608" s="51" t="e">
        <f>IF(OR(#REF!="管理者",#REF!="サービス管理責任者"),0,#REF!)</f>
        <v>#REF!</v>
      </c>
    </row>
    <row r="5609" spans="8:11">
      <c r="H5609" s="59"/>
      <c r="I5609" s="58" t="e">
        <f t="shared" si="185"/>
        <v>#REF!</v>
      </c>
      <c r="J5609" s="58" t="e">
        <f>#REF!</f>
        <v>#REF!</v>
      </c>
      <c r="K5609" s="51" t="e">
        <f>IF(OR(#REF!="管理者",#REF!="サービス管理責任者"),0,#REF!)</f>
        <v>#REF!</v>
      </c>
    </row>
    <row r="5610" spans="8:11">
      <c r="H5610" s="59"/>
      <c r="I5610" s="58" t="e">
        <f t="shared" si="185"/>
        <v>#REF!</v>
      </c>
      <c r="J5610" s="58" t="e">
        <f>#REF!</f>
        <v>#REF!</v>
      </c>
      <c r="K5610" s="51" t="e">
        <f>IF(OR(#REF!="管理者",#REF!="サービス管理責任者"),0,#REF!)</f>
        <v>#REF!</v>
      </c>
    </row>
    <row r="5611" spans="8:11">
      <c r="H5611" s="59"/>
      <c r="I5611" s="58" t="e">
        <f t="shared" si="185"/>
        <v>#REF!</v>
      </c>
      <c r="J5611" s="58" t="e">
        <f>#REF!</f>
        <v>#REF!</v>
      </c>
      <c r="K5611" s="51" t="e">
        <f>IF(OR(#REF!="管理者",#REF!="サービス管理責任者"),0,#REF!)</f>
        <v>#REF!</v>
      </c>
    </row>
    <row r="5612" spans="8:11">
      <c r="H5612" s="59"/>
      <c r="I5612" s="58" t="e">
        <f t="shared" si="185"/>
        <v>#REF!</v>
      </c>
      <c r="J5612" s="58" t="e">
        <f>#REF!</f>
        <v>#REF!</v>
      </c>
      <c r="K5612" s="51" t="e">
        <f>IF(OR(#REF!="管理者",#REF!="サービス管理責任者"),0,#REF!)</f>
        <v>#REF!</v>
      </c>
    </row>
    <row r="5613" spans="8:11">
      <c r="H5613" s="59"/>
      <c r="I5613" s="58" t="e">
        <f t="shared" si="185"/>
        <v>#REF!</v>
      </c>
      <c r="J5613" s="58" t="e">
        <f>#REF!</f>
        <v>#REF!</v>
      </c>
      <c r="K5613" s="51" t="e">
        <f>IF(OR(#REF!="管理者",#REF!="サービス管理責任者"),0,#REF!)</f>
        <v>#REF!</v>
      </c>
    </row>
    <row r="5614" spans="8:11">
      <c r="H5614" s="59"/>
      <c r="I5614" s="58" t="e">
        <f t="shared" si="185"/>
        <v>#REF!</v>
      </c>
      <c r="J5614" s="58" t="e">
        <f>#REF!</f>
        <v>#REF!</v>
      </c>
      <c r="K5614" s="51" t="e">
        <f>IF(OR(#REF!="管理者",#REF!="サービス管理責任者"),0,#REF!)</f>
        <v>#REF!</v>
      </c>
    </row>
    <row r="5615" spans="8:11">
      <c r="H5615" s="59"/>
      <c r="I5615" s="58" t="e">
        <f t="shared" si="185"/>
        <v>#REF!</v>
      </c>
      <c r="J5615" s="58" t="e">
        <f>#REF!</f>
        <v>#REF!</v>
      </c>
      <c r="K5615" s="51" t="e">
        <f>IF(OR(#REF!="管理者",#REF!="サービス管理責任者"),0,#REF!)</f>
        <v>#REF!</v>
      </c>
    </row>
    <row r="5616" spans="8:11">
      <c r="H5616" s="59"/>
      <c r="I5616" s="58" t="e">
        <f t="shared" si="185"/>
        <v>#REF!</v>
      </c>
      <c r="J5616" s="58" t="e">
        <f>#REF!</f>
        <v>#REF!</v>
      </c>
      <c r="K5616" s="51" t="e">
        <f>IF(OR(#REF!="管理者",#REF!="サービス管理責任者"),0,#REF!)</f>
        <v>#REF!</v>
      </c>
    </row>
    <row r="5617" spans="8:11">
      <c r="H5617" s="59"/>
      <c r="I5617" s="58" t="e">
        <f t="shared" si="185"/>
        <v>#REF!</v>
      </c>
      <c r="J5617" s="58" t="e">
        <f>#REF!</f>
        <v>#REF!</v>
      </c>
      <c r="K5617" s="51" t="e">
        <f>IF(OR(#REF!="管理者",#REF!="サービス管理責任者"),0,#REF!)</f>
        <v>#REF!</v>
      </c>
    </row>
    <row r="5618" spans="8:11">
      <c r="H5618" s="59"/>
      <c r="I5618" s="58" t="e">
        <f t="shared" si="185"/>
        <v>#REF!</v>
      </c>
      <c r="J5618" s="58" t="e">
        <f>#REF!</f>
        <v>#REF!</v>
      </c>
      <c r="K5618" s="51" t="e">
        <f>IF(OR(#REF!="管理者",#REF!="サービス管理責任者"),0,#REF!)</f>
        <v>#REF!</v>
      </c>
    </row>
    <row r="5619" spans="8:11">
      <c r="H5619" s="59"/>
      <c r="I5619" s="58" t="e">
        <f t="shared" si="185"/>
        <v>#REF!</v>
      </c>
      <c r="J5619" s="58" t="e">
        <f>#REF!</f>
        <v>#REF!</v>
      </c>
      <c r="K5619" s="51" t="e">
        <f>IF(OR(#REF!="管理者",#REF!="サービス管理責任者"),0,#REF!)</f>
        <v>#REF!</v>
      </c>
    </row>
    <row r="5620" spans="8:11">
      <c r="H5620" s="59"/>
      <c r="I5620" s="58" t="e">
        <f t="shared" si="185"/>
        <v>#REF!</v>
      </c>
      <c r="J5620" s="58" t="e">
        <f>#REF!</f>
        <v>#REF!</v>
      </c>
      <c r="K5620" s="51" t="e">
        <f>IF(OR(#REF!="管理者",#REF!="サービス管理責任者"),0,#REF!)</f>
        <v>#REF!</v>
      </c>
    </row>
    <row r="5621" spans="8:11">
      <c r="H5621" s="59"/>
      <c r="I5621" s="58" t="e">
        <f t="shared" si="185"/>
        <v>#REF!</v>
      </c>
      <c r="J5621" s="58" t="e">
        <f>#REF!</f>
        <v>#REF!</v>
      </c>
      <c r="K5621" s="51" t="e">
        <f>IF(OR(#REF!="管理者",#REF!="サービス管理責任者"),0,#REF!)</f>
        <v>#REF!</v>
      </c>
    </row>
    <row r="5622" spans="8:11">
      <c r="H5622" s="59"/>
      <c r="I5622" s="58" t="e">
        <f t="shared" si="185"/>
        <v>#REF!</v>
      </c>
      <c r="J5622" s="58" t="e">
        <f>#REF!</f>
        <v>#REF!</v>
      </c>
      <c r="K5622" s="51" t="e">
        <f>IF(OR(#REF!="管理者",#REF!="サービス管理責任者"),0,#REF!)</f>
        <v>#REF!</v>
      </c>
    </row>
    <row r="5623" spans="8:11">
      <c r="H5623" s="59"/>
      <c r="I5623" s="58" t="e">
        <f t="shared" si="185"/>
        <v>#REF!</v>
      </c>
      <c r="J5623" s="58" t="e">
        <f>#REF!</f>
        <v>#REF!</v>
      </c>
      <c r="K5623" s="51" t="e">
        <f>IF(OR(#REF!="管理者",#REF!="サービス管理責任者"),0,#REF!)</f>
        <v>#REF!</v>
      </c>
    </row>
    <row r="5624" spans="8:11">
      <c r="H5624" s="59"/>
      <c r="I5624" s="58" t="e">
        <f t="shared" si="185"/>
        <v>#REF!</v>
      </c>
      <c r="J5624" s="58" t="e">
        <f>#REF!</f>
        <v>#REF!</v>
      </c>
      <c r="K5624" s="51" t="e">
        <f>IF(OR(#REF!="管理者",#REF!="サービス管理責任者"),0,#REF!)</f>
        <v>#REF!</v>
      </c>
    </row>
    <row r="5625" spans="8:11">
      <c r="H5625" s="59"/>
      <c r="I5625" s="58" t="e">
        <f t="shared" si="185"/>
        <v>#REF!</v>
      </c>
      <c r="J5625" s="58" t="e">
        <f>#REF!</f>
        <v>#REF!</v>
      </c>
      <c r="K5625" s="51" t="e">
        <f>IF(OR(#REF!="管理者",#REF!="サービス管理責任者"),0,#REF!)</f>
        <v>#REF!</v>
      </c>
    </row>
    <row r="5626" spans="8:11">
      <c r="H5626" s="59"/>
      <c r="I5626" s="58" t="e">
        <f t="shared" si="185"/>
        <v>#REF!</v>
      </c>
      <c r="J5626" s="58" t="e">
        <f>#REF!</f>
        <v>#REF!</v>
      </c>
      <c r="K5626" s="51" t="e">
        <f>IF(OR(#REF!="管理者",#REF!="サービス管理責任者"),0,#REF!)</f>
        <v>#REF!</v>
      </c>
    </row>
    <row r="5627" spans="8:11">
      <c r="H5627" s="59"/>
      <c r="I5627" s="58" t="e">
        <f t="shared" si="185"/>
        <v>#REF!</v>
      </c>
      <c r="J5627" s="58" t="e">
        <f>#REF!</f>
        <v>#REF!</v>
      </c>
      <c r="K5627" s="51" t="e">
        <f>IF(OR(#REF!="管理者",#REF!="サービス管理責任者"),0,#REF!)</f>
        <v>#REF!</v>
      </c>
    </row>
    <row r="5628" spans="8:11">
      <c r="H5628" s="59"/>
      <c r="I5628" s="58" t="e">
        <f t="shared" si="185"/>
        <v>#REF!</v>
      </c>
      <c r="J5628" s="58" t="e">
        <f>#REF!</f>
        <v>#REF!</v>
      </c>
      <c r="K5628" s="51" t="e">
        <f>IF(OR(#REF!="管理者",#REF!="サービス管理責任者"),0,#REF!)</f>
        <v>#REF!</v>
      </c>
    </row>
    <row r="5629" spans="8:11">
      <c r="H5629" s="59"/>
      <c r="I5629" s="58" t="e">
        <f t="shared" si="185"/>
        <v>#REF!</v>
      </c>
      <c r="J5629" s="58" t="e">
        <f>#REF!</f>
        <v>#REF!</v>
      </c>
      <c r="K5629" s="51" t="e">
        <f>IF(OR(#REF!="管理者",#REF!="サービス管理責任者"),0,#REF!)</f>
        <v>#REF!</v>
      </c>
    </row>
    <row r="5630" spans="8:11">
      <c r="H5630" s="59"/>
      <c r="I5630" s="58" t="e">
        <f t="shared" si="185"/>
        <v>#REF!</v>
      </c>
      <c r="J5630" s="58" t="e">
        <f>#REF!</f>
        <v>#REF!</v>
      </c>
      <c r="K5630" s="51" t="e">
        <f>IF(OR(#REF!="管理者",#REF!="サービス管理責任者"),0,#REF!)</f>
        <v>#REF!</v>
      </c>
    </row>
    <row r="5631" spans="8:11">
      <c r="H5631" s="59"/>
      <c r="I5631" s="58" t="e">
        <f t="shared" si="185"/>
        <v>#REF!</v>
      </c>
      <c r="J5631" s="58" t="e">
        <f>#REF!</f>
        <v>#REF!</v>
      </c>
      <c r="K5631" s="51" t="e">
        <f>IF(OR(#REF!="管理者",#REF!="サービス管理責任者"),0,#REF!)</f>
        <v>#REF!</v>
      </c>
    </row>
    <row r="5632" spans="8:11">
      <c r="H5632" s="59"/>
      <c r="I5632" s="58" t="e">
        <f t="shared" si="185"/>
        <v>#REF!</v>
      </c>
      <c r="J5632" s="58" t="e">
        <f>#REF!</f>
        <v>#REF!</v>
      </c>
      <c r="K5632" s="51" t="e">
        <f>IF(OR(#REF!="管理者",#REF!="サービス管理責任者"),0,#REF!)</f>
        <v>#REF!</v>
      </c>
    </row>
    <row r="5633" spans="8:11">
      <c r="H5633" s="59"/>
      <c r="I5633" s="58" t="e">
        <f t="shared" si="185"/>
        <v>#REF!</v>
      </c>
      <c r="J5633" s="58" t="e">
        <f>#REF!</f>
        <v>#REF!</v>
      </c>
      <c r="K5633" s="51" t="e">
        <f>IF(OR(#REF!="管理者",#REF!="サービス管理責任者"),0,#REF!)</f>
        <v>#REF!</v>
      </c>
    </row>
    <row r="5634" spans="8:11">
      <c r="H5634" s="59"/>
      <c r="I5634" s="58" t="e">
        <f t="shared" si="185"/>
        <v>#REF!</v>
      </c>
      <c r="J5634" s="58" t="e">
        <f>#REF!</f>
        <v>#REF!</v>
      </c>
      <c r="K5634" s="51" t="e">
        <f>IF(OR(#REF!="管理者",#REF!="サービス管理責任者"),0,#REF!)</f>
        <v>#REF!</v>
      </c>
    </row>
    <row r="5635" spans="8:11">
      <c r="H5635" s="59"/>
      <c r="I5635" s="58" t="e">
        <f t="shared" si="185"/>
        <v>#REF!</v>
      </c>
      <c r="J5635" s="58" t="e">
        <f>#REF!</f>
        <v>#REF!</v>
      </c>
      <c r="K5635" s="51" t="e">
        <f>IF(OR(#REF!="管理者",#REF!="サービス管理責任者"),0,#REF!)</f>
        <v>#REF!</v>
      </c>
    </row>
    <row r="5636" spans="8:11">
      <c r="H5636" s="59"/>
      <c r="I5636" s="58" t="e">
        <f t="shared" si="185"/>
        <v>#REF!</v>
      </c>
      <c r="J5636" s="58" t="e">
        <f>#REF!</f>
        <v>#REF!</v>
      </c>
      <c r="K5636" s="51" t="e">
        <f>IF(OR(#REF!="管理者",#REF!="サービス管理責任者"),0,#REF!)</f>
        <v>#REF!</v>
      </c>
    </row>
    <row r="5637" spans="8:11">
      <c r="H5637" s="59"/>
      <c r="I5637" s="58" t="e">
        <f t="shared" ref="I5637:I5700" si="186">IF(J5637=0,I5636,I5636+1)</f>
        <v>#REF!</v>
      </c>
      <c r="J5637" s="58" t="e">
        <f>#REF!</f>
        <v>#REF!</v>
      </c>
      <c r="K5637" s="51" t="e">
        <f>IF(OR(#REF!="管理者",#REF!="サービス管理責任者"),0,#REF!)</f>
        <v>#REF!</v>
      </c>
    </row>
    <row r="5638" spans="8:11">
      <c r="H5638" s="59"/>
      <c r="I5638" s="58" t="e">
        <f t="shared" si="186"/>
        <v>#REF!</v>
      </c>
      <c r="J5638" s="58" t="e">
        <f>#REF!</f>
        <v>#REF!</v>
      </c>
      <c r="K5638" s="51" t="e">
        <f>IF(OR(#REF!="管理者",#REF!="サービス管理責任者"),0,#REF!)</f>
        <v>#REF!</v>
      </c>
    </row>
    <row r="5639" spans="8:11">
      <c r="H5639" s="59"/>
      <c r="I5639" s="58" t="e">
        <f t="shared" si="186"/>
        <v>#REF!</v>
      </c>
      <c r="J5639" s="58" t="e">
        <f>#REF!</f>
        <v>#REF!</v>
      </c>
      <c r="K5639" s="51" t="e">
        <f>IF(OR(#REF!="管理者",#REF!="サービス管理責任者"),0,#REF!)</f>
        <v>#REF!</v>
      </c>
    </row>
    <row r="5640" spans="8:11">
      <c r="H5640" s="59"/>
      <c r="I5640" s="58" t="e">
        <f t="shared" si="186"/>
        <v>#REF!</v>
      </c>
      <c r="J5640" s="58" t="e">
        <f>#REF!</f>
        <v>#REF!</v>
      </c>
      <c r="K5640" s="51" t="e">
        <f>IF(OR(#REF!="管理者",#REF!="サービス管理責任者"),0,#REF!)</f>
        <v>#REF!</v>
      </c>
    </row>
    <row r="5641" spans="8:11">
      <c r="H5641" s="59"/>
      <c r="I5641" s="58" t="e">
        <f t="shared" si="186"/>
        <v>#REF!</v>
      </c>
      <c r="J5641" s="58" t="e">
        <f>#REF!</f>
        <v>#REF!</v>
      </c>
      <c r="K5641" s="51" t="e">
        <f>IF(OR(#REF!="管理者",#REF!="サービス管理責任者"),0,#REF!)</f>
        <v>#REF!</v>
      </c>
    </row>
    <row r="5642" spans="8:11">
      <c r="H5642" s="59"/>
      <c r="I5642" s="58" t="e">
        <f t="shared" si="186"/>
        <v>#REF!</v>
      </c>
      <c r="J5642" s="58" t="e">
        <f>#REF!</f>
        <v>#REF!</v>
      </c>
      <c r="K5642" s="51" t="e">
        <f>IF(OR(#REF!="管理者",#REF!="サービス管理責任者"),0,#REF!)</f>
        <v>#REF!</v>
      </c>
    </row>
    <row r="5643" spans="8:11">
      <c r="H5643" s="59"/>
      <c r="I5643" s="58" t="e">
        <f t="shared" si="186"/>
        <v>#REF!</v>
      </c>
      <c r="J5643" s="58" t="e">
        <f>#REF!</f>
        <v>#REF!</v>
      </c>
      <c r="K5643" s="51" t="e">
        <f>IF(OR(#REF!="管理者",#REF!="サービス管理責任者"),0,#REF!)</f>
        <v>#REF!</v>
      </c>
    </row>
    <row r="5644" spans="8:11">
      <c r="H5644" s="59"/>
      <c r="I5644" s="58" t="e">
        <f t="shared" si="186"/>
        <v>#REF!</v>
      </c>
      <c r="J5644" s="58" t="e">
        <f>#REF!</f>
        <v>#REF!</v>
      </c>
      <c r="K5644" s="51" t="e">
        <f>IF(OR(#REF!="管理者",#REF!="サービス管理責任者"),0,#REF!)</f>
        <v>#REF!</v>
      </c>
    </row>
    <row r="5645" spans="8:11">
      <c r="H5645" s="59"/>
      <c r="I5645" s="58" t="e">
        <f t="shared" si="186"/>
        <v>#REF!</v>
      </c>
      <c r="J5645" s="58" t="e">
        <f>#REF!</f>
        <v>#REF!</v>
      </c>
      <c r="K5645" s="51" t="e">
        <f>IF(OR(#REF!="管理者",#REF!="サービス管理責任者"),0,#REF!)</f>
        <v>#REF!</v>
      </c>
    </row>
    <row r="5646" spans="8:11">
      <c r="H5646" s="59"/>
      <c r="I5646" s="58" t="e">
        <f t="shared" si="186"/>
        <v>#REF!</v>
      </c>
      <c r="J5646" s="58" t="e">
        <f>#REF!</f>
        <v>#REF!</v>
      </c>
      <c r="K5646" s="51" t="e">
        <f>IF(OR(#REF!="管理者",#REF!="サービス管理責任者"),0,#REF!)</f>
        <v>#REF!</v>
      </c>
    </row>
    <row r="5647" spans="8:11">
      <c r="H5647" s="59"/>
      <c r="I5647" s="58" t="e">
        <f t="shared" si="186"/>
        <v>#REF!</v>
      </c>
      <c r="J5647" s="58" t="e">
        <f>#REF!</f>
        <v>#REF!</v>
      </c>
      <c r="K5647" s="51" t="e">
        <f>IF(OR(#REF!="管理者",#REF!="サービス管理責任者"),0,#REF!)</f>
        <v>#REF!</v>
      </c>
    </row>
    <row r="5648" spans="8:11">
      <c r="H5648" s="59"/>
      <c r="I5648" s="58" t="e">
        <f t="shared" si="186"/>
        <v>#REF!</v>
      </c>
      <c r="J5648" s="58" t="e">
        <f>#REF!</f>
        <v>#REF!</v>
      </c>
      <c r="K5648" s="51" t="e">
        <f>IF(OR(#REF!="管理者",#REF!="サービス管理責任者"),0,#REF!)</f>
        <v>#REF!</v>
      </c>
    </row>
    <row r="5649" spans="8:11">
      <c r="H5649" s="59"/>
      <c r="I5649" s="58" t="e">
        <f t="shared" si="186"/>
        <v>#REF!</v>
      </c>
      <c r="J5649" s="58" t="e">
        <f>#REF!</f>
        <v>#REF!</v>
      </c>
      <c r="K5649" s="51" t="e">
        <f>IF(OR(#REF!="管理者",#REF!="サービス管理責任者"),0,#REF!)</f>
        <v>#REF!</v>
      </c>
    </row>
    <row r="5650" spans="8:11">
      <c r="H5650" s="59"/>
      <c r="I5650" s="58" t="e">
        <f t="shared" si="186"/>
        <v>#REF!</v>
      </c>
      <c r="J5650" s="58" t="e">
        <f>#REF!</f>
        <v>#REF!</v>
      </c>
      <c r="K5650" s="51" t="e">
        <f>IF(OR(#REF!="管理者",#REF!="サービス管理責任者"),0,#REF!)</f>
        <v>#REF!</v>
      </c>
    </row>
    <row r="5651" spans="8:11">
      <c r="H5651" s="59"/>
      <c r="I5651" s="58" t="e">
        <f t="shared" si="186"/>
        <v>#REF!</v>
      </c>
      <c r="J5651" s="58" t="e">
        <f>#REF!</f>
        <v>#REF!</v>
      </c>
      <c r="K5651" s="51" t="e">
        <f>IF(OR(#REF!="管理者",#REF!="サービス管理責任者"),0,#REF!)</f>
        <v>#REF!</v>
      </c>
    </row>
    <row r="5652" spans="8:11">
      <c r="H5652" s="59"/>
      <c r="I5652" s="58" t="e">
        <f t="shared" si="186"/>
        <v>#REF!</v>
      </c>
      <c r="J5652" s="58" t="e">
        <f>#REF!</f>
        <v>#REF!</v>
      </c>
      <c r="K5652" s="51" t="e">
        <f>IF(OR(#REF!="管理者",#REF!="サービス管理責任者"),0,#REF!)</f>
        <v>#REF!</v>
      </c>
    </row>
    <row r="5653" spans="8:11">
      <c r="H5653" s="59"/>
      <c r="I5653" s="58" t="e">
        <f t="shared" si="186"/>
        <v>#REF!</v>
      </c>
      <c r="J5653" s="58" t="e">
        <f>#REF!</f>
        <v>#REF!</v>
      </c>
      <c r="K5653" s="51" t="e">
        <f>IF(OR(#REF!="管理者",#REF!="サービス管理責任者"),0,#REF!)</f>
        <v>#REF!</v>
      </c>
    </row>
    <row r="5654" spans="8:11">
      <c r="H5654" s="59"/>
      <c r="I5654" s="58" t="e">
        <f t="shared" si="186"/>
        <v>#REF!</v>
      </c>
      <c r="J5654" s="58" t="e">
        <f>#REF!</f>
        <v>#REF!</v>
      </c>
      <c r="K5654" s="51" t="e">
        <f>IF(OR(#REF!="管理者",#REF!="サービス管理責任者"),0,#REF!)</f>
        <v>#REF!</v>
      </c>
    </row>
    <row r="5655" spans="8:11">
      <c r="H5655" s="59"/>
      <c r="I5655" s="58" t="e">
        <f t="shared" si="186"/>
        <v>#REF!</v>
      </c>
      <c r="J5655" s="58" t="e">
        <f>#REF!</f>
        <v>#REF!</v>
      </c>
      <c r="K5655" s="51" t="e">
        <f>IF(OR(#REF!="管理者",#REF!="サービス管理責任者"),0,#REF!)</f>
        <v>#REF!</v>
      </c>
    </row>
    <row r="5656" spans="8:11">
      <c r="H5656" s="59"/>
      <c r="I5656" s="58" t="e">
        <f t="shared" si="186"/>
        <v>#REF!</v>
      </c>
      <c r="J5656" s="58" t="e">
        <f>#REF!</f>
        <v>#REF!</v>
      </c>
      <c r="K5656" s="51" t="e">
        <f>IF(OR(#REF!="管理者",#REF!="サービス管理責任者"),0,#REF!)</f>
        <v>#REF!</v>
      </c>
    </row>
    <row r="5657" spans="8:11">
      <c r="H5657" s="59"/>
      <c r="I5657" s="58" t="e">
        <f t="shared" si="186"/>
        <v>#REF!</v>
      </c>
      <c r="J5657" s="58" t="e">
        <f>#REF!</f>
        <v>#REF!</v>
      </c>
      <c r="K5657" s="51" t="e">
        <f>IF(OR(#REF!="管理者",#REF!="サービス管理責任者"),0,#REF!)</f>
        <v>#REF!</v>
      </c>
    </row>
    <row r="5658" spans="8:11">
      <c r="H5658" s="59"/>
      <c r="I5658" s="58" t="e">
        <f t="shared" si="186"/>
        <v>#REF!</v>
      </c>
      <c r="J5658" s="58" t="e">
        <f>#REF!</f>
        <v>#REF!</v>
      </c>
      <c r="K5658" s="51" t="e">
        <f>IF(OR(#REF!="管理者",#REF!="サービス管理責任者"),0,#REF!)</f>
        <v>#REF!</v>
      </c>
    </row>
    <row r="5659" spans="8:11">
      <c r="H5659" s="59"/>
      <c r="I5659" s="58" t="e">
        <f t="shared" si="186"/>
        <v>#REF!</v>
      </c>
      <c r="J5659" s="58" t="e">
        <f>#REF!</f>
        <v>#REF!</v>
      </c>
      <c r="K5659" s="51" t="e">
        <f>IF(OR(#REF!="管理者",#REF!="サービス管理責任者"),0,#REF!)</f>
        <v>#REF!</v>
      </c>
    </row>
    <row r="5660" spans="8:11">
      <c r="H5660" s="59"/>
      <c r="I5660" s="58" t="e">
        <f t="shared" si="186"/>
        <v>#REF!</v>
      </c>
      <c r="J5660" s="58" t="e">
        <f>#REF!</f>
        <v>#REF!</v>
      </c>
      <c r="K5660" s="51" t="e">
        <f>IF(OR(#REF!="管理者",#REF!="サービス管理責任者"),0,#REF!)</f>
        <v>#REF!</v>
      </c>
    </row>
    <row r="5661" spans="8:11">
      <c r="H5661" s="59"/>
      <c r="I5661" s="58" t="e">
        <f t="shared" si="186"/>
        <v>#REF!</v>
      </c>
      <c r="J5661" s="58" t="e">
        <f>#REF!</f>
        <v>#REF!</v>
      </c>
      <c r="K5661" s="51" t="e">
        <f>IF(OR(#REF!="管理者",#REF!="サービス管理責任者"),0,#REF!)</f>
        <v>#REF!</v>
      </c>
    </row>
    <row r="5662" spans="8:11">
      <c r="H5662" s="59"/>
      <c r="I5662" s="58" t="e">
        <f t="shared" si="186"/>
        <v>#REF!</v>
      </c>
      <c r="J5662" s="58" t="e">
        <f>#REF!</f>
        <v>#REF!</v>
      </c>
      <c r="K5662" s="51" t="e">
        <f>IF(OR(#REF!="管理者",#REF!="サービス管理責任者"),0,#REF!)</f>
        <v>#REF!</v>
      </c>
    </row>
    <row r="5663" spans="8:11">
      <c r="H5663" s="59"/>
      <c r="I5663" s="58" t="e">
        <f t="shared" si="186"/>
        <v>#REF!</v>
      </c>
      <c r="J5663" s="58" t="e">
        <f>#REF!</f>
        <v>#REF!</v>
      </c>
      <c r="K5663" s="51" t="e">
        <f>IF(OR(#REF!="管理者",#REF!="サービス管理責任者"),0,#REF!)</f>
        <v>#REF!</v>
      </c>
    </row>
    <row r="5664" spans="8:11">
      <c r="H5664" s="59"/>
      <c r="I5664" s="58" t="e">
        <f t="shared" si="186"/>
        <v>#REF!</v>
      </c>
      <c r="J5664" s="58" t="e">
        <f>#REF!</f>
        <v>#REF!</v>
      </c>
      <c r="K5664" s="51" t="e">
        <f>IF(OR(#REF!="管理者",#REF!="サービス管理責任者"),0,#REF!)</f>
        <v>#REF!</v>
      </c>
    </row>
    <row r="5665" spans="8:11">
      <c r="H5665" s="59"/>
      <c r="I5665" s="58" t="e">
        <f t="shared" si="186"/>
        <v>#REF!</v>
      </c>
      <c r="J5665" s="58" t="e">
        <f>#REF!</f>
        <v>#REF!</v>
      </c>
      <c r="K5665" s="51" t="e">
        <f>IF(OR(#REF!="管理者",#REF!="サービス管理責任者"),0,#REF!)</f>
        <v>#REF!</v>
      </c>
    </row>
    <row r="5666" spans="8:11">
      <c r="H5666" s="59"/>
      <c r="I5666" s="58" t="e">
        <f t="shared" si="186"/>
        <v>#REF!</v>
      </c>
      <c r="J5666" s="58" t="e">
        <f>#REF!</f>
        <v>#REF!</v>
      </c>
      <c r="K5666" s="51" t="e">
        <f>IF(OR(#REF!="管理者",#REF!="サービス管理責任者"),0,#REF!)</f>
        <v>#REF!</v>
      </c>
    </row>
    <row r="5667" spans="8:11">
      <c r="H5667" s="59"/>
      <c r="I5667" s="58" t="e">
        <f t="shared" si="186"/>
        <v>#REF!</v>
      </c>
      <c r="J5667" s="58" t="e">
        <f>#REF!</f>
        <v>#REF!</v>
      </c>
      <c r="K5667" s="51" t="e">
        <f>IF(OR(#REF!="管理者",#REF!="サービス管理責任者"),0,#REF!)</f>
        <v>#REF!</v>
      </c>
    </row>
    <row r="5668" spans="8:11">
      <c r="H5668" s="59"/>
      <c r="I5668" s="58" t="e">
        <f t="shared" si="186"/>
        <v>#REF!</v>
      </c>
      <c r="J5668" s="58" t="e">
        <f>#REF!</f>
        <v>#REF!</v>
      </c>
      <c r="K5668" s="51" t="e">
        <f>IF(OR(#REF!="管理者",#REF!="サービス管理責任者"),0,#REF!)</f>
        <v>#REF!</v>
      </c>
    </row>
    <row r="5669" spans="8:11">
      <c r="H5669" s="59"/>
      <c r="I5669" s="58" t="e">
        <f t="shared" si="186"/>
        <v>#REF!</v>
      </c>
      <c r="J5669" s="58" t="e">
        <f>#REF!</f>
        <v>#REF!</v>
      </c>
      <c r="K5669" s="51" t="e">
        <f>IF(OR(#REF!="管理者",#REF!="サービス管理責任者"),0,#REF!)</f>
        <v>#REF!</v>
      </c>
    </row>
    <row r="5670" spans="8:11">
      <c r="H5670" s="59"/>
      <c r="I5670" s="58" t="e">
        <f t="shared" si="186"/>
        <v>#REF!</v>
      </c>
      <c r="J5670" s="58" t="e">
        <f>#REF!</f>
        <v>#REF!</v>
      </c>
      <c r="K5670" s="51" t="e">
        <f>IF(OR(#REF!="管理者",#REF!="サービス管理責任者"),0,#REF!)</f>
        <v>#REF!</v>
      </c>
    </row>
    <row r="5671" spans="8:11">
      <c r="H5671" s="59"/>
      <c r="I5671" s="58" t="e">
        <f t="shared" si="186"/>
        <v>#REF!</v>
      </c>
      <c r="J5671" s="58" t="e">
        <f>#REF!</f>
        <v>#REF!</v>
      </c>
      <c r="K5671" s="51" t="e">
        <f>IF(OR(#REF!="管理者",#REF!="サービス管理責任者"),0,#REF!)</f>
        <v>#REF!</v>
      </c>
    </row>
    <row r="5672" spans="8:11">
      <c r="H5672" s="59"/>
      <c r="I5672" s="58" t="e">
        <f t="shared" si="186"/>
        <v>#REF!</v>
      </c>
      <c r="J5672" s="58" t="e">
        <f>#REF!</f>
        <v>#REF!</v>
      </c>
      <c r="K5672" s="51" t="e">
        <f>IF(OR(#REF!="管理者",#REF!="サービス管理責任者"),0,#REF!)</f>
        <v>#REF!</v>
      </c>
    </row>
    <row r="5673" spans="8:11">
      <c r="H5673" s="59"/>
      <c r="I5673" s="58" t="e">
        <f t="shared" si="186"/>
        <v>#REF!</v>
      </c>
      <c r="J5673" s="58" t="e">
        <f>#REF!</f>
        <v>#REF!</v>
      </c>
      <c r="K5673" s="51" t="e">
        <f>IF(OR(#REF!="管理者",#REF!="サービス管理責任者"),0,#REF!)</f>
        <v>#REF!</v>
      </c>
    </row>
    <row r="5674" spans="8:11">
      <c r="H5674" s="59"/>
      <c r="I5674" s="58" t="e">
        <f t="shared" si="186"/>
        <v>#REF!</v>
      </c>
      <c r="J5674" s="58" t="e">
        <f>#REF!</f>
        <v>#REF!</v>
      </c>
      <c r="K5674" s="51" t="e">
        <f>IF(OR(#REF!="管理者",#REF!="サービス管理責任者"),0,#REF!)</f>
        <v>#REF!</v>
      </c>
    </row>
    <row r="5675" spans="8:11">
      <c r="H5675" s="59"/>
      <c r="I5675" s="58" t="e">
        <f t="shared" si="186"/>
        <v>#REF!</v>
      </c>
      <c r="J5675" s="58" t="e">
        <f>#REF!</f>
        <v>#REF!</v>
      </c>
      <c r="K5675" s="51" t="e">
        <f>IF(OR(#REF!="管理者",#REF!="サービス管理責任者"),0,#REF!)</f>
        <v>#REF!</v>
      </c>
    </row>
    <row r="5676" spans="8:11">
      <c r="H5676" s="59"/>
      <c r="I5676" s="58" t="e">
        <f t="shared" si="186"/>
        <v>#REF!</v>
      </c>
      <c r="J5676" s="58" t="e">
        <f>#REF!</f>
        <v>#REF!</v>
      </c>
      <c r="K5676" s="51" t="e">
        <f>IF(OR(#REF!="管理者",#REF!="サービス管理責任者"),0,#REF!)</f>
        <v>#REF!</v>
      </c>
    </row>
    <row r="5677" spans="8:11">
      <c r="H5677" s="59"/>
      <c r="I5677" s="58" t="e">
        <f t="shared" si="186"/>
        <v>#REF!</v>
      </c>
      <c r="J5677" s="58" t="e">
        <f>#REF!</f>
        <v>#REF!</v>
      </c>
      <c r="K5677" s="51" t="e">
        <f>IF(OR(#REF!="管理者",#REF!="サービス管理責任者"),0,#REF!)</f>
        <v>#REF!</v>
      </c>
    </row>
    <row r="5678" spans="8:11">
      <c r="H5678" s="59"/>
      <c r="I5678" s="58" t="e">
        <f t="shared" si="186"/>
        <v>#REF!</v>
      </c>
      <c r="J5678" s="58" t="e">
        <f>#REF!</f>
        <v>#REF!</v>
      </c>
      <c r="K5678" s="51" t="e">
        <f>IF(OR(#REF!="管理者",#REF!="サービス管理責任者"),0,#REF!)</f>
        <v>#REF!</v>
      </c>
    </row>
    <row r="5679" spans="8:11">
      <c r="H5679" s="59"/>
      <c r="I5679" s="58" t="e">
        <f t="shared" si="186"/>
        <v>#REF!</v>
      </c>
      <c r="J5679" s="58" t="e">
        <f>#REF!</f>
        <v>#REF!</v>
      </c>
      <c r="K5679" s="51" t="e">
        <f>IF(OR(#REF!="管理者",#REF!="サービス管理責任者"),0,#REF!)</f>
        <v>#REF!</v>
      </c>
    </row>
    <row r="5680" spans="8:11">
      <c r="H5680" s="59"/>
      <c r="I5680" s="58" t="e">
        <f t="shared" si="186"/>
        <v>#REF!</v>
      </c>
      <c r="J5680" s="58" t="e">
        <f>#REF!</f>
        <v>#REF!</v>
      </c>
      <c r="K5680" s="51" t="e">
        <f>IF(OR(#REF!="管理者",#REF!="サービス管理責任者"),0,#REF!)</f>
        <v>#REF!</v>
      </c>
    </row>
    <row r="5681" spans="8:11">
      <c r="H5681" s="59"/>
      <c r="I5681" s="58" t="e">
        <f t="shared" si="186"/>
        <v>#REF!</v>
      </c>
      <c r="J5681" s="58" t="e">
        <f>#REF!</f>
        <v>#REF!</v>
      </c>
      <c r="K5681" s="51" t="e">
        <f>IF(OR(#REF!="管理者",#REF!="サービス管理責任者"),0,#REF!)</f>
        <v>#REF!</v>
      </c>
    </row>
    <row r="5682" spans="8:11">
      <c r="H5682" s="59"/>
      <c r="I5682" s="58" t="e">
        <f t="shared" si="186"/>
        <v>#REF!</v>
      </c>
      <c r="J5682" s="58" t="e">
        <f>#REF!</f>
        <v>#REF!</v>
      </c>
      <c r="K5682" s="51" t="e">
        <f>IF(OR(#REF!="管理者",#REF!="サービス管理責任者"),0,#REF!)</f>
        <v>#REF!</v>
      </c>
    </row>
    <row r="5683" spans="8:11">
      <c r="H5683" s="59"/>
      <c r="I5683" s="58" t="e">
        <f t="shared" si="186"/>
        <v>#REF!</v>
      </c>
      <c r="J5683" s="58" t="e">
        <f>#REF!</f>
        <v>#REF!</v>
      </c>
      <c r="K5683" s="51" t="e">
        <f>IF(OR(#REF!="管理者",#REF!="サービス管理責任者"),0,#REF!)</f>
        <v>#REF!</v>
      </c>
    </row>
    <row r="5684" spans="8:11">
      <c r="H5684" s="59"/>
      <c r="I5684" s="58" t="e">
        <f t="shared" si="186"/>
        <v>#REF!</v>
      </c>
      <c r="J5684" s="58" t="e">
        <f>#REF!</f>
        <v>#REF!</v>
      </c>
      <c r="K5684" s="51" t="e">
        <f>IF(OR(#REF!="管理者",#REF!="サービス管理責任者"),0,#REF!)</f>
        <v>#REF!</v>
      </c>
    </row>
    <row r="5685" spans="8:11">
      <c r="H5685" s="59"/>
      <c r="I5685" s="58" t="e">
        <f t="shared" si="186"/>
        <v>#REF!</v>
      </c>
      <c r="J5685" s="58" t="e">
        <f>#REF!</f>
        <v>#REF!</v>
      </c>
      <c r="K5685" s="51" t="e">
        <f>IF(OR(#REF!="管理者",#REF!="サービス管理責任者"),0,#REF!)</f>
        <v>#REF!</v>
      </c>
    </row>
    <row r="5686" spans="8:11">
      <c r="H5686" s="59"/>
      <c r="I5686" s="58" t="e">
        <f t="shared" si="186"/>
        <v>#REF!</v>
      </c>
      <c r="J5686" s="58" t="e">
        <f>#REF!</f>
        <v>#REF!</v>
      </c>
      <c r="K5686" s="51" t="e">
        <f>IF(OR(#REF!="管理者",#REF!="サービス管理責任者"),0,#REF!)</f>
        <v>#REF!</v>
      </c>
    </row>
    <row r="5687" spans="8:11">
      <c r="H5687" s="59"/>
      <c r="I5687" s="58" t="e">
        <f t="shared" si="186"/>
        <v>#REF!</v>
      </c>
      <c r="J5687" s="58" t="e">
        <f>#REF!</f>
        <v>#REF!</v>
      </c>
      <c r="K5687" s="51" t="e">
        <f>IF(OR(#REF!="管理者",#REF!="サービス管理責任者"),0,#REF!)</f>
        <v>#REF!</v>
      </c>
    </row>
    <row r="5688" spans="8:11">
      <c r="H5688" s="59"/>
      <c r="I5688" s="58" t="e">
        <f t="shared" si="186"/>
        <v>#REF!</v>
      </c>
      <c r="J5688" s="58" t="e">
        <f>#REF!</f>
        <v>#REF!</v>
      </c>
      <c r="K5688" s="51" t="e">
        <f>IF(OR(#REF!="管理者",#REF!="サービス管理責任者"),0,#REF!)</f>
        <v>#REF!</v>
      </c>
    </row>
    <row r="5689" spans="8:11">
      <c r="H5689" s="59"/>
      <c r="I5689" s="58" t="e">
        <f t="shared" si="186"/>
        <v>#REF!</v>
      </c>
      <c r="J5689" s="58" t="e">
        <f>#REF!</f>
        <v>#REF!</v>
      </c>
      <c r="K5689" s="51" t="e">
        <f>IF(OR(#REF!="管理者",#REF!="サービス管理責任者"),0,#REF!)</f>
        <v>#REF!</v>
      </c>
    </row>
    <row r="5690" spans="8:11">
      <c r="H5690" s="59"/>
      <c r="I5690" s="58" t="e">
        <f t="shared" si="186"/>
        <v>#REF!</v>
      </c>
      <c r="J5690" s="58" t="e">
        <f>#REF!</f>
        <v>#REF!</v>
      </c>
      <c r="K5690" s="51" t="e">
        <f>IF(OR(#REF!="管理者",#REF!="サービス管理責任者"),0,#REF!)</f>
        <v>#REF!</v>
      </c>
    </row>
    <row r="5691" spans="8:11">
      <c r="H5691" s="59"/>
      <c r="I5691" s="58" t="e">
        <f t="shared" si="186"/>
        <v>#REF!</v>
      </c>
      <c r="J5691" s="58" t="e">
        <f>#REF!</f>
        <v>#REF!</v>
      </c>
      <c r="K5691" s="51" t="e">
        <f>IF(OR(#REF!="管理者",#REF!="サービス管理責任者"),0,#REF!)</f>
        <v>#REF!</v>
      </c>
    </row>
    <row r="5692" spans="8:11">
      <c r="H5692" s="59"/>
      <c r="I5692" s="58" t="e">
        <f t="shared" si="186"/>
        <v>#REF!</v>
      </c>
      <c r="J5692" s="58" t="e">
        <f>#REF!</f>
        <v>#REF!</v>
      </c>
      <c r="K5692" s="51" t="e">
        <f>IF(OR(#REF!="管理者",#REF!="サービス管理責任者"),0,#REF!)</f>
        <v>#REF!</v>
      </c>
    </row>
    <row r="5693" spans="8:11">
      <c r="H5693" s="59"/>
      <c r="I5693" s="58" t="e">
        <f t="shared" si="186"/>
        <v>#REF!</v>
      </c>
      <c r="J5693" s="58" t="e">
        <f>#REF!</f>
        <v>#REF!</v>
      </c>
      <c r="K5693" s="51" t="e">
        <f>IF(OR(#REF!="管理者",#REF!="サービス管理責任者"),0,#REF!)</f>
        <v>#REF!</v>
      </c>
    </row>
    <row r="5694" spans="8:11">
      <c r="H5694" s="59"/>
      <c r="I5694" s="58" t="e">
        <f t="shared" si="186"/>
        <v>#REF!</v>
      </c>
      <c r="J5694" s="58" t="e">
        <f>#REF!</f>
        <v>#REF!</v>
      </c>
      <c r="K5694" s="51" t="e">
        <f>IF(OR(#REF!="管理者",#REF!="サービス管理責任者"),0,#REF!)</f>
        <v>#REF!</v>
      </c>
    </row>
    <row r="5695" spans="8:11">
      <c r="H5695" s="59"/>
      <c r="I5695" s="58" t="e">
        <f t="shared" si="186"/>
        <v>#REF!</v>
      </c>
      <c r="J5695" s="58" t="e">
        <f>#REF!</f>
        <v>#REF!</v>
      </c>
      <c r="K5695" s="51" t="e">
        <f>IF(OR(#REF!="管理者",#REF!="サービス管理責任者"),0,#REF!)</f>
        <v>#REF!</v>
      </c>
    </row>
    <row r="5696" spans="8:11">
      <c r="H5696" s="59"/>
      <c r="I5696" s="58" t="e">
        <f t="shared" si="186"/>
        <v>#REF!</v>
      </c>
      <c r="J5696" s="58" t="e">
        <f>#REF!</f>
        <v>#REF!</v>
      </c>
      <c r="K5696" s="51" t="e">
        <f>IF(OR(#REF!="管理者",#REF!="サービス管理責任者"),0,#REF!)</f>
        <v>#REF!</v>
      </c>
    </row>
    <row r="5697" spans="8:11">
      <c r="H5697" s="59"/>
      <c r="I5697" s="58" t="e">
        <f t="shared" si="186"/>
        <v>#REF!</v>
      </c>
      <c r="J5697" s="58" t="e">
        <f>#REF!</f>
        <v>#REF!</v>
      </c>
      <c r="K5697" s="51" t="e">
        <f>IF(OR(#REF!="管理者",#REF!="サービス管理責任者"),0,#REF!)</f>
        <v>#REF!</v>
      </c>
    </row>
    <row r="5698" spans="8:11">
      <c r="H5698" s="59"/>
      <c r="I5698" s="58" t="e">
        <f t="shared" si="186"/>
        <v>#REF!</v>
      </c>
      <c r="J5698" s="58" t="e">
        <f>#REF!</f>
        <v>#REF!</v>
      </c>
      <c r="K5698" s="51" t="e">
        <f>IF(OR(#REF!="管理者",#REF!="サービス管理責任者"),0,#REF!)</f>
        <v>#REF!</v>
      </c>
    </row>
    <row r="5699" spans="8:11">
      <c r="H5699" s="59"/>
      <c r="I5699" s="58" t="e">
        <f t="shared" si="186"/>
        <v>#REF!</v>
      </c>
      <c r="J5699" s="58" t="e">
        <f>#REF!</f>
        <v>#REF!</v>
      </c>
      <c r="K5699" s="51" t="e">
        <f>IF(OR(#REF!="管理者",#REF!="サービス管理責任者"),0,#REF!)</f>
        <v>#REF!</v>
      </c>
    </row>
    <row r="5700" spans="8:11">
      <c r="H5700" s="59"/>
      <c r="I5700" s="58" t="e">
        <f t="shared" si="186"/>
        <v>#REF!</v>
      </c>
      <c r="J5700" s="58" t="e">
        <f>#REF!</f>
        <v>#REF!</v>
      </c>
      <c r="K5700" s="51" t="e">
        <f>IF(OR(#REF!="管理者",#REF!="サービス管理責任者"),0,#REF!)</f>
        <v>#REF!</v>
      </c>
    </row>
    <row r="5701" spans="8:11">
      <c r="H5701" s="59"/>
      <c r="I5701" s="58" t="e">
        <f t="shared" ref="I5701:I5764" si="187">IF(J5701=0,I5700,I5700+1)</f>
        <v>#REF!</v>
      </c>
      <c r="J5701" s="58" t="e">
        <f>#REF!</f>
        <v>#REF!</v>
      </c>
      <c r="K5701" s="51" t="e">
        <f>IF(OR(#REF!="管理者",#REF!="サービス管理責任者"),0,#REF!)</f>
        <v>#REF!</v>
      </c>
    </row>
    <row r="5702" spans="8:11">
      <c r="H5702" s="59"/>
      <c r="I5702" s="58" t="e">
        <f t="shared" si="187"/>
        <v>#REF!</v>
      </c>
      <c r="J5702" s="58" t="e">
        <f>#REF!</f>
        <v>#REF!</v>
      </c>
      <c r="K5702" s="51" t="e">
        <f>IF(OR(#REF!="管理者",#REF!="サービス管理責任者"),0,#REF!)</f>
        <v>#REF!</v>
      </c>
    </row>
    <row r="5703" spans="8:11">
      <c r="H5703" s="62"/>
      <c r="I5703" s="61" t="e">
        <f t="shared" si="187"/>
        <v>#REF!</v>
      </c>
      <c r="J5703" s="58" t="e">
        <f>#REF!</f>
        <v>#REF!</v>
      </c>
      <c r="K5703" s="51" t="e">
        <f>IF(OR(#REF!="管理者",#REF!="サービス管理責任者"),0,#REF!)</f>
        <v>#REF!</v>
      </c>
    </row>
    <row r="5704" spans="8:11">
      <c r="H5704" s="59"/>
      <c r="I5704" s="57" t="e">
        <f t="shared" si="187"/>
        <v>#REF!</v>
      </c>
      <c r="J5704" s="58" t="e">
        <f>#REF!</f>
        <v>#REF!</v>
      </c>
      <c r="K5704" s="51" t="e">
        <f>IF(OR(#REF!="管理者",#REF!="サービス管理責任者"),0,#REF!)</f>
        <v>#REF!</v>
      </c>
    </row>
    <row r="5705" spans="8:11">
      <c r="H5705" s="59"/>
      <c r="I5705" s="58" t="e">
        <f t="shared" si="187"/>
        <v>#REF!</v>
      </c>
      <c r="J5705" s="58" t="e">
        <f>#REF!</f>
        <v>#REF!</v>
      </c>
      <c r="K5705" s="51" t="e">
        <f>IF(OR(#REF!="管理者",#REF!="サービス管理責任者"),0,#REF!)</f>
        <v>#REF!</v>
      </c>
    </row>
    <row r="5706" spans="8:11">
      <c r="H5706" s="59"/>
      <c r="I5706" s="58" t="e">
        <f t="shared" si="187"/>
        <v>#REF!</v>
      </c>
      <c r="J5706" s="58" t="e">
        <f>#REF!</f>
        <v>#REF!</v>
      </c>
      <c r="K5706" s="51" t="e">
        <f>IF(OR(#REF!="管理者",#REF!="サービス管理責任者"),0,#REF!)</f>
        <v>#REF!</v>
      </c>
    </row>
    <row r="5707" spans="8:11">
      <c r="H5707" s="59"/>
      <c r="I5707" s="58" t="e">
        <f t="shared" si="187"/>
        <v>#REF!</v>
      </c>
      <c r="J5707" s="58" t="e">
        <f>#REF!</f>
        <v>#REF!</v>
      </c>
      <c r="K5707" s="51" t="e">
        <f>IF(OR(#REF!="管理者",#REF!="サービス管理責任者"),0,#REF!)</f>
        <v>#REF!</v>
      </c>
    </row>
    <row r="5708" spans="8:11">
      <c r="H5708" s="59"/>
      <c r="I5708" s="58" t="e">
        <f t="shared" si="187"/>
        <v>#REF!</v>
      </c>
      <c r="J5708" s="58" t="e">
        <f>#REF!</f>
        <v>#REF!</v>
      </c>
      <c r="K5708" s="51" t="e">
        <f>IF(OR(#REF!="管理者",#REF!="サービス管理責任者"),0,#REF!)</f>
        <v>#REF!</v>
      </c>
    </row>
    <row r="5709" spans="8:11">
      <c r="H5709" s="59"/>
      <c r="I5709" s="58" t="e">
        <f t="shared" si="187"/>
        <v>#REF!</v>
      </c>
      <c r="J5709" s="58" t="e">
        <f>#REF!</f>
        <v>#REF!</v>
      </c>
      <c r="K5709" s="51" t="e">
        <f>IF(OR(#REF!="管理者",#REF!="サービス管理責任者"),0,#REF!)</f>
        <v>#REF!</v>
      </c>
    </row>
    <row r="5710" spans="8:11">
      <c r="H5710" s="59"/>
      <c r="I5710" s="58" t="e">
        <f t="shared" si="187"/>
        <v>#REF!</v>
      </c>
      <c r="J5710" s="58" t="e">
        <f>#REF!</f>
        <v>#REF!</v>
      </c>
      <c r="K5710" s="51" t="e">
        <f>IF(OR(#REF!="管理者",#REF!="サービス管理責任者"),0,#REF!)</f>
        <v>#REF!</v>
      </c>
    </row>
    <row r="5711" spans="8:11">
      <c r="H5711" s="59"/>
      <c r="I5711" s="58" t="e">
        <f t="shared" si="187"/>
        <v>#REF!</v>
      </c>
      <c r="J5711" s="58" t="e">
        <f>#REF!</f>
        <v>#REF!</v>
      </c>
      <c r="K5711" s="51" t="e">
        <f>IF(OR(#REF!="管理者",#REF!="サービス管理責任者"),0,#REF!)</f>
        <v>#REF!</v>
      </c>
    </row>
    <row r="5712" spans="8:11">
      <c r="H5712" s="59"/>
      <c r="I5712" s="58" t="e">
        <f t="shared" si="187"/>
        <v>#REF!</v>
      </c>
      <c r="J5712" s="58" t="e">
        <f>#REF!</f>
        <v>#REF!</v>
      </c>
      <c r="K5712" s="51" t="e">
        <f>IF(OR(#REF!="管理者",#REF!="サービス管理責任者"),0,#REF!)</f>
        <v>#REF!</v>
      </c>
    </row>
    <row r="5713" spans="8:11">
      <c r="H5713" s="59"/>
      <c r="I5713" s="58" t="e">
        <f t="shared" si="187"/>
        <v>#REF!</v>
      </c>
      <c r="J5713" s="58" t="e">
        <f>#REF!</f>
        <v>#REF!</v>
      </c>
      <c r="K5713" s="51" t="e">
        <f>IF(OR(#REF!="管理者",#REF!="サービス管理責任者"),0,#REF!)</f>
        <v>#REF!</v>
      </c>
    </row>
    <row r="5714" spans="8:11">
      <c r="H5714" s="59"/>
      <c r="I5714" s="58" t="e">
        <f t="shared" si="187"/>
        <v>#REF!</v>
      </c>
      <c r="J5714" s="58" t="e">
        <f>#REF!</f>
        <v>#REF!</v>
      </c>
      <c r="K5714" s="51" t="e">
        <f>IF(OR(#REF!="管理者",#REF!="サービス管理責任者"),0,#REF!)</f>
        <v>#REF!</v>
      </c>
    </row>
    <row r="5715" spans="8:11">
      <c r="H5715" s="59"/>
      <c r="I5715" s="58" t="e">
        <f t="shared" si="187"/>
        <v>#REF!</v>
      </c>
      <c r="J5715" s="58" t="e">
        <f>#REF!</f>
        <v>#REF!</v>
      </c>
      <c r="K5715" s="51" t="e">
        <f>IF(OR(#REF!="管理者",#REF!="サービス管理責任者"),0,#REF!)</f>
        <v>#REF!</v>
      </c>
    </row>
    <row r="5716" spans="8:11">
      <c r="H5716" s="59"/>
      <c r="I5716" s="58" t="e">
        <f t="shared" si="187"/>
        <v>#REF!</v>
      </c>
      <c r="J5716" s="58" t="e">
        <f>#REF!</f>
        <v>#REF!</v>
      </c>
      <c r="K5716" s="51" t="e">
        <f>IF(OR(#REF!="管理者",#REF!="サービス管理責任者"),0,#REF!)</f>
        <v>#REF!</v>
      </c>
    </row>
    <row r="5717" spans="8:11">
      <c r="H5717" s="59"/>
      <c r="I5717" s="58" t="e">
        <f t="shared" si="187"/>
        <v>#REF!</v>
      </c>
      <c r="J5717" s="58" t="e">
        <f>#REF!</f>
        <v>#REF!</v>
      </c>
      <c r="K5717" s="51" t="e">
        <f>IF(OR(#REF!="管理者",#REF!="サービス管理責任者"),0,#REF!)</f>
        <v>#REF!</v>
      </c>
    </row>
    <row r="5718" spans="8:11">
      <c r="H5718" s="59"/>
      <c r="I5718" s="58" t="e">
        <f t="shared" si="187"/>
        <v>#REF!</v>
      </c>
      <c r="J5718" s="58" t="e">
        <f>#REF!</f>
        <v>#REF!</v>
      </c>
      <c r="K5718" s="51" t="e">
        <f>IF(OR(#REF!="管理者",#REF!="サービス管理責任者"),0,#REF!)</f>
        <v>#REF!</v>
      </c>
    </row>
    <row r="5719" spans="8:11">
      <c r="H5719" s="59"/>
      <c r="I5719" s="58" t="e">
        <f t="shared" si="187"/>
        <v>#REF!</v>
      </c>
      <c r="J5719" s="58" t="e">
        <f>#REF!</f>
        <v>#REF!</v>
      </c>
      <c r="K5719" s="51" t="e">
        <f>IF(OR(#REF!="管理者",#REF!="サービス管理責任者"),0,#REF!)</f>
        <v>#REF!</v>
      </c>
    </row>
    <row r="5720" spans="8:11">
      <c r="H5720" s="59"/>
      <c r="I5720" s="58" t="e">
        <f t="shared" si="187"/>
        <v>#REF!</v>
      </c>
      <c r="J5720" s="58" t="e">
        <f>#REF!</f>
        <v>#REF!</v>
      </c>
      <c r="K5720" s="51" t="e">
        <f>IF(OR(#REF!="管理者",#REF!="サービス管理責任者"),0,#REF!)</f>
        <v>#REF!</v>
      </c>
    </row>
    <row r="5721" spans="8:11">
      <c r="H5721" s="59"/>
      <c r="I5721" s="58" t="e">
        <f t="shared" si="187"/>
        <v>#REF!</v>
      </c>
      <c r="J5721" s="58" t="e">
        <f>#REF!</f>
        <v>#REF!</v>
      </c>
      <c r="K5721" s="51" t="e">
        <f>IF(OR(#REF!="管理者",#REF!="サービス管理責任者"),0,#REF!)</f>
        <v>#REF!</v>
      </c>
    </row>
    <row r="5722" spans="8:11">
      <c r="H5722" s="59"/>
      <c r="I5722" s="58" t="e">
        <f t="shared" si="187"/>
        <v>#REF!</v>
      </c>
      <c r="J5722" s="58" t="e">
        <f>#REF!</f>
        <v>#REF!</v>
      </c>
      <c r="K5722" s="51" t="e">
        <f>IF(OR(#REF!="管理者",#REF!="サービス管理責任者"),0,#REF!)</f>
        <v>#REF!</v>
      </c>
    </row>
    <row r="5723" spans="8:11">
      <c r="H5723" s="59"/>
      <c r="I5723" s="58" t="e">
        <f t="shared" si="187"/>
        <v>#REF!</v>
      </c>
      <c r="J5723" s="58" t="e">
        <f>#REF!</f>
        <v>#REF!</v>
      </c>
      <c r="K5723" s="51" t="e">
        <f>IF(OR(#REF!="管理者",#REF!="サービス管理責任者"),0,#REF!)</f>
        <v>#REF!</v>
      </c>
    </row>
    <row r="5724" spans="8:11">
      <c r="H5724" s="59"/>
      <c r="I5724" s="58" t="e">
        <f t="shared" si="187"/>
        <v>#REF!</v>
      </c>
      <c r="J5724" s="58" t="e">
        <f>#REF!</f>
        <v>#REF!</v>
      </c>
      <c r="K5724" s="51" t="e">
        <f>IF(OR(#REF!="管理者",#REF!="サービス管理責任者"),0,#REF!)</f>
        <v>#REF!</v>
      </c>
    </row>
    <row r="5725" spans="8:11">
      <c r="H5725" s="59"/>
      <c r="I5725" s="58" t="e">
        <f t="shared" si="187"/>
        <v>#REF!</v>
      </c>
      <c r="J5725" s="58" t="e">
        <f>#REF!</f>
        <v>#REF!</v>
      </c>
      <c r="K5725" s="51" t="e">
        <f>IF(OR(#REF!="管理者",#REF!="サービス管理責任者"),0,#REF!)</f>
        <v>#REF!</v>
      </c>
    </row>
    <row r="5726" spans="8:11">
      <c r="H5726" s="59"/>
      <c r="I5726" s="58" t="e">
        <f t="shared" si="187"/>
        <v>#REF!</v>
      </c>
      <c r="J5726" s="58" t="e">
        <f>#REF!</f>
        <v>#REF!</v>
      </c>
      <c r="K5726" s="51" t="e">
        <f>IF(OR(#REF!="管理者",#REF!="サービス管理責任者"),0,#REF!)</f>
        <v>#REF!</v>
      </c>
    </row>
    <row r="5727" spans="8:11">
      <c r="H5727" s="59"/>
      <c r="I5727" s="58" t="e">
        <f t="shared" si="187"/>
        <v>#REF!</v>
      </c>
      <c r="J5727" s="58" t="e">
        <f>#REF!</f>
        <v>#REF!</v>
      </c>
      <c r="K5727" s="51" t="e">
        <f>IF(OR(#REF!="管理者",#REF!="サービス管理責任者"),0,#REF!)</f>
        <v>#REF!</v>
      </c>
    </row>
    <row r="5728" spans="8:11">
      <c r="H5728" s="59"/>
      <c r="I5728" s="58" t="e">
        <f t="shared" si="187"/>
        <v>#REF!</v>
      </c>
      <c r="J5728" s="58" t="e">
        <f>#REF!</f>
        <v>#REF!</v>
      </c>
      <c r="K5728" s="51" t="e">
        <f>IF(OR(#REF!="管理者",#REF!="サービス管理責任者"),0,#REF!)</f>
        <v>#REF!</v>
      </c>
    </row>
    <row r="5729" spans="8:11">
      <c r="H5729" s="59"/>
      <c r="I5729" s="58" t="e">
        <f t="shared" si="187"/>
        <v>#REF!</v>
      </c>
      <c r="J5729" s="58" t="e">
        <f>#REF!</f>
        <v>#REF!</v>
      </c>
      <c r="K5729" s="51" t="e">
        <f>IF(OR(#REF!="管理者",#REF!="サービス管理責任者"),0,#REF!)</f>
        <v>#REF!</v>
      </c>
    </row>
    <row r="5730" spans="8:11">
      <c r="H5730" s="59"/>
      <c r="I5730" s="58" t="e">
        <f t="shared" si="187"/>
        <v>#REF!</v>
      </c>
      <c r="J5730" s="58" t="e">
        <f>#REF!</f>
        <v>#REF!</v>
      </c>
      <c r="K5730" s="51" t="e">
        <f>IF(OR(#REF!="管理者",#REF!="サービス管理責任者"),0,#REF!)</f>
        <v>#REF!</v>
      </c>
    </row>
    <row r="5731" spans="8:11">
      <c r="H5731" s="59"/>
      <c r="I5731" s="58" t="e">
        <f t="shared" si="187"/>
        <v>#REF!</v>
      </c>
      <c r="J5731" s="58" t="e">
        <f>#REF!</f>
        <v>#REF!</v>
      </c>
      <c r="K5731" s="51" t="e">
        <f>IF(OR(#REF!="管理者",#REF!="サービス管理責任者"),0,#REF!)</f>
        <v>#REF!</v>
      </c>
    </row>
    <row r="5732" spans="8:11">
      <c r="H5732" s="59"/>
      <c r="I5732" s="58" t="e">
        <f t="shared" si="187"/>
        <v>#REF!</v>
      </c>
      <c r="J5732" s="58" t="e">
        <f>#REF!</f>
        <v>#REF!</v>
      </c>
      <c r="K5732" s="51" t="e">
        <f>IF(OR(#REF!="管理者",#REF!="サービス管理責任者"),0,#REF!)</f>
        <v>#REF!</v>
      </c>
    </row>
    <row r="5733" spans="8:11">
      <c r="H5733" s="59"/>
      <c r="I5733" s="58" t="e">
        <f t="shared" si="187"/>
        <v>#REF!</v>
      </c>
      <c r="J5733" s="58" t="e">
        <f>#REF!</f>
        <v>#REF!</v>
      </c>
      <c r="K5733" s="51" t="e">
        <f>IF(OR(#REF!="管理者",#REF!="サービス管理責任者"),0,#REF!)</f>
        <v>#REF!</v>
      </c>
    </row>
    <row r="5734" spans="8:11">
      <c r="H5734" s="59"/>
      <c r="I5734" s="58" t="e">
        <f t="shared" si="187"/>
        <v>#REF!</v>
      </c>
      <c r="J5734" s="58" t="e">
        <f>#REF!</f>
        <v>#REF!</v>
      </c>
      <c r="K5734" s="51" t="e">
        <f>IF(OR(#REF!="管理者",#REF!="サービス管理責任者"),0,#REF!)</f>
        <v>#REF!</v>
      </c>
    </row>
    <row r="5735" spans="8:11">
      <c r="H5735" s="59"/>
      <c r="I5735" s="58" t="e">
        <f t="shared" si="187"/>
        <v>#REF!</v>
      </c>
      <c r="J5735" s="58" t="e">
        <f>#REF!</f>
        <v>#REF!</v>
      </c>
      <c r="K5735" s="51" t="e">
        <f>IF(OR(#REF!="管理者",#REF!="サービス管理責任者"),0,#REF!)</f>
        <v>#REF!</v>
      </c>
    </row>
    <row r="5736" spans="8:11">
      <c r="H5736" s="59"/>
      <c r="I5736" s="58" t="e">
        <f t="shared" si="187"/>
        <v>#REF!</v>
      </c>
      <c r="J5736" s="58" t="e">
        <f>#REF!</f>
        <v>#REF!</v>
      </c>
      <c r="K5736" s="51" t="e">
        <f>IF(OR(#REF!="管理者",#REF!="サービス管理責任者"),0,#REF!)</f>
        <v>#REF!</v>
      </c>
    </row>
    <row r="5737" spans="8:11">
      <c r="H5737" s="59"/>
      <c r="I5737" s="58" t="e">
        <f t="shared" si="187"/>
        <v>#REF!</v>
      </c>
      <c r="J5737" s="58" t="e">
        <f>#REF!</f>
        <v>#REF!</v>
      </c>
      <c r="K5737" s="51" t="e">
        <f>IF(OR(#REF!="管理者",#REF!="サービス管理責任者"),0,#REF!)</f>
        <v>#REF!</v>
      </c>
    </row>
    <row r="5738" spans="8:11">
      <c r="H5738" s="59"/>
      <c r="I5738" s="58" t="e">
        <f t="shared" si="187"/>
        <v>#REF!</v>
      </c>
      <c r="J5738" s="58" t="e">
        <f>#REF!</f>
        <v>#REF!</v>
      </c>
      <c r="K5738" s="51" t="e">
        <f>IF(OR(#REF!="管理者",#REF!="サービス管理責任者"),0,#REF!)</f>
        <v>#REF!</v>
      </c>
    </row>
    <row r="5739" spans="8:11">
      <c r="H5739" s="59"/>
      <c r="I5739" s="58" t="e">
        <f t="shared" si="187"/>
        <v>#REF!</v>
      </c>
      <c r="J5739" s="58" t="e">
        <f>#REF!</f>
        <v>#REF!</v>
      </c>
      <c r="K5739" s="51" t="e">
        <f>IF(OR(#REF!="管理者",#REF!="サービス管理責任者"),0,#REF!)</f>
        <v>#REF!</v>
      </c>
    </row>
    <row r="5740" spans="8:11">
      <c r="H5740" s="59"/>
      <c r="I5740" s="58" t="e">
        <f t="shared" si="187"/>
        <v>#REF!</v>
      </c>
      <c r="J5740" s="58" t="e">
        <f>#REF!</f>
        <v>#REF!</v>
      </c>
      <c r="K5740" s="51" t="e">
        <f>IF(OR(#REF!="管理者",#REF!="サービス管理責任者"),0,#REF!)</f>
        <v>#REF!</v>
      </c>
    </row>
    <row r="5741" spans="8:11">
      <c r="H5741" s="59"/>
      <c r="I5741" s="58" t="e">
        <f t="shared" si="187"/>
        <v>#REF!</v>
      </c>
      <c r="J5741" s="58" t="e">
        <f>#REF!</f>
        <v>#REF!</v>
      </c>
      <c r="K5741" s="51" t="e">
        <f>IF(OR(#REF!="管理者",#REF!="サービス管理責任者"),0,#REF!)</f>
        <v>#REF!</v>
      </c>
    </row>
    <row r="5742" spans="8:11">
      <c r="H5742" s="59"/>
      <c r="I5742" s="58" t="e">
        <f t="shared" si="187"/>
        <v>#REF!</v>
      </c>
      <c r="J5742" s="58" t="e">
        <f>#REF!</f>
        <v>#REF!</v>
      </c>
      <c r="K5742" s="51" t="e">
        <f>IF(OR(#REF!="管理者",#REF!="サービス管理責任者"),0,#REF!)</f>
        <v>#REF!</v>
      </c>
    </row>
    <row r="5743" spans="8:11">
      <c r="H5743" s="59"/>
      <c r="I5743" s="58" t="e">
        <f t="shared" si="187"/>
        <v>#REF!</v>
      </c>
      <c r="J5743" s="58" t="e">
        <f>#REF!</f>
        <v>#REF!</v>
      </c>
      <c r="K5743" s="51" t="e">
        <f>IF(OR(#REF!="管理者",#REF!="サービス管理責任者"),0,#REF!)</f>
        <v>#REF!</v>
      </c>
    </row>
    <row r="5744" spans="8:11">
      <c r="H5744" s="59"/>
      <c r="I5744" s="58" t="e">
        <f t="shared" si="187"/>
        <v>#REF!</v>
      </c>
      <c r="J5744" s="58" t="e">
        <f>#REF!</f>
        <v>#REF!</v>
      </c>
      <c r="K5744" s="51" t="e">
        <f>IF(OR(#REF!="管理者",#REF!="サービス管理責任者"),0,#REF!)</f>
        <v>#REF!</v>
      </c>
    </row>
    <row r="5745" spans="8:11">
      <c r="H5745" s="59"/>
      <c r="I5745" s="58" t="e">
        <f t="shared" si="187"/>
        <v>#REF!</v>
      </c>
      <c r="J5745" s="58" t="e">
        <f>#REF!</f>
        <v>#REF!</v>
      </c>
      <c r="K5745" s="51" t="e">
        <f>IF(OR(#REF!="管理者",#REF!="サービス管理責任者"),0,#REF!)</f>
        <v>#REF!</v>
      </c>
    </row>
    <row r="5746" spans="8:11">
      <c r="H5746" s="59"/>
      <c r="I5746" s="58" t="e">
        <f t="shared" si="187"/>
        <v>#REF!</v>
      </c>
      <c r="J5746" s="58" t="e">
        <f>#REF!</f>
        <v>#REF!</v>
      </c>
      <c r="K5746" s="51" t="e">
        <f>IF(OR(#REF!="管理者",#REF!="サービス管理責任者"),0,#REF!)</f>
        <v>#REF!</v>
      </c>
    </row>
    <row r="5747" spans="8:11">
      <c r="H5747" s="59"/>
      <c r="I5747" s="58" t="e">
        <f t="shared" si="187"/>
        <v>#REF!</v>
      </c>
      <c r="J5747" s="58" t="e">
        <f>#REF!</f>
        <v>#REF!</v>
      </c>
      <c r="K5747" s="51" t="e">
        <f>IF(OR(#REF!="管理者",#REF!="サービス管理責任者"),0,#REF!)</f>
        <v>#REF!</v>
      </c>
    </row>
    <row r="5748" spans="8:11">
      <c r="H5748" s="59"/>
      <c r="I5748" s="58" t="e">
        <f t="shared" si="187"/>
        <v>#REF!</v>
      </c>
      <c r="J5748" s="58" t="e">
        <f>#REF!</f>
        <v>#REF!</v>
      </c>
      <c r="K5748" s="51" t="e">
        <f>IF(OR(#REF!="管理者",#REF!="サービス管理責任者"),0,#REF!)</f>
        <v>#REF!</v>
      </c>
    </row>
    <row r="5749" spans="8:11">
      <c r="H5749" s="59"/>
      <c r="I5749" s="58" t="e">
        <f t="shared" si="187"/>
        <v>#REF!</v>
      </c>
      <c r="J5749" s="58" t="e">
        <f>#REF!</f>
        <v>#REF!</v>
      </c>
      <c r="K5749" s="51" t="e">
        <f>IF(OR(#REF!="管理者",#REF!="サービス管理責任者"),0,#REF!)</f>
        <v>#REF!</v>
      </c>
    </row>
    <row r="5750" spans="8:11">
      <c r="H5750" s="59"/>
      <c r="I5750" s="58" t="e">
        <f t="shared" si="187"/>
        <v>#REF!</v>
      </c>
      <c r="J5750" s="58" t="e">
        <f>#REF!</f>
        <v>#REF!</v>
      </c>
      <c r="K5750" s="51" t="e">
        <f>IF(OR(#REF!="管理者",#REF!="サービス管理責任者"),0,#REF!)</f>
        <v>#REF!</v>
      </c>
    </row>
    <row r="5751" spans="8:11">
      <c r="H5751" s="59"/>
      <c r="I5751" s="58" t="e">
        <f t="shared" si="187"/>
        <v>#REF!</v>
      </c>
      <c r="J5751" s="58" t="e">
        <f>#REF!</f>
        <v>#REF!</v>
      </c>
      <c r="K5751" s="51" t="e">
        <f>IF(OR(#REF!="管理者",#REF!="サービス管理責任者"),0,#REF!)</f>
        <v>#REF!</v>
      </c>
    </row>
    <row r="5752" spans="8:11">
      <c r="H5752" s="59"/>
      <c r="I5752" s="58" t="e">
        <f t="shared" si="187"/>
        <v>#REF!</v>
      </c>
      <c r="J5752" s="58" t="e">
        <f>#REF!</f>
        <v>#REF!</v>
      </c>
      <c r="K5752" s="51" t="e">
        <f>IF(OR(#REF!="管理者",#REF!="サービス管理責任者"),0,#REF!)</f>
        <v>#REF!</v>
      </c>
    </row>
    <row r="5753" spans="8:11">
      <c r="H5753" s="59"/>
      <c r="I5753" s="58" t="e">
        <f t="shared" si="187"/>
        <v>#REF!</v>
      </c>
      <c r="J5753" s="58" t="e">
        <f>#REF!</f>
        <v>#REF!</v>
      </c>
      <c r="K5753" s="51" t="e">
        <f>IF(OR(#REF!="管理者",#REF!="サービス管理責任者"),0,#REF!)</f>
        <v>#REF!</v>
      </c>
    </row>
    <row r="5754" spans="8:11">
      <c r="H5754" s="59"/>
      <c r="I5754" s="58" t="e">
        <f t="shared" si="187"/>
        <v>#REF!</v>
      </c>
      <c r="J5754" s="58" t="e">
        <f>#REF!</f>
        <v>#REF!</v>
      </c>
      <c r="K5754" s="51" t="e">
        <f>IF(OR(#REF!="管理者",#REF!="サービス管理責任者"),0,#REF!)</f>
        <v>#REF!</v>
      </c>
    </row>
    <row r="5755" spans="8:11">
      <c r="H5755" s="59"/>
      <c r="I5755" s="58" t="e">
        <f t="shared" si="187"/>
        <v>#REF!</v>
      </c>
      <c r="J5755" s="58" t="e">
        <f>#REF!</f>
        <v>#REF!</v>
      </c>
      <c r="K5755" s="51" t="e">
        <f>IF(OR(#REF!="管理者",#REF!="サービス管理責任者"),0,#REF!)</f>
        <v>#REF!</v>
      </c>
    </row>
    <row r="5756" spans="8:11">
      <c r="H5756" s="59"/>
      <c r="I5756" s="58" t="e">
        <f t="shared" si="187"/>
        <v>#REF!</v>
      </c>
      <c r="J5756" s="58" t="e">
        <f>#REF!</f>
        <v>#REF!</v>
      </c>
      <c r="K5756" s="51" t="e">
        <f>IF(OR(#REF!="管理者",#REF!="サービス管理責任者"),0,#REF!)</f>
        <v>#REF!</v>
      </c>
    </row>
    <row r="5757" spans="8:11">
      <c r="H5757" s="59"/>
      <c r="I5757" s="58" t="e">
        <f t="shared" si="187"/>
        <v>#REF!</v>
      </c>
      <c r="J5757" s="58" t="e">
        <f>#REF!</f>
        <v>#REF!</v>
      </c>
      <c r="K5757" s="51" t="e">
        <f>IF(OR(#REF!="管理者",#REF!="サービス管理責任者"),0,#REF!)</f>
        <v>#REF!</v>
      </c>
    </row>
    <row r="5758" spans="8:11">
      <c r="H5758" s="59"/>
      <c r="I5758" s="58" t="e">
        <f t="shared" si="187"/>
        <v>#REF!</v>
      </c>
      <c r="J5758" s="58" t="e">
        <f>#REF!</f>
        <v>#REF!</v>
      </c>
      <c r="K5758" s="51" t="e">
        <f>IF(OR(#REF!="管理者",#REF!="サービス管理責任者"),0,#REF!)</f>
        <v>#REF!</v>
      </c>
    </row>
    <row r="5759" spans="8:11">
      <c r="H5759" s="59"/>
      <c r="I5759" s="58" t="e">
        <f t="shared" si="187"/>
        <v>#REF!</v>
      </c>
      <c r="J5759" s="58" t="e">
        <f>#REF!</f>
        <v>#REF!</v>
      </c>
      <c r="K5759" s="51" t="e">
        <f>IF(OR(#REF!="管理者",#REF!="サービス管理責任者"),0,#REF!)</f>
        <v>#REF!</v>
      </c>
    </row>
    <row r="5760" spans="8:11">
      <c r="H5760" s="59"/>
      <c r="I5760" s="58" t="e">
        <f t="shared" si="187"/>
        <v>#REF!</v>
      </c>
      <c r="J5760" s="58" t="e">
        <f>#REF!</f>
        <v>#REF!</v>
      </c>
      <c r="K5760" s="51" t="e">
        <f>IF(OR(#REF!="管理者",#REF!="サービス管理責任者"),0,#REF!)</f>
        <v>#REF!</v>
      </c>
    </row>
    <row r="5761" spans="8:11">
      <c r="H5761" s="59"/>
      <c r="I5761" s="58" t="e">
        <f t="shared" si="187"/>
        <v>#REF!</v>
      </c>
      <c r="J5761" s="58" t="e">
        <f>#REF!</f>
        <v>#REF!</v>
      </c>
      <c r="K5761" s="51" t="e">
        <f>IF(OR(#REF!="管理者",#REF!="サービス管理責任者"),0,#REF!)</f>
        <v>#REF!</v>
      </c>
    </row>
    <row r="5762" spans="8:11">
      <c r="H5762" s="59"/>
      <c r="I5762" s="58" t="e">
        <f t="shared" si="187"/>
        <v>#REF!</v>
      </c>
      <c r="J5762" s="58" t="e">
        <f>#REF!</f>
        <v>#REF!</v>
      </c>
      <c r="K5762" s="51" t="e">
        <f>IF(OR(#REF!="管理者",#REF!="サービス管理責任者"),0,#REF!)</f>
        <v>#REF!</v>
      </c>
    </row>
    <row r="5763" spans="8:11">
      <c r="H5763" s="59"/>
      <c r="I5763" s="58" t="e">
        <f t="shared" si="187"/>
        <v>#REF!</v>
      </c>
      <c r="J5763" s="58" t="e">
        <f>#REF!</f>
        <v>#REF!</v>
      </c>
      <c r="K5763" s="51" t="e">
        <f>IF(OR(#REF!="管理者",#REF!="サービス管理責任者"),0,#REF!)</f>
        <v>#REF!</v>
      </c>
    </row>
    <row r="5764" spans="8:11">
      <c r="H5764" s="59"/>
      <c r="I5764" s="58" t="e">
        <f t="shared" si="187"/>
        <v>#REF!</v>
      </c>
      <c r="J5764" s="58" t="e">
        <f>#REF!</f>
        <v>#REF!</v>
      </c>
      <c r="K5764" s="51" t="e">
        <f>IF(OR(#REF!="管理者",#REF!="サービス管理責任者"),0,#REF!)</f>
        <v>#REF!</v>
      </c>
    </row>
    <row r="5765" spans="8:11">
      <c r="H5765" s="59"/>
      <c r="I5765" s="58" t="e">
        <f t="shared" ref="I5765:I5828" si="188">IF(J5765=0,I5764,I5764+1)</f>
        <v>#REF!</v>
      </c>
      <c r="J5765" s="58" t="e">
        <f>#REF!</f>
        <v>#REF!</v>
      </c>
      <c r="K5765" s="51" t="e">
        <f>IF(OR(#REF!="管理者",#REF!="サービス管理責任者"),0,#REF!)</f>
        <v>#REF!</v>
      </c>
    </row>
    <row r="5766" spans="8:11">
      <c r="H5766" s="59"/>
      <c r="I5766" s="58" t="e">
        <f t="shared" si="188"/>
        <v>#REF!</v>
      </c>
      <c r="J5766" s="58" t="e">
        <f>#REF!</f>
        <v>#REF!</v>
      </c>
      <c r="K5766" s="51" t="e">
        <f>IF(OR(#REF!="管理者",#REF!="サービス管理責任者"),0,#REF!)</f>
        <v>#REF!</v>
      </c>
    </row>
    <row r="5767" spans="8:11">
      <c r="H5767" s="59"/>
      <c r="I5767" s="58" t="e">
        <f t="shared" si="188"/>
        <v>#REF!</v>
      </c>
      <c r="J5767" s="58" t="e">
        <f>#REF!</f>
        <v>#REF!</v>
      </c>
      <c r="K5767" s="51" t="e">
        <f>IF(OR(#REF!="管理者",#REF!="サービス管理責任者"),0,#REF!)</f>
        <v>#REF!</v>
      </c>
    </row>
    <row r="5768" spans="8:11">
      <c r="H5768" s="59"/>
      <c r="I5768" s="58" t="e">
        <f t="shared" si="188"/>
        <v>#REF!</v>
      </c>
      <c r="J5768" s="58" t="e">
        <f>#REF!</f>
        <v>#REF!</v>
      </c>
      <c r="K5768" s="51" t="e">
        <f>IF(OR(#REF!="管理者",#REF!="サービス管理責任者"),0,#REF!)</f>
        <v>#REF!</v>
      </c>
    </row>
    <row r="5769" spans="8:11">
      <c r="H5769" s="59"/>
      <c r="I5769" s="58" t="e">
        <f t="shared" si="188"/>
        <v>#REF!</v>
      </c>
      <c r="J5769" s="58" t="e">
        <f>#REF!</f>
        <v>#REF!</v>
      </c>
      <c r="K5769" s="51" t="e">
        <f>IF(OR(#REF!="管理者",#REF!="サービス管理責任者"),0,#REF!)</f>
        <v>#REF!</v>
      </c>
    </row>
    <row r="5770" spans="8:11">
      <c r="H5770" s="59"/>
      <c r="I5770" s="58" t="e">
        <f t="shared" si="188"/>
        <v>#REF!</v>
      </c>
      <c r="J5770" s="58" t="e">
        <f>#REF!</f>
        <v>#REF!</v>
      </c>
      <c r="K5770" s="51" t="e">
        <f>IF(OR(#REF!="管理者",#REF!="サービス管理責任者"),0,#REF!)</f>
        <v>#REF!</v>
      </c>
    </row>
    <row r="5771" spans="8:11">
      <c r="H5771" s="59"/>
      <c r="I5771" s="58" t="e">
        <f t="shared" si="188"/>
        <v>#REF!</v>
      </c>
      <c r="J5771" s="58" t="e">
        <f>#REF!</f>
        <v>#REF!</v>
      </c>
      <c r="K5771" s="51" t="e">
        <f>IF(OR(#REF!="管理者",#REF!="サービス管理責任者"),0,#REF!)</f>
        <v>#REF!</v>
      </c>
    </row>
    <row r="5772" spans="8:11">
      <c r="H5772" s="59"/>
      <c r="I5772" s="58" t="e">
        <f t="shared" si="188"/>
        <v>#REF!</v>
      </c>
      <c r="J5772" s="58" t="e">
        <f>#REF!</f>
        <v>#REF!</v>
      </c>
      <c r="K5772" s="51" t="e">
        <f>IF(OR(#REF!="管理者",#REF!="サービス管理責任者"),0,#REF!)</f>
        <v>#REF!</v>
      </c>
    </row>
    <row r="5773" spans="8:11">
      <c r="H5773" s="59"/>
      <c r="I5773" s="58" t="e">
        <f t="shared" si="188"/>
        <v>#REF!</v>
      </c>
      <c r="J5773" s="58" t="e">
        <f>#REF!</f>
        <v>#REF!</v>
      </c>
      <c r="K5773" s="51" t="e">
        <f>IF(OR(#REF!="管理者",#REF!="サービス管理責任者"),0,#REF!)</f>
        <v>#REF!</v>
      </c>
    </row>
    <row r="5774" spans="8:11">
      <c r="H5774" s="59"/>
      <c r="I5774" s="58" t="e">
        <f t="shared" si="188"/>
        <v>#REF!</v>
      </c>
      <c r="J5774" s="58" t="e">
        <f>#REF!</f>
        <v>#REF!</v>
      </c>
      <c r="K5774" s="51" t="e">
        <f>IF(OR(#REF!="管理者",#REF!="サービス管理責任者"),0,#REF!)</f>
        <v>#REF!</v>
      </c>
    </row>
    <row r="5775" spans="8:11">
      <c r="H5775" s="59"/>
      <c r="I5775" s="58" t="e">
        <f t="shared" si="188"/>
        <v>#REF!</v>
      </c>
      <c r="J5775" s="58" t="e">
        <f>#REF!</f>
        <v>#REF!</v>
      </c>
      <c r="K5775" s="51" t="e">
        <f>IF(OR(#REF!="管理者",#REF!="サービス管理責任者"),0,#REF!)</f>
        <v>#REF!</v>
      </c>
    </row>
    <row r="5776" spans="8:11">
      <c r="H5776" s="59"/>
      <c r="I5776" s="58" t="e">
        <f t="shared" si="188"/>
        <v>#REF!</v>
      </c>
      <c r="J5776" s="58" t="e">
        <f>#REF!</f>
        <v>#REF!</v>
      </c>
      <c r="K5776" s="51" t="e">
        <f>IF(OR(#REF!="管理者",#REF!="サービス管理責任者"),0,#REF!)</f>
        <v>#REF!</v>
      </c>
    </row>
    <row r="5777" spans="8:11">
      <c r="H5777" s="59"/>
      <c r="I5777" s="58" t="e">
        <f t="shared" si="188"/>
        <v>#REF!</v>
      </c>
      <c r="J5777" s="58" t="e">
        <f>#REF!</f>
        <v>#REF!</v>
      </c>
      <c r="K5777" s="51" t="e">
        <f>IF(OR(#REF!="管理者",#REF!="サービス管理責任者"),0,#REF!)</f>
        <v>#REF!</v>
      </c>
    </row>
    <row r="5778" spans="8:11">
      <c r="H5778" s="59"/>
      <c r="I5778" s="58" t="e">
        <f t="shared" si="188"/>
        <v>#REF!</v>
      </c>
      <c r="J5778" s="58" t="e">
        <f>#REF!</f>
        <v>#REF!</v>
      </c>
      <c r="K5778" s="51" t="e">
        <f>IF(OR(#REF!="管理者",#REF!="サービス管理責任者"),0,#REF!)</f>
        <v>#REF!</v>
      </c>
    </row>
    <row r="5779" spans="8:11">
      <c r="H5779" s="59"/>
      <c r="I5779" s="58" t="e">
        <f t="shared" si="188"/>
        <v>#REF!</v>
      </c>
      <c r="J5779" s="58" t="e">
        <f>#REF!</f>
        <v>#REF!</v>
      </c>
      <c r="K5779" s="51" t="e">
        <f>IF(OR(#REF!="管理者",#REF!="サービス管理責任者"),0,#REF!)</f>
        <v>#REF!</v>
      </c>
    </row>
    <row r="5780" spans="8:11">
      <c r="H5780" s="59"/>
      <c r="I5780" s="58" t="e">
        <f t="shared" si="188"/>
        <v>#REF!</v>
      </c>
      <c r="J5780" s="58" t="e">
        <f>#REF!</f>
        <v>#REF!</v>
      </c>
      <c r="K5780" s="51" t="e">
        <f>IF(OR(#REF!="管理者",#REF!="サービス管理責任者"),0,#REF!)</f>
        <v>#REF!</v>
      </c>
    </row>
    <row r="5781" spans="8:11">
      <c r="H5781" s="59"/>
      <c r="I5781" s="58" t="e">
        <f t="shared" si="188"/>
        <v>#REF!</v>
      </c>
      <c r="J5781" s="58" t="e">
        <f>#REF!</f>
        <v>#REF!</v>
      </c>
      <c r="K5781" s="51" t="e">
        <f>IF(OR(#REF!="管理者",#REF!="サービス管理責任者"),0,#REF!)</f>
        <v>#REF!</v>
      </c>
    </row>
    <row r="5782" spans="8:11">
      <c r="H5782" s="59"/>
      <c r="I5782" s="58" t="e">
        <f t="shared" si="188"/>
        <v>#REF!</v>
      </c>
      <c r="J5782" s="58" t="e">
        <f>#REF!</f>
        <v>#REF!</v>
      </c>
      <c r="K5782" s="51" t="e">
        <f>IF(OR(#REF!="管理者",#REF!="サービス管理責任者"),0,#REF!)</f>
        <v>#REF!</v>
      </c>
    </row>
    <row r="5783" spans="8:11">
      <c r="H5783" s="59"/>
      <c r="I5783" s="58" t="e">
        <f t="shared" si="188"/>
        <v>#REF!</v>
      </c>
      <c r="J5783" s="58" t="e">
        <f>#REF!</f>
        <v>#REF!</v>
      </c>
      <c r="K5783" s="51" t="e">
        <f>IF(OR(#REF!="管理者",#REF!="サービス管理責任者"),0,#REF!)</f>
        <v>#REF!</v>
      </c>
    </row>
    <row r="5784" spans="8:11">
      <c r="H5784" s="59"/>
      <c r="I5784" s="58" t="e">
        <f t="shared" si="188"/>
        <v>#REF!</v>
      </c>
      <c r="J5784" s="58" t="e">
        <f>#REF!</f>
        <v>#REF!</v>
      </c>
      <c r="K5784" s="51" t="e">
        <f>IF(OR(#REF!="管理者",#REF!="サービス管理責任者"),0,#REF!)</f>
        <v>#REF!</v>
      </c>
    </row>
    <row r="5785" spans="8:11">
      <c r="H5785" s="59"/>
      <c r="I5785" s="58" t="e">
        <f t="shared" si="188"/>
        <v>#REF!</v>
      </c>
      <c r="J5785" s="58" t="e">
        <f>#REF!</f>
        <v>#REF!</v>
      </c>
      <c r="K5785" s="51" t="e">
        <f>IF(OR(#REF!="管理者",#REF!="サービス管理責任者"),0,#REF!)</f>
        <v>#REF!</v>
      </c>
    </row>
    <row r="5786" spans="8:11">
      <c r="H5786" s="59"/>
      <c r="I5786" s="58" t="e">
        <f t="shared" si="188"/>
        <v>#REF!</v>
      </c>
      <c r="J5786" s="58" t="e">
        <f>#REF!</f>
        <v>#REF!</v>
      </c>
      <c r="K5786" s="51" t="e">
        <f>IF(OR(#REF!="管理者",#REF!="サービス管理責任者"),0,#REF!)</f>
        <v>#REF!</v>
      </c>
    </row>
    <row r="5787" spans="8:11">
      <c r="H5787" s="59"/>
      <c r="I5787" s="58" t="e">
        <f t="shared" si="188"/>
        <v>#REF!</v>
      </c>
      <c r="J5787" s="58" t="e">
        <f>#REF!</f>
        <v>#REF!</v>
      </c>
      <c r="K5787" s="51" t="e">
        <f>IF(OR(#REF!="管理者",#REF!="サービス管理責任者"),0,#REF!)</f>
        <v>#REF!</v>
      </c>
    </row>
    <row r="5788" spans="8:11">
      <c r="H5788" s="59"/>
      <c r="I5788" s="58" t="e">
        <f t="shared" si="188"/>
        <v>#REF!</v>
      </c>
      <c r="J5788" s="58" t="e">
        <f>#REF!</f>
        <v>#REF!</v>
      </c>
      <c r="K5788" s="51" t="e">
        <f>IF(OR(#REF!="管理者",#REF!="サービス管理責任者"),0,#REF!)</f>
        <v>#REF!</v>
      </c>
    </row>
    <row r="5789" spans="8:11">
      <c r="H5789" s="59"/>
      <c r="I5789" s="58" t="e">
        <f t="shared" si="188"/>
        <v>#REF!</v>
      </c>
      <c r="J5789" s="58" t="e">
        <f>#REF!</f>
        <v>#REF!</v>
      </c>
      <c r="K5789" s="51" t="e">
        <f>IF(OR(#REF!="管理者",#REF!="サービス管理責任者"),0,#REF!)</f>
        <v>#REF!</v>
      </c>
    </row>
    <row r="5790" spans="8:11">
      <c r="H5790" s="59"/>
      <c r="I5790" s="58" t="e">
        <f t="shared" si="188"/>
        <v>#REF!</v>
      </c>
      <c r="J5790" s="58" t="e">
        <f>#REF!</f>
        <v>#REF!</v>
      </c>
      <c r="K5790" s="51" t="e">
        <f>IF(OR(#REF!="管理者",#REF!="サービス管理責任者"),0,#REF!)</f>
        <v>#REF!</v>
      </c>
    </row>
    <row r="5791" spans="8:11">
      <c r="H5791" s="59"/>
      <c r="I5791" s="58" t="e">
        <f t="shared" si="188"/>
        <v>#REF!</v>
      </c>
      <c r="J5791" s="58" t="e">
        <f>#REF!</f>
        <v>#REF!</v>
      </c>
      <c r="K5791" s="51" t="e">
        <f>IF(OR(#REF!="管理者",#REF!="サービス管理責任者"),0,#REF!)</f>
        <v>#REF!</v>
      </c>
    </row>
    <row r="5792" spans="8:11">
      <c r="H5792" s="59"/>
      <c r="I5792" s="58" t="e">
        <f t="shared" si="188"/>
        <v>#REF!</v>
      </c>
      <c r="J5792" s="58" t="e">
        <f>#REF!</f>
        <v>#REF!</v>
      </c>
      <c r="K5792" s="51" t="e">
        <f>IF(OR(#REF!="管理者",#REF!="サービス管理責任者"),0,#REF!)</f>
        <v>#REF!</v>
      </c>
    </row>
    <row r="5793" spans="8:11">
      <c r="H5793" s="59"/>
      <c r="I5793" s="58" t="e">
        <f t="shared" si="188"/>
        <v>#REF!</v>
      </c>
      <c r="J5793" s="58" t="e">
        <f>#REF!</f>
        <v>#REF!</v>
      </c>
      <c r="K5793" s="51" t="e">
        <f>IF(OR(#REF!="管理者",#REF!="サービス管理責任者"),0,#REF!)</f>
        <v>#REF!</v>
      </c>
    </row>
    <row r="5794" spans="8:11">
      <c r="H5794" s="59"/>
      <c r="I5794" s="58" t="e">
        <f t="shared" si="188"/>
        <v>#REF!</v>
      </c>
      <c r="J5794" s="58" t="e">
        <f>#REF!</f>
        <v>#REF!</v>
      </c>
      <c r="K5794" s="51" t="e">
        <f>IF(OR(#REF!="管理者",#REF!="サービス管理責任者"),0,#REF!)</f>
        <v>#REF!</v>
      </c>
    </row>
    <row r="5795" spans="8:11">
      <c r="H5795" s="59"/>
      <c r="I5795" s="58" t="e">
        <f t="shared" si="188"/>
        <v>#REF!</v>
      </c>
      <c r="J5795" s="58" t="e">
        <f>#REF!</f>
        <v>#REF!</v>
      </c>
      <c r="K5795" s="51" t="e">
        <f>IF(OR(#REF!="管理者",#REF!="サービス管理責任者"),0,#REF!)</f>
        <v>#REF!</v>
      </c>
    </row>
    <row r="5796" spans="8:11">
      <c r="H5796" s="59"/>
      <c r="I5796" s="58" t="e">
        <f t="shared" si="188"/>
        <v>#REF!</v>
      </c>
      <c r="J5796" s="58" t="e">
        <f>#REF!</f>
        <v>#REF!</v>
      </c>
      <c r="K5796" s="51" t="e">
        <f>IF(OR(#REF!="管理者",#REF!="サービス管理責任者"),0,#REF!)</f>
        <v>#REF!</v>
      </c>
    </row>
    <row r="5797" spans="8:11">
      <c r="H5797" s="59"/>
      <c r="I5797" s="58" t="e">
        <f t="shared" si="188"/>
        <v>#REF!</v>
      </c>
      <c r="J5797" s="58" t="e">
        <f>#REF!</f>
        <v>#REF!</v>
      </c>
      <c r="K5797" s="51" t="e">
        <f>IF(OR(#REF!="管理者",#REF!="サービス管理責任者"),0,#REF!)</f>
        <v>#REF!</v>
      </c>
    </row>
    <row r="5798" spans="8:11">
      <c r="H5798" s="59"/>
      <c r="I5798" s="58" t="e">
        <f t="shared" si="188"/>
        <v>#REF!</v>
      </c>
      <c r="J5798" s="58" t="e">
        <f>#REF!</f>
        <v>#REF!</v>
      </c>
      <c r="K5798" s="51" t="e">
        <f>IF(OR(#REF!="管理者",#REF!="サービス管理責任者"),0,#REF!)</f>
        <v>#REF!</v>
      </c>
    </row>
    <row r="5799" spans="8:11">
      <c r="H5799" s="59"/>
      <c r="I5799" s="58" t="e">
        <f t="shared" si="188"/>
        <v>#REF!</v>
      </c>
      <c r="J5799" s="58" t="e">
        <f>#REF!</f>
        <v>#REF!</v>
      </c>
      <c r="K5799" s="51" t="e">
        <f>IF(OR(#REF!="管理者",#REF!="サービス管理責任者"),0,#REF!)</f>
        <v>#REF!</v>
      </c>
    </row>
    <row r="5800" spans="8:11">
      <c r="H5800" s="59"/>
      <c r="I5800" s="58" t="e">
        <f t="shared" si="188"/>
        <v>#REF!</v>
      </c>
      <c r="J5800" s="58" t="e">
        <f>#REF!</f>
        <v>#REF!</v>
      </c>
      <c r="K5800" s="51" t="e">
        <f>IF(OR(#REF!="管理者",#REF!="サービス管理責任者"),0,#REF!)</f>
        <v>#REF!</v>
      </c>
    </row>
    <row r="5801" spans="8:11">
      <c r="H5801" s="59"/>
      <c r="I5801" s="58" t="e">
        <f t="shared" si="188"/>
        <v>#REF!</v>
      </c>
      <c r="J5801" s="58" t="e">
        <f>#REF!</f>
        <v>#REF!</v>
      </c>
      <c r="K5801" s="51" t="e">
        <f>IF(OR(#REF!="管理者",#REF!="サービス管理責任者"),0,#REF!)</f>
        <v>#REF!</v>
      </c>
    </row>
    <row r="5802" spans="8:11">
      <c r="H5802" s="59"/>
      <c r="I5802" s="58" t="e">
        <f t="shared" si="188"/>
        <v>#REF!</v>
      </c>
      <c r="J5802" s="58" t="e">
        <f>#REF!</f>
        <v>#REF!</v>
      </c>
      <c r="K5802" s="51" t="e">
        <f>IF(OR(#REF!="管理者",#REF!="サービス管理責任者"),0,#REF!)</f>
        <v>#REF!</v>
      </c>
    </row>
    <row r="5803" spans="8:11">
      <c r="H5803" s="59"/>
      <c r="I5803" s="58" t="e">
        <f t="shared" si="188"/>
        <v>#REF!</v>
      </c>
      <c r="J5803" s="58" t="e">
        <f>#REF!</f>
        <v>#REF!</v>
      </c>
      <c r="K5803" s="51" t="e">
        <f>IF(OR(#REF!="管理者",#REF!="サービス管理責任者"),0,#REF!)</f>
        <v>#REF!</v>
      </c>
    </row>
    <row r="5804" spans="8:11">
      <c r="H5804" s="59"/>
      <c r="I5804" s="58" t="e">
        <f t="shared" si="188"/>
        <v>#REF!</v>
      </c>
      <c r="J5804" s="58" t="e">
        <f>#REF!</f>
        <v>#REF!</v>
      </c>
      <c r="K5804" s="51" t="e">
        <f>IF(OR(#REF!="管理者",#REF!="サービス管理責任者"),0,#REF!)</f>
        <v>#REF!</v>
      </c>
    </row>
    <row r="5805" spans="8:11">
      <c r="H5805" s="59"/>
      <c r="I5805" s="58" t="e">
        <f t="shared" si="188"/>
        <v>#REF!</v>
      </c>
      <c r="J5805" s="58" t="e">
        <f>#REF!</f>
        <v>#REF!</v>
      </c>
      <c r="K5805" s="51" t="e">
        <f>IF(OR(#REF!="管理者",#REF!="サービス管理責任者"),0,#REF!)</f>
        <v>#REF!</v>
      </c>
    </row>
    <row r="5806" spans="8:11">
      <c r="H5806" s="59"/>
      <c r="I5806" s="58" t="e">
        <f t="shared" si="188"/>
        <v>#REF!</v>
      </c>
      <c r="J5806" s="58" t="e">
        <f>#REF!</f>
        <v>#REF!</v>
      </c>
      <c r="K5806" s="51" t="e">
        <f>IF(OR(#REF!="管理者",#REF!="サービス管理責任者"),0,#REF!)</f>
        <v>#REF!</v>
      </c>
    </row>
    <row r="5807" spans="8:11">
      <c r="H5807" s="59"/>
      <c r="I5807" s="58" t="e">
        <f t="shared" si="188"/>
        <v>#REF!</v>
      </c>
      <c r="J5807" s="58" t="e">
        <f>#REF!</f>
        <v>#REF!</v>
      </c>
      <c r="K5807" s="51" t="e">
        <f>IF(OR(#REF!="管理者",#REF!="サービス管理責任者"),0,#REF!)</f>
        <v>#REF!</v>
      </c>
    </row>
    <row r="5808" spans="8:11">
      <c r="H5808" s="59"/>
      <c r="I5808" s="58" t="e">
        <f t="shared" si="188"/>
        <v>#REF!</v>
      </c>
      <c r="J5808" s="58" t="e">
        <f>#REF!</f>
        <v>#REF!</v>
      </c>
      <c r="K5808" s="51" t="e">
        <f>IF(OR(#REF!="管理者",#REF!="サービス管理責任者"),0,#REF!)</f>
        <v>#REF!</v>
      </c>
    </row>
    <row r="5809" spans="8:11">
      <c r="H5809" s="59"/>
      <c r="I5809" s="58" t="e">
        <f t="shared" si="188"/>
        <v>#REF!</v>
      </c>
      <c r="J5809" s="58" t="e">
        <f>#REF!</f>
        <v>#REF!</v>
      </c>
      <c r="K5809" s="51" t="e">
        <f>IF(OR(#REF!="管理者",#REF!="サービス管理責任者"),0,#REF!)</f>
        <v>#REF!</v>
      </c>
    </row>
    <row r="5810" spans="8:11">
      <c r="H5810" s="59"/>
      <c r="I5810" s="58" t="e">
        <f t="shared" si="188"/>
        <v>#REF!</v>
      </c>
      <c r="J5810" s="58" t="e">
        <f>#REF!</f>
        <v>#REF!</v>
      </c>
      <c r="K5810" s="51" t="e">
        <f>IF(OR(#REF!="管理者",#REF!="サービス管理責任者"),0,#REF!)</f>
        <v>#REF!</v>
      </c>
    </row>
    <row r="5811" spans="8:11">
      <c r="H5811" s="59"/>
      <c r="I5811" s="58" t="e">
        <f t="shared" si="188"/>
        <v>#REF!</v>
      </c>
      <c r="J5811" s="58" t="e">
        <f>#REF!</f>
        <v>#REF!</v>
      </c>
      <c r="K5811" s="51" t="e">
        <f>IF(OR(#REF!="管理者",#REF!="サービス管理責任者"),0,#REF!)</f>
        <v>#REF!</v>
      </c>
    </row>
    <row r="5812" spans="8:11">
      <c r="H5812" s="59"/>
      <c r="I5812" s="58" t="e">
        <f t="shared" si="188"/>
        <v>#REF!</v>
      </c>
      <c r="J5812" s="58" t="e">
        <f>#REF!</f>
        <v>#REF!</v>
      </c>
      <c r="K5812" s="51" t="e">
        <f>IF(OR(#REF!="管理者",#REF!="サービス管理責任者"),0,#REF!)</f>
        <v>#REF!</v>
      </c>
    </row>
    <row r="5813" spans="8:11">
      <c r="H5813" s="59"/>
      <c r="I5813" s="58" t="e">
        <f t="shared" si="188"/>
        <v>#REF!</v>
      </c>
      <c r="J5813" s="58" t="e">
        <f>#REF!</f>
        <v>#REF!</v>
      </c>
      <c r="K5813" s="51" t="e">
        <f>IF(OR(#REF!="管理者",#REF!="サービス管理責任者"),0,#REF!)</f>
        <v>#REF!</v>
      </c>
    </row>
    <row r="5814" spans="8:11">
      <c r="H5814" s="59"/>
      <c r="I5814" s="58" t="e">
        <f t="shared" si="188"/>
        <v>#REF!</v>
      </c>
      <c r="J5814" s="58" t="e">
        <f>#REF!</f>
        <v>#REF!</v>
      </c>
      <c r="K5814" s="51" t="e">
        <f>IF(OR(#REF!="管理者",#REF!="サービス管理責任者"),0,#REF!)</f>
        <v>#REF!</v>
      </c>
    </row>
    <row r="5815" spans="8:11">
      <c r="H5815" s="59"/>
      <c r="I5815" s="58" t="e">
        <f t="shared" si="188"/>
        <v>#REF!</v>
      </c>
      <c r="J5815" s="58" t="e">
        <f>#REF!</f>
        <v>#REF!</v>
      </c>
      <c r="K5815" s="51" t="e">
        <f>IF(OR(#REF!="管理者",#REF!="サービス管理責任者"),0,#REF!)</f>
        <v>#REF!</v>
      </c>
    </row>
    <row r="5816" spans="8:11">
      <c r="H5816" s="59"/>
      <c r="I5816" s="58" t="e">
        <f t="shared" si="188"/>
        <v>#REF!</v>
      </c>
      <c r="J5816" s="58" t="e">
        <f>#REF!</f>
        <v>#REF!</v>
      </c>
      <c r="K5816" s="51" t="e">
        <f>IF(OR(#REF!="管理者",#REF!="サービス管理責任者"),0,#REF!)</f>
        <v>#REF!</v>
      </c>
    </row>
    <row r="5817" spans="8:11">
      <c r="H5817" s="59"/>
      <c r="I5817" s="58" t="e">
        <f t="shared" si="188"/>
        <v>#REF!</v>
      </c>
      <c r="J5817" s="58" t="e">
        <f>#REF!</f>
        <v>#REF!</v>
      </c>
      <c r="K5817" s="51" t="e">
        <f>IF(OR(#REF!="管理者",#REF!="サービス管理責任者"),0,#REF!)</f>
        <v>#REF!</v>
      </c>
    </row>
    <row r="5818" spans="8:11">
      <c r="H5818" s="59"/>
      <c r="I5818" s="58" t="e">
        <f t="shared" si="188"/>
        <v>#REF!</v>
      </c>
      <c r="J5818" s="58" t="e">
        <f>#REF!</f>
        <v>#REF!</v>
      </c>
      <c r="K5818" s="51" t="e">
        <f>IF(OR(#REF!="管理者",#REF!="サービス管理責任者"),0,#REF!)</f>
        <v>#REF!</v>
      </c>
    </row>
    <row r="5819" spans="8:11">
      <c r="H5819" s="59"/>
      <c r="I5819" s="58" t="e">
        <f t="shared" si="188"/>
        <v>#REF!</v>
      </c>
      <c r="J5819" s="58" t="e">
        <f>#REF!</f>
        <v>#REF!</v>
      </c>
      <c r="K5819" s="51" t="e">
        <f>IF(OR(#REF!="管理者",#REF!="サービス管理責任者"),0,#REF!)</f>
        <v>#REF!</v>
      </c>
    </row>
    <row r="5820" spans="8:11">
      <c r="H5820" s="59"/>
      <c r="I5820" s="58" t="e">
        <f t="shared" si="188"/>
        <v>#REF!</v>
      </c>
      <c r="J5820" s="58" t="e">
        <f>#REF!</f>
        <v>#REF!</v>
      </c>
      <c r="K5820" s="51" t="e">
        <f>IF(OR(#REF!="管理者",#REF!="サービス管理責任者"),0,#REF!)</f>
        <v>#REF!</v>
      </c>
    </row>
    <row r="5821" spans="8:11">
      <c r="H5821" s="59"/>
      <c r="I5821" s="58" t="e">
        <f t="shared" si="188"/>
        <v>#REF!</v>
      </c>
      <c r="J5821" s="58" t="e">
        <f>#REF!</f>
        <v>#REF!</v>
      </c>
      <c r="K5821" s="51" t="e">
        <f>IF(OR(#REF!="管理者",#REF!="サービス管理責任者"),0,#REF!)</f>
        <v>#REF!</v>
      </c>
    </row>
    <row r="5822" spans="8:11">
      <c r="H5822" s="59"/>
      <c r="I5822" s="58" t="e">
        <f t="shared" si="188"/>
        <v>#REF!</v>
      </c>
      <c r="J5822" s="58" t="e">
        <f>#REF!</f>
        <v>#REF!</v>
      </c>
      <c r="K5822" s="51" t="e">
        <f>IF(OR(#REF!="管理者",#REF!="サービス管理責任者"),0,#REF!)</f>
        <v>#REF!</v>
      </c>
    </row>
    <row r="5823" spans="8:11">
      <c r="H5823" s="59"/>
      <c r="I5823" s="58" t="e">
        <f t="shared" si="188"/>
        <v>#REF!</v>
      </c>
      <c r="J5823" s="58" t="e">
        <f>#REF!</f>
        <v>#REF!</v>
      </c>
      <c r="K5823" s="51" t="e">
        <f>IF(OR(#REF!="管理者",#REF!="サービス管理責任者"),0,#REF!)</f>
        <v>#REF!</v>
      </c>
    </row>
    <row r="5824" spans="8:11">
      <c r="H5824" s="59"/>
      <c r="I5824" s="58" t="e">
        <f t="shared" si="188"/>
        <v>#REF!</v>
      </c>
      <c r="J5824" s="58" t="e">
        <f>#REF!</f>
        <v>#REF!</v>
      </c>
      <c r="K5824" s="51" t="e">
        <f>IF(OR(#REF!="管理者",#REF!="サービス管理責任者"),0,#REF!)</f>
        <v>#REF!</v>
      </c>
    </row>
    <row r="5825" spans="8:11">
      <c r="H5825" s="59"/>
      <c r="I5825" s="58" t="e">
        <f t="shared" si="188"/>
        <v>#REF!</v>
      </c>
      <c r="J5825" s="58" t="e">
        <f>#REF!</f>
        <v>#REF!</v>
      </c>
      <c r="K5825" s="51" t="e">
        <f>IF(OR(#REF!="管理者",#REF!="サービス管理責任者"),0,#REF!)</f>
        <v>#REF!</v>
      </c>
    </row>
    <row r="5826" spans="8:11">
      <c r="H5826" s="59"/>
      <c r="I5826" s="58" t="e">
        <f t="shared" si="188"/>
        <v>#REF!</v>
      </c>
      <c r="J5826" s="58" t="e">
        <f>#REF!</f>
        <v>#REF!</v>
      </c>
      <c r="K5826" s="51" t="e">
        <f>IF(OR(#REF!="管理者",#REF!="サービス管理責任者"),0,#REF!)</f>
        <v>#REF!</v>
      </c>
    </row>
    <row r="5827" spans="8:11">
      <c r="H5827" s="59"/>
      <c r="I5827" s="58" t="e">
        <f t="shared" si="188"/>
        <v>#REF!</v>
      </c>
      <c r="J5827" s="58" t="e">
        <f>#REF!</f>
        <v>#REF!</v>
      </c>
      <c r="K5827" s="51" t="e">
        <f>IF(OR(#REF!="管理者",#REF!="サービス管理責任者"),0,#REF!)</f>
        <v>#REF!</v>
      </c>
    </row>
    <row r="5828" spans="8:11">
      <c r="H5828" s="59"/>
      <c r="I5828" s="58" t="e">
        <f t="shared" si="188"/>
        <v>#REF!</v>
      </c>
      <c r="J5828" s="58" t="e">
        <f>#REF!</f>
        <v>#REF!</v>
      </c>
      <c r="K5828" s="51" t="e">
        <f>IF(OR(#REF!="管理者",#REF!="サービス管理責任者"),0,#REF!)</f>
        <v>#REF!</v>
      </c>
    </row>
    <row r="5829" spans="8:11">
      <c r="H5829" s="59"/>
      <c r="I5829" s="58" t="e">
        <f t="shared" ref="I5829:I5892" si="189">IF(J5829=0,I5828,I5828+1)</f>
        <v>#REF!</v>
      </c>
      <c r="J5829" s="58" t="e">
        <f>#REF!</f>
        <v>#REF!</v>
      </c>
      <c r="K5829" s="51" t="e">
        <f>IF(OR(#REF!="管理者",#REF!="サービス管理責任者"),0,#REF!)</f>
        <v>#REF!</v>
      </c>
    </row>
    <row r="5830" spans="8:11">
      <c r="H5830" s="59"/>
      <c r="I5830" s="58" t="e">
        <f t="shared" si="189"/>
        <v>#REF!</v>
      </c>
      <c r="J5830" s="58" t="e">
        <f>#REF!</f>
        <v>#REF!</v>
      </c>
      <c r="K5830" s="51" t="e">
        <f>IF(OR(#REF!="管理者",#REF!="サービス管理責任者"),0,#REF!)</f>
        <v>#REF!</v>
      </c>
    </row>
    <row r="5831" spans="8:11">
      <c r="H5831" s="59"/>
      <c r="I5831" s="58" t="e">
        <f t="shared" si="189"/>
        <v>#REF!</v>
      </c>
      <c r="J5831" s="58" t="e">
        <f>#REF!</f>
        <v>#REF!</v>
      </c>
      <c r="K5831" s="51" t="e">
        <f>IF(OR(#REF!="管理者",#REF!="サービス管理責任者"),0,#REF!)</f>
        <v>#REF!</v>
      </c>
    </row>
    <row r="5832" spans="8:11">
      <c r="H5832" s="59"/>
      <c r="I5832" s="58" t="e">
        <f t="shared" si="189"/>
        <v>#REF!</v>
      </c>
      <c r="J5832" s="58" t="e">
        <f>#REF!</f>
        <v>#REF!</v>
      </c>
      <c r="K5832" s="51" t="e">
        <f>IF(OR(#REF!="管理者",#REF!="サービス管理責任者"),0,#REF!)</f>
        <v>#REF!</v>
      </c>
    </row>
    <row r="5833" spans="8:11">
      <c r="H5833" s="59"/>
      <c r="I5833" s="58" t="e">
        <f t="shared" si="189"/>
        <v>#REF!</v>
      </c>
      <c r="J5833" s="58" t="e">
        <f>#REF!</f>
        <v>#REF!</v>
      </c>
      <c r="K5833" s="51" t="e">
        <f>IF(OR(#REF!="管理者",#REF!="サービス管理責任者"),0,#REF!)</f>
        <v>#REF!</v>
      </c>
    </row>
    <row r="5834" spans="8:11">
      <c r="H5834" s="59"/>
      <c r="I5834" s="58" t="e">
        <f t="shared" si="189"/>
        <v>#REF!</v>
      </c>
      <c r="J5834" s="58" t="e">
        <f>#REF!</f>
        <v>#REF!</v>
      </c>
      <c r="K5834" s="51" t="e">
        <f>IF(OR(#REF!="管理者",#REF!="サービス管理責任者"),0,#REF!)</f>
        <v>#REF!</v>
      </c>
    </row>
    <row r="5835" spans="8:11">
      <c r="H5835" s="59"/>
      <c r="I5835" s="58" t="e">
        <f t="shared" si="189"/>
        <v>#REF!</v>
      </c>
      <c r="J5835" s="58" t="e">
        <f>#REF!</f>
        <v>#REF!</v>
      </c>
      <c r="K5835" s="51" t="e">
        <f>IF(OR(#REF!="管理者",#REF!="サービス管理責任者"),0,#REF!)</f>
        <v>#REF!</v>
      </c>
    </row>
    <row r="5836" spans="8:11">
      <c r="H5836" s="59"/>
      <c r="I5836" s="58" t="e">
        <f t="shared" si="189"/>
        <v>#REF!</v>
      </c>
      <c r="J5836" s="58" t="e">
        <f>#REF!</f>
        <v>#REF!</v>
      </c>
      <c r="K5836" s="51" t="e">
        <f>IF(OR(#REF!="管理者",#REF!="サービス管理責任者"),0,#REF!)</f>
        <v>#REF!</v>
      </c>
    </row>
    <row r="5837" spans="8:11">
      <c r="H5837" s="59"/>
      <c r="I5837" s="58" t="e">
        <f t="shared" si="189"/>
        <v>#REF!</v>
      </c>
      <c r="J5837" s="58" t="e">
        <f>#REF!</f>
        <v>#REF!</v>
      </c>
      <c r="K5837" s="51" t="e">
        <f>IF(OR(#REF!="管理者",#REF!="サービス管理責任者"),0,#REF!)</f>
        <v>#REF!</v>
      </c>
    </row>
    <row r="5838" spans="8:11">
      <c r="H5838" s="59"/>
      <c r="I5838" s="58" t="e">
        <f t="shared" si="189"/>
        <v>#REF!</v>
      </c>
      <c r="J5838" s="58" t="e">
        <f>#REF!</f>
        <v>#REF!</v>
      </c>
      <c r="K5838" s="51" t="e">
        <f>IF(OR(#REF!="管理者",#REF!="サービス管理責任者"),0,#REF!)</f>
        <v>#REF!</v>
      </c>
    </row>
    <row r="5839" spans="8:11">
      <c r="H5839" s="59"/>
      <c r="I5839" s="58" t="e">
        <f t="shared" si="189"/>
        <v>#REF!</v>
      </c>
      <c r="J5839" s="58" t="e">
        <f>#REF!</f>
        <v>#REF!</v>
      </c>
      <c r="K5839" s="51" t="e">
        <f>IF(OR(#REF!="管理者",#REF!="サービス管理責任者"),0,#REF!)</f>
        <v>#REF!</v>
      </c>
    </row>
    <row r="5840" spans="8:11">
      <c r="H5840" s="59"/>
      <c r="I5840" s="58" t="e">
        <f t="shared" si="189"/>
        <v>#REF!</v>
      </c>
      <c r="J5840" s="58" t="e">
        <f>#REF!</f>
        <v>#REF!</v>
      </c>
      <c r="K5840" s="51" t="e">
        <f>IF(OR(#REF!="管理者",#REF!="サービス管理責任者"),0,#REF!)</f>
        <v>#REF!</v>
      </c>
    </row>
    <row r="5841" spans="8:11">
      <c r="H5841" s="59"/>
      <c r="I5841" s="58" t="e">
        <f t="shared" si="189"/>
        <v>#REF!</v>
      </c>
      <c r="J5841" s="58" t="e">
        <f>#REF!</f>
        <v>#REF!</v>
      </c>
      <c r="K5841" s="51" t="e">
        <f>IF(OR(#REF!="管理者",#REF!="サービス管理責任者"),0,#REF!)</f>
        <v>#REF!</v>
      </c>
    </row>
    <row r="5842" spans="8:11">
      <c r="H5842" s="59"/>
      <c r="I5842" s="58" t="e">
        <f t="shared" si="189"/>
        <v>#REF!</v>
      </c>
      <c r="J5842" s="58" t="e">
        <f>#REF!</f>
        <v>#REF!</v>
      </c>
      <c r="K5842" s="51" t="e">
        <f>IF(OR(#REF!="管理者",#REF!="サービス管理責任者"),0,#REF!)</f>
        <v>#REF!</v>
      </c>
    </row>
    <row r="5843" spans="8:11">
      <c r="H5843" s="59"/>
      <c r="I5843" s="58" t="e">
        <f t="shared" si="189"/>
        <v>#REF!</v>
      </c>
      <c r="J5843" s="58" t="e">
        <f>#REF!</f>
        <v>#REF!</v>
      </c>
      <c r="K5843" s="51" t="e">
        <f>IF(OR(#REF!="管理者",#REF!="サービス管理責任者"),0,#REF!)</f>
        <v>#REF!</v>
      </c>
    </row>
    <row r="5844" spans="8:11">
      <c r="H5844" s="59"/>
      <c r="I5844" s="58" t="e">
        <f t="shared" si="189"/>
        <v>#REF!</v>
      </c>
      <c r="J5844" s="58" t="e">
        <f>#REF!</f>
        <v>#REF!</v>
      </c>
      <c r="K5844" s="51" t="e">
        <f>IF(OR(#REF!="管理者",#REF!="サービス管理責任者"),0,#REF!)</f>
        <v>#REF!</v>
      </c>
    </row>
    <row r="5845" spans="8:11">
      <c r="H5845" s="59"/>
      <c r="I5845" s="58" t="e">
        <f t="shared" si="189"/>
        <v>#REF!</v>
      </c>
      <c r="J5845" s="58" t="e">
        <f>#REF!</f>
        <v>#REF!</v>
      </c>
      <c r="K5845" s="51" t="e">
        <f>IF(OR(#REF!="管理者",#REF!="サービス管理責任者"),0,#REF!)</f>
        <v>#REF!</v>
      </c>
    </row>
    <row r="5846" spans="8:11">
      <c r="H5846" s="59"/>
      <c r="I5846" s="58" t="e">
        <f t="shared" si="189"/>
        <v>#REF!</v>
      </c>
      <c r="J5846" s="58" t="e">
        <f>#REF!</f>
        <v>#REF!</v>
      </c>
      <c r="K5846" s="51" t="e">
        <f>IF(OR(#REF!="管理者",#REF!="サービス管理責任者"),0,#REF!)</f>
        <v>#REF!</v>
      </c>
    </row>
    <row r="5847" spans="8:11">
      <c r="H5847" s="59"/>
      <c r="I5847" s="58" t="e">
        <f t="shared" si="189"/>
        <v>#REF!</v>
      </c>
      <c r="J5847" s="58" t="e">
        <f>#REF!</f>
        <v>#REF!</v>
      </c>
      <c r="K5847" s="51" t="e">
        <f>IF(OR(#REF!="管理者",#REF!="サービス管理責任者"),0,#REF!)</f>
        <v>#REF!</v>
      </c>
    </row>
    <row r="5848" spans="8:11">
      <c r="H5848" s="59"/>
      <c r="I5848" s="58" t="e">
        <f t="shared" si="189"/>
        <v>#REF!</v>
      </c>
      <c r="J5848" s="58" t="e">
        <f>#REF!</f>
        <v>#REF!</v>
      </c>
      <c r="K5848" s="51" t="e">
        <f>IF(OR(#REF!="管理者",#REF!="サービス管理責任者"),0,#REF!)</f>
        <v>#REF!</v>
      </c>
    </row>
    <row r="5849" spans="8:11">
      <c r="H5849" s="59"/>
      <c r="I5849" s="58" t="e">
        <f t="shared" si="189"/>
        <v>#REF!</v>
      </c>
      <c r="J5849" s="58" t="e">
        <f>#REF!</f>
        <v>#REF!</v>
      </c>
      <c r="K5849" s="51" t="e">
        <f>IF(OR(#REF!="管理者",#REF!="サービス管理責任者"),0,#REF!)</f>
        <v>#REF!</v>
      </c>
    </row>
    <row r="5850" spans="8:11">
      <c r="H5850" s="59"/>
      <c r="I5850" s="58" t="e">
        <f t="shared" si="189"/>
        <v>#REF!</v>
      </c>
      <c r="J5850" s="58" t="e">
        <f>#REF!</f>
        <v>#REF!</v>
      </c>
      <c r="K5850" s="51" t="e">
        <f>IF(OR(#REF!="管理者",#REF!="サービス管理責任者"),0,#REF!)</f>
        <v>#REF!</v>
      </c>
    </row>
    <row r="5851" spans="8:11">
      <c r="H5851" s="59"/>
      <c r="I5851" s="58" t="e">
        <f t="shared" si="189"/>
        <v>#REF!</v>
      </c>
      <c r="J5851" s="58" t="e">
        <f>#REF!</f>
        <v>#REF!</v>
      </c>
      <c r="K5851" s="51" t="e">
        <f>IF(OR(#REF!="管理者",#REF!="サービス管理責任者"),0,#REF!)</f>
        <v>#REF!</v>
      </c>
    </row>
    <row r="5852" spans="8:11">
      <c r="H5852" s="59"/>
      <c r="I5852" s="58" t="e">
        <f t="shared" si="189"/>
        <v>#REF!</v>
      </c>
      <c r="J5852" s="58" t="e">
        <f>#REF!</f>
        <v>#REF!</v>
      </c>
      <c r="K5852" s="51" t="e">
        <f>IF(OR(#REF!="管理者",#REF!="サービス管理責任者"),0,#REF!)</f>
        <v>#REF!</v>
      </c>
    </row>
    <row r="5853" spans="8:11">
      <c r="H5853" s="59"/>
      <c r="I5853" s="58" t="e">
        <f t="shared" si="189"/>
        <v>#REF!</v>
      </c>
      <c r="J5853" s="58" t="e">
        <f>#REF!</f>
        <v>#REF!</v>
      </c>
      <c r="K5853" s="51" t="e">
        <f>IF(OR(#REF!="管理者",#REF!="サービス管理責任者"),0,#REF!)</f>
        <v>#REF!</v>
      </c>
    </row>
    <row r="5854" spans="8:11">
      <c r="H5854" s="59"/>
      <c r="I5854" s="58" t="e">
        <f t="shared" si="189"/>
        <v>#REF!</v>
      </c>
      <c r="J5854" s="58" t="e">
        <f>#REF!</f>
        <v>#REF!</v>
      </c>
      <c r="K5854" s="51" t="e">
        <f>IF(OR(#REF!="管理者",#REF!="サービス管理責任者"),0,#REF!)</f>
        <v>#REF!</v>
      </c>
    </row>
    <row r="5855" spans="8:11">
      <c r="H5855" s="59"/>
      <c r="I5855" s="58" t="e">
        <f t="shared" si="189"/>
        <v>#REF!</v>
      </c>
      <c r="J5855" s="58" t="e">
        <f>#REF!</f>
        <v>#REF!</v>
      </c>
      <c r="K5855" s="51" t="e">
        <f>IF(OR(#REF!="管理者",#REF!="サービス管理責任者"),0,#REF!)</f>
        <v>#REF!</v>
      </c>
    </row>
    <row r="5856" spans="8:11">
      <c r="H5856" s="59"/>
      <c r="I5856" s="58" t="e">
        <f t="shared" si="189"/>
        <v>#REF!</v>
      </c>
      <c r="J5856" s="58" t="e">
        <f>#REF!</f>
        <v>#REF!</v>
      </c>
      <c r="K5856" s="51" t="e">
        <f>IF(OR(#REF!="管理者",#REF!="サービス管理責任者"),0,#REF!)</f>
        <v>#REF!</v>
      </c>
    </row>
    <row r="5857" spans="8:11">
      <c r="H5857" s="59"/>
      <c r="I5857" s="58" t="e">
        <f t="shared" si="189"/>
        <v>#REF!</v>
      </c>
      <c r="J5857" s="58" t="e">
        <f>#REF!</f>
        <v>#REF!</v>
      </c>
      <c r="K5857" s="51" t="e">
        <f>IF(OR(#REF!="管理者",#REF!="サービス管理責任者"),0,#REF!)</f>
        <v>#REF!</v>
      </c>
    </row>
    <row r="5858" spans="8:11">
      <c r="H5858" s="59"/>
      <c r="I5858" s="58" t="e">
        <f t="shared" si="189"/>
        <v>#REF!</v>
      </c>
      <c r="J5858" s="58" t="e">
        <f>#REF!</f>
        <v>#REF!</v>
      </c>
      <c r="K5858" s="51" t="e">
        <f>IF(OR(#REF!="管理者",#REF!="サービス管理責任者"),0,#REF!)</f>
        <v>#REF!</v>
      </c>
    </row>
    <row r="5859" spans="8:11">
      <c r="H5859" s="59"/>
      <c r="I5859" s="58" t="e">
        <f t="shared" si="189"/>
        <v>#REF!</v>
      </c>
      <c r="J5859" s="58" t="e">
        <f>#REF!</f>
        <v>#REF!</v>
      </c>
      <c r="K5859" s="51" t="e">
        <f>IF(OR(#REF!="管理者",#REF!="サービス管理責任者"),0,#REF!)</f>
        <v>#REF!</v>
      </c>
    </row>
    <row r="5860" spans="8:11">
      <c r="H5860" s="59"/>
      <c r="I5860" s="58" t="e">
        <f t="shared" si="189"/>
        <v>#REF!</v>
      </c>
      <c r="J5860" s="58" t="e">
        <f>#REF!</f>
        <v>#REF!</v>
      </c>
      <c r="K5860" s="51" t="e">
        <f>IF(OR(#REF!="管理者",#REF!="サービス管理責任者"),0,#REF!)</f>
        <v>#REF!</v>
      </c>
    </row>
    <row r="5861" spans="8:11">
      <c r="H5861" s="59"/>
      <c r="I5861" s="58" t="e">
        <f t="shared" si="189"/>
        <v>#REF!</v>
      </c>
      <c r="J5861" s="58" t="e">
        <f>#REF!</f>
        <v>#REF!</v>
      </c>
      <c r="K5861" s="51" t="e">
        <f>IF(OR(#REF!="管理者",#REF!="サービス管理責任者"),0,#REF!)</f>
        <v>#REF!</v>
      </c>
    </row>
    <row r="5862" spans="8:11">
      <c r="H5862" s="59"/>
      <c r="I5862" s="58" t="e">
        <f t="shared" si="189"/>
        <v>#REF!</v>
      </c>
      <c r="J5862" s="58" t="e">
        <f>#REF!</f>
        <v>#REF!</v>
      </c>
      <c r="K5862" s="51" t="e">
        <f>IF(OR(#REF!="管理者",#REF!="サービス管理責任者"),0,#REF!)</f>
        <v>#REF!</v>
      </c>
    </row>
    <row r="5863" spans="8:11">
      <c r="H5863" s="59"/>
      <c r="I5863" s="58" t="e">
        <f t="shared" si="189"/>
        <v>#REF!</v>
      </c>
      <c r="J5863" s="58" t="e">
        <f>#REF!</f>
        <v>#REF!</v>
      </c>
      <c r="K5863" s="51" t="e">
        <f>IF(OR(#REF!="管理者",#REF!="サービス管理責任者"),0,#REF!)</f>
        <v>#REF!</v>
      </c>
    </row>
    <row r="5864" spans="8:11">
      <c r="H5864" s="59"/>
      <c r="I5864" s="58" t="e">
        <f t="shared" si="189"/>
        <v>#REF!</v>
      </c>
      <c r="J5864" s="58" t="e">
        <f>#REF!</f>
        <v>#REF!</v>
      </c>
      <c r="K5864" s="51" t="e">
        <f>IF(OR(#REF!="管理者",#REF!="サービス管理責任者"),0,#REF!)</f>
        <v>#REF!</v>
      </c>
    </row>
    <row r="5865" spans="8:11">
      <c r="H5865" s="59"/>
      <c r="I5865" s="58" t="e">
        <f t="shared" si="189"/>
        <v>#REF!</v>
      </c>
      <c r="J5865" s="58" t="e">
        <f>#REF!</f>
        <v>#REF!</v>
      </c>
      <c r="K5865" s="51" t="e">
        <f>IF(OR(#REF!="管理者",#REF!="サービス管理責任者"),0,#REF!)</f>
        <v>#REF!</v>
      </c>
    </row>
    <row r="5866" spans="8:11">
      <c r="H5866" s="59"/>
      <c r="I5866" s="58" t="e">
        <f t="shared" si="189"/>
        <v>#REF!</v>
      </c>
      <c r="J5866" s="58" t="e">
        <f>#REF!</f>
        <v>#REF!</v>
      </c>
      <c r="K5866" s="51" t="e">
        <f>IF(OR(#REF!="管理者",#REF!="サービス管理責任者"),0,#REF!)</f>
        <v>#REF!</v>
      </c>
    </row>
    <row r="5867" spans="8:11">
      <c r="H5867" s="59"/>
      <c r="I5867" s="58" t="e">
        <f t="shared" si="189"/>
        <v>#REF!</v>
      </c>
      <c r="J5867" s="58" t="e">
        <f>#REF!</f>
        <v>#REF!</v>
      </c>
      <c r="K5867" s="51" t="e">
        <f>IF(OR(#REF!="管理者",#REF!="サービス管理責任者"),0,#REF!)</f>
        <v>#REF!</v>
      </c>
    </row>
    <row r="5868" spans="8:11">
      <c r="H5868" s="59"/>
      <c r="I5868" s="58" t="e">
        <f t="shared" si="189"/>
        <v>#REF!</v>
      </c>
      <c r="J5868" s="58" t="e">
        <f>#REF!</f>
        <v>#REF!</v>
      </c>
      <c r="K5868" s="51" t="e">
        <f>IF(OR(#REF!="管理者",#REF!="サービス管理責任者"),0,#REF!)</f>
        <v>#REF!</v>
      </c>
    </row>
    <row r="5869" spans="8:11">
      <c r="H5869" s="59"/>
      <c r="I5869" s="58" t="e">
        <f t="shared" si="189"/>
        <v>#REF!</v>
      </c>
      <c r="J5869" s="58" t="e">
        <f>#REF!</f>
        <v>#REF!</v>
      </c>
      <c r="K5869" s="51" t="e">
        <f>IF(OR(#REF!="管理者",#REF!="サービス管理責任者"),0,#REF!)</f>
        <v>#REF!</v>
      </c>
    </row>
    <row r="5870" spans="8:11">
      <c r="H5870" s="59"/>
      <c r="I5870" s="58" t="e">
        <f t="shared" si="189"/>
        <v>#REF!</v>
      </c>
      <c r="J5870" s="58" t="e">
        <f>#REF!</f>
        <v>#REF!</v>
      </c>
      <c r="K5870" s="51" t="e">
        <f>IF(OR(#REF!="管理者",#REF!="サービス管理責任者"),0,#REF!)</f>
        <v>#REF!</v>
      </c>
    </row>
    <row r="5871" spans="8:11">
      <c r="H5871" s="59"/>
      <c r="I5871" s="58" t="e">
        <f t="shared" si="189"/>
        <v>#REF!</v>
      </c>
      <c r="J5871" s="58" t="e">
        <f>#REF!</f>
        <v>#REF!</v>
      </c>
      <c r="K5871" s="51" t="e">
        <f>IF(OR(#REF!="管理者",#REF!="サービス管理責任者"),0,#REF!)</f>
        <v>#REF!</v>
      </c>
    </row>
    <row r="5872" spans="8:11">
      <c r="H5872" s="59"/>
      <c r="I5872" s="58" t="e">
        <f t="shared" si="189"/>
        <v>#REF!</v>
      </c>
      <c r="J5872" s="58" t="e">
        <f>#REF!</f>
        <v>#REF!</v>
      </c>
      <c r="K5872" s="51" t="e">
        <f>IF(OR(#REF!="管理者",#REF!="サービス管理責任者"),0,#REF!)</f>
        <v>#REF!</v>
      </c>
    </row>
    <row r="5873" spans="8:11">
      <c r="H5873" s="59"/>
      <c r="I5873" s="58" t="e">
        <f t="shared" si="189"/>
        <v>#REF!</v>
      </c>
      <c r="J5873" s="58" t="e">
        <f>#REF!</f>
        <v>#REF!</v>
      </c>
      <c r="K5873" s="51" t="e">
        <f>IF(OR(#REF!="管理者",#REF!="サービス管理責任者"),0,#REF!)</f>
        <v>#REF!</v>
      </c>
    </row>
    <row r="5874" spans="8:11">
      <c r="H5874" s="59"/>
      <c r="I5874" s="58" t="e">
        <f t="shared" si="189"/>
        <v>#REF!</v>
      </c>
      <c r="J5874" s="58" t="e">
        <f>#REF!</f>
        <v>#REF!</v>
      </c>
      <c r="K5874" s="51" t="e">
        <f>IF(OR(#REF!="管理者",#REF!="サービス管理責任者"),0,#REF!)</f>
        <v>#REF!</v>
      </c>
    </row>
    <row r="5875" spans="8:11">
      <c r="H5875" s="59"/>
      <c r="I5875" s="58" t="e">
        <f t="shared" si="189"/>
        <v>#REF!</v>
      </c>
      <c r="J5875" s="58" t="e">
        <f>#REF!</f>
        <v>#REF!</v>
      </c>
      <c r="K5875" s="51" t="e">
        <f>IF(OR(#REF!="管理者",#REF!="サービス管理責任者"),0,#REF!)</f>
        <v>#REF!</v>
      </c>
    </row>
    <row r="5876" spans="8:11">
      <c r="H5876" s="59"/>
      <c r="I5876" s="58" t="e">
        <f t="shared" si="189"/>
        <v>#REF!</v>
      </c>
      <c r="J5876" s="58" t="e">
        <f>#REF!</f>
        <v>#REF!</v>
      </c>
      <c r="K5876" s="51" t="e">
        <f>IF(OR(#REF!="管理者",#REF!="サービス管理責任者"),0,#REF!)</f>
        <v>#REF!</v>
      </c>
    </row>
    <row r="5877" spans="8:11">
      <c r="H5877" s="59"/>
      <c r="I5877" s="58" t="e">
        <f t="shared" si="189"/>
        <v>#REF!</v>
      </c>
      <c r="J5877" s="58" t="e">
        <f>#REF!</f>
        <v>#REF!</v>
      </c>
      <c r="K5877" s="51" t="e">
        <f>IF(OR(#REF!="管理者",#REF!="サービス管理責任者"),0,#REF!)</f>
        <v>#REF!</v>
      </c>
    </row>
    <row r="5878" spans="8:11">
      <c r="H5878" s="59"/>
      <c r="I5878" s="58" t="e">
        <f t="shared" si="189"/>
        <v>#REF!</v>
      </c>
      <c r="J5878" s="58" t="e">
        <f>#REF!</f>
        <v>#REF!</v>
      </c>
      <c r="K5878" s="51" t="e">
        <f>IF(OR(#REF!="管理者",#REF!="サービス管理責任者"),0,#REF!)</f>
        <v>#REF!</v>
      </c>
    </row>
    <row r="5879" spans="8:11">
      <c r="H5879" s="59"/>
      <c r="I5879" s="58" t="e">
        <f t="shared" si="189"/>
        <v>#REF!</v>
      </c>
      <c r="J5879" s="58" t="e">
        <f>#REF!</f>
        <v>#REF!</v>
      </c>
      <c r="K5879" s="51" t="e">
        <f>IF(OR(#REF!="管理者",#REF!="サービス管理責任者"),0,#REF!)</f>
        <v>#REF!</v>
      </c>
    </row>
    <row r="5880" spans="8:11">
      <c r="H5880" s="59"/>
      <c r="I5880" s="58" t="e">
        <f t="shared" si="189"/>
        <v>#REF!</v>
      </c>
      <c r="J5880" s="58" t="e">
        <f>#REF!</f>
        <v>#REF!</v>
      </c>
      <c r="K5880" s="51" t="e">
        <f>IF(OR(#REF!="管理者",#REF!="サービス管理責任者"),0,#REF!)</f>
        <v>#REF!</v>
      </c>
    </row>
    <row r="5881" spans="8:11">
      <c r="H5881" s="59"/>
      <c r="I5881" s="58" t="e">
        <f t="shared" si="189"/>
        <v>#REF!</v>
      </c>
      <c r="J5881" s="58" t="e">
        <f>#REF!</f>
        <v>#REF!</v>
      </c>
      <c r="K5881" s="51" t="e">
        <f>IF(OR(#REF!="管理者",#REF!="サービス管理責任者"),0,#REF!)</f>
        <v>#REF!</v>
      </c>
    </row>
    <row r="5882" spans="8:11">
      <c r="H5882" s="59"/>
      <c r="I5882" s="58" t="e">
        <f t="shared" si="189"/>
        <v>#REF!</v>
      </c>
      <c r="J5882" s="58" t="e">
        <f>#REF!</f>
        <v>#REF!</v>
      </c>
      <c r="K5882" s="51" t="e">
        <f>IF(OR(#REF!="管理者",#REF!="サービス管理責任者"),0,#REF!)</f>
        <v>#REF!</v>
      </c>
    </row>
    <row r="5883" spans="8:11">
      <c r="H5883" s="59"/>
      <c r="I5883" s="58" t="e">
        <f t="shared" si="189"/>
        <v>#REF!</v>
      </c>
      <c r="J5883" s="58" t="e">
        <f>#REF!</f>
        <v>#REF!</v>
      </c>
      <c r="K5883" s="51" t="e">
        <f>IF(OR(#REF!="管理者",#REF!="サービス管理責任者"),0,#REF!)</f>
        <v>#REF!</v>
      </c>
    </row>
    <row r="5884" spans="8:11">
      <c r="H5884" s="59"/>
      <c r="I5884" s="58" t="e">
        <f t="shared" si="189"/>
        <v>#REF!</v>
      </c>
      <c r="J5884" s="58" t="e">
        <f>#REF!</f>
        <v>#REF!</v>
      </c>
      <c r="K5884" s="51" t="e">
        <f>IF(OR(#REF!="管理者",#REF!="サービス管理責任者"),0,#REF!)</f>
        <v>#REF!</v>
      </c>
    </row>
    <row r="5885" spans="8:11">
      <c r="H5885" s="59"/>
      <c r="I5885" s="58" t="e">
        <f t="shared" si="189"/>
        <v>#REF!</v>
      </c>
      <c r="J5885" s="58" t="e">
        <f>#REF!</f>
        <v>#REF!</v>
      </c>
      <c r="K5885" s="51" t="e">
        <f>IF(OR(#REF!="管理者",#REF!="サービス管理責任者"),0,#REF!)</f>
        <v>#REF!</v>
      </c>
    </row>
    <row r="5886" spans="8:11">
      <c r="H5886" s="59"/>
      <c r="I5886" s="58" t="e">
        <f t="shared" si="189"/>
        <v>#REF!</v>
      </c>
      <c r="J5886" s="58" t="e">
        <f>#REF!</f>
        <v>#REF!</v>
      </c>
      <c r="K5886" s="51" t="e">
        <f>IF(OR(#REF!="管理者",#REF!="サービス管理責任者"),0,#REF!)</f>
        <v>#REF!</v>
      </c>
    </row>
    <row r="5887" spans="8:11">
      <c r="H5887" s="59"/>
      <c r="I5887" s="58" t="e">
        <f t="shared" si="189"/>
        <v>#REF!</v>
      </c>
      <c r="J5887" s="58" t="e">
        <f>#REF!</f>
        <v>#REF!</v>
      </c>
      <c r="K5887" s="51" t="e">
        <f>IF(OR(#REF!="管理者",#REF!="サービス管理責任者"),0,#REF!)</f>
        <v>#REF!</v>
      </c>
    </row>
    <row r="5888" spans="8:11">
      <c r="H5888" s="59"/>
      <c r="I5888" s="58" t="e">
        <f t="shared" si="189"/>
        <v>#REF!</v>
      </c>
      <c r="J5888" s="58" t="e">
        <f>#REF!</f>
        <v>#REF!</v>
      </c>
      <c r="K5888" s="51" t="e">
        <f>IF(OR(#REF!="管理者",#REF!="サービス管理責任者"),0,#REF!)</f>
        <v>#REF!</v>
      </c>
    </row>
    <row r="5889" spans="8:11">
      <c r="H5889" s="59"/>
      <c r="I5889" s="58" t="e">
        <f t="shared" si="189"/>
        <v>#REF!</v>
      </c>
      <c r="J5889" s="58" t="e">
        <f>#REF!</f>
        <v>#REF!</v>
      </c>
      <c r="K5889" s="51" t="e">
        <f>IF(OR(#REF!="管理者",#REF!="サービス管理責任者"),0,#REF!)</f>
        <v>#REF!</v>
      </c>
    </row>
    <row r="5890" spans="8:11">
      <c r="H5890" s="59"/>
      <c r="I5890" s="58" t="e">
        <f t="shared" si="189"/>
        <v>#REF!</v>
      </c>
      <c r="J5890" s="58" t="e">
        <f>#REF!</f>
        <v>#REF!</v>
      </c>
      <c r="K5890" s="51" t="e">
        <f>IF(OR(#REF!="管理者",#REF!="サービス管理責任者"),0,#REF!)</f>
        <v>#REF!</v>
      </c>
    </row>
    <row r="5891" spans="8:11">
      <c r="H5891" s="59"/>
      <c r="I5891" s="58" t="e">
        <f t="shared" si="189"/>
        <v>#REF!</v>
      </c>
      <c r="J5891" s="58" t="e">
        <f>#REF!</f>
        <v>#REF!</v>
      </c>
      <c r="K5891" s="51" t="e">
        <f>IF(OR(#REF!="管理者",#REF!="サービス管理責任者"),0,#REF!)</f>
        <v>#REF!</v>
      </c>
    </row>
    <row r="5892" spans="8:11">
      <c r="H5892" s="59"/>
      <c r="I5892" s="58" t="e">
        <f t="shared" si="189"/>
        <v>#REF!</v>
      </c>
      <c r="J5892" s="58" t="e">
        <f>#REF!</f>
        <v>#REF!</v>
      </c>
      <c r="K5892" s="51" t="e">
        <f>IF(OR(#REF!="管理者",#REF!="サービス管理責任者"),0,#REF!)</f>
        <v>#REF!</v>
      </c>
    </row>
    <row r="5893" spans="8:11">
      <c r="H5893" s="59"/>
      <c r="I5893" s="58" t="e">
        <f t="shared" ref="I5893:I5956" si="190">IF(J5893=0,I5892,I5892+1)</f>
        <v>#REF!</v>
      </c>
      <c r="J5893" s="58" t="e">
        <f>#REF!</f>
        <v>#REF!</v>
      </c>
      <c r="K5893" s="51" t="e">
        <f>IF(OR(#REF!="管理者",#REF!="サービス管理責任者"),0,#REF!)</f>
        <v>#REF!</v>
      </c>
    </row>
    <row r="5894" spans="8:11">
      <c r="H5894" s="59"/>
      <c r="I5894" s="58" t="e">
        <f t="shared" si="190"/>
        <v>#REF!</v>
      </c>
      <c r="J5894" s="58" t="e">
        <f>#REF!</f>
        <v>#REF!</v>
      </c>
      <c r="K5894" s="51" t="e">
        <f>IF(OR(#REF!="管理者",#REF!="サービス管理責任者"),0,#REF!)</f>
        <v>#REF!</v>
      </c>
    </row>
    <row r="5895" spans="8:11">
      <c r="H5895" s="59"/>
      <c r="I5895" s="58" t="e">
        <f t="shared" si="190"/>
        <v>#REF!</v>
      </c>
      <c r="J5895" s="58" t="e">
        <f>#REF!</f>
        <v>#REF!</v>
      </c>
      <c r="K5895" s="51" t="e">
        <f>IF(OR(#REF!="管理者",#REF!="サービス管理責任者"),0,#REF!)</f>
        <v>#REF!</v>
      </c>
    </row>
    <row r="5896" spans="8:11">
      <c r="H5896" s="59"/>
      <c r="I5896" s="58" t="e">
        <f t="shared" si="190"/>
        <v>#REF!</v>
      </c>
      <c r="J5896" s="58" t="e">
        <f>#REF!</f>
        <v>#REF!</v>
      </c>
      <c r="K5896" s="51" t="e">
        <f>IF(OR(#REF!="管理者",#REF!="サービス管理責任者"),0,#REF!)</f>
        <v>#REF!</v>
      </c>
    </row>
    <row r="5897" spans="8:11">
      <c r="H5897" s="59"/>
      <c r="I5897" s="58" t="e">
        <f t="shared" si="190"/>
        <v>#REF!</v>
      </c>
      <c r="J5897" s="58" t="e">
        <f>#REF!</f>
        <v>#REF!</v>
      </c>
      <c r="K5897" s="51" t="e">
        <f>IF(OR(#REF!="管理者",#REF!="サービス管理責任者"),0,#REF!)</f>
        <v>#REF!</v>
      </c>
    </row>
    <row r="5898" spans="8:11">
      <c r="H5898" s="59"/>
      <c r="I5898" s="58" t="e">
        <f t="shared" si="190"/>
        <v>#REF!</v>
      </c>
      <c r="J5898" s="58" t="e">
        <f>#REF!</f>
        <v>#REF!</v>
      </c>
      <c r="K5898" s="51" t="e">
        <f>IF(OR(#REF!="管理者",#REF!="サービス管理責任者"),0,#REF!)</f>
        <v>#REF!</v>
      </c>
    </row>
    <row r="5899" spans="8:11">
      <c r="H5899" s="59"/>
      <c r="I5899" s="58" t="e">
        <f t="shared" si="190"/>
        <v>#REF!</v>
      </c>
      <c r="J5899" s="58" t="e">
        <f>#REF!</f>
        <v>#REF!</v>
      </c>
      <c r="K5899" s="51" t="e">
        <f>IF(OR(#REF!="管理者",#REF!="サービス管理責任者"),0,#REF!)</f>
        <v>#REF!</v>
      </c>
    </row>
    <row r="5900" spans="8:11">
      <c r="H5900" s="59"/>
      <c r="I5900" s="58" t="e">
        <f t="shared" si="190"/>
        <v>#REF!</v>
      </c>
      <c r="J5900" s="58" t="e">
        <f>#REF!</f>
        <v>#REF!</v>
      </c>
      <c r="K5900" s="51" t="e">
        <f>IF(OR(#REF!="管理者",#REF!="サービス管理責任者"),0,#REF!)</f>
        <v>#REF!</v>
      </c>
    </row>
    <row r="5901" spans="8:11">
      <c r="H5901" s="59"/>
      <c r="I5901" s="58" t="e">
        <f t="shared" si="190"/>
        <v>#REF!</v>
      </c>
      <c r="J5901" s="58" t="e">
        <f>#REF!</f>
        <v>#REF!</v>
      </c>
      <c r="K5901" s="51" t="e">
        <f>IF(OR(#REF!="管理者",#REF!="サービス管理責任者"),0,#REF!)</f>
        <v>#REF!</v>
      </c>
    </row>
    <row r="5902" spans="8:11">
      <c r="H5902" s="59"/>
      <c r="I5902" s="58" t="e">
        <f t="shared" si="190"/>
        <v>#REF!</v>
      </c>
      <c r="J5902" s="58" t="e">
        <f>#REF!</f>
        <v>#REF!</v>
      </c>
      <c r="K5902" s="51" t="e">
        <f>IF(OR(#REF!="管理者",#REF!="サービス管理責任者"),0,#REF!)</f>
        <v>#REF!</v>
      </c>
    </row>
    <row r="5903" spans="8:11">
      <c r="H5903" s="59"/>
      <c r="I5903" s="58" t="e">
        <f t="shared" si="190"/>
        <v>#REF!</v>
      </c>
      <c r="J5903" s="58" t="e">
        <f>#REF!</f>
        <v>#REF!</v>
      </c>
      <c r="K5903" s="51" t="e">
        <f>IF(OR(#REF!="管理者",#REF!="サービス管理責任者"),0,#REF!)</f>
        <v>#REF!</v>
      </c>
    </row>
    <row r="5904" spans="8:11">
      <c r="H5904" s="59"/>
      <c r="I5904" s="58" t="e">
        <f t="shared" si="190"/>
        <v>#REF!</v>
      </c>
      <c r="J5904" s="58" t="e">
        <f>#REF!</f>
        <v>#REF!</v>
      </c>
      <c r="K5904" s="51" t="e">
        <f>IF(OR(#REF!="管理者",#REF!="サービス管理責任者"),0,#REF!)</f>
        <v>#REF!</v>
      </c>
    </row>
    <row r="5905" spans="8:11">
      <c r="H5905" s="59"/>
      <c r="I5905" s="58" t="e">
        <f t="shared" si="190"/>
        <v>#REF!</v>
      </c>
      <c r="J5905" s="58" t="e">
        <f>#REF!</f>
        <v>#REF!</v>
      </c>
      <c r="K5905" s="51" t="e">
        <f>IF(OR(#REF!="管理者",#REF!="サービス管理責任者"),0,#REF!)</f>
        <v>#REF!</v>
      </c>
    </row>
    <row r="5906" spans="8:11">
      <c r="H5906" s="59"/>
      <c r="I5906" s="58" t="e">
        <f t="shared" si="190"/>
        <v>#REF!</v>
      </c>
      <c r="J5906" s="58" t="e">
        <f>#REF!</f>
        <v>#REF!</v>
      </c>
      <c r="K5906" s="51" t="e">
        <f>IF(OR(#REF!="管理者",#REF!="サービス管理責任者"),0,#REF!)</f>
        <v>#REF!</v>
      </c>
    </row>
    <row r="5907" spans="8:11">
      <c r="H5907" s="59"/>
      <c r="I5907" s="58" t="e">
        <f t="shared" si="190"/>
        <v>#REF!</v>
      </c>
      <c r="J5907" s="58" t="e">
        <f>#REF!</f>
        <v>#REF!</v>
      </c>
      <c r="K5907" s="51" t="e">
        <f>IF(OR(#REF!="管理者",#REF!="サービス管理責任者"),0,#REF!)</f>
        <v>#REF!</v>
      </c>
    </row>
    <row r="5908" spans="8:11">
      <c r="H5908" s="59"/>
      <c r="I5908" s="58" t="e">
        <f t="shared" si="190"/>
        <v>#REF!</v>
      </c>
      <c r="J5908" s="58" t="e">
        <f>#REF!</f>
        <v>#REF!</v>
      </c>
      <c r="K5908" s="51" t="e">
        <f>IF(OR(#REF!="管理者",#REF!="サービス管理責任者"),0,#REF!)</f>
        <v>#REF!</v>
      </c>
    </row>
    <row r="5909" spans="8:11">
      <c r="H5909" s="59"/>
      <c r="I5909" s="58" t="e">
        <f t="shared" si="190"/>
        <v>#REF!</v>
      </c>
      <c r="J5909" s="58" t="e">
        <f>#REF!</f>
        <v>#REF!</v>
      </c>
      <c r="K5909" s="51" t="e">
        <f>IF(OR(#REF!="管理者",#REF!="サービス管理責任者"),0,#REF!)</f>
        <v>#REF!</v>
      </c>
    </row>
    <row r="5910" spans="8:11">
      <c r="H5910" s="59"/>
      <c r="I5910" s="58" t="e">
        <f t="shared" si="190"/>
        <v>#REF!</v>
      </c>
      <c r="J5910" s="58" t="e">
        <f>#REF!</f>
        <v>#REF!</v>
      </c>
      <c r="K5910" s="51" t="e">
        <f>IF(OR(#REF!="管理者",#REF!="サービス管理責任者"),0,#REF!)</f>
        <v>#REF!</v>
      </c>
    </row>
    <row r="5911" spans="8:11">
      <c r="H5911" s="59"/>
      <c r="I5911" s="58" t="e">
        <f t="shared" si="190"/>
        <v>#REF!</v>
      </c>
      <c r="J5911" s="58" t="e">
        <f>#REF!</f>
        <v>#REF!</v>
      </c>
      <c r="K5911" s="51" t="e">
        <f>IF(OR(#REF!="管理者",#REF!="サービス管理責任者"),0,#REF!)</f>
        <v>#REF!</v>
      </c>
    </row>
    <row r="5912" spans="8:11">
      <c r="H5912" s="59"/>
      <c r="I5912" s="58" t="e">
        <f t="shared" si="190"/>
        <v>#REF!</v>
      </c>
      <c r="J5912" s="58" t="e">
        <f>#REF!</f>
        <v>#REF!</v>
      </c>
      <c r="K5912" s="51" t="e">
        <f>IF(OR(#REF!="管理者",#REF!="サービス管理責任者"),0,#REF!)</f>
        <v>#REF!</v>
      </c>
    </row>
    <row r="5913" spans="8:11">
      <c r="H5913" s="59"/>
      <c r="I5913" s="58" t="e">
        <f t="shared" si="190"/>
        <v>#REF!</v>
      </c>
      <c r="J5913" s="58" t="e">
        <f>#REF!</f>
        <v>#REF!</v>
      </c>
      <c r="K5913" s="51" t="e">
        <f>IF(OR(#REF!="管理者",#REF!="サービス管理責任者"),0,#REF!)</f>
        <v>#REF!</v>
      </c>
    </row>
    <row r="5914" spans="8:11">
      <c r="H5914" s="59"/>
      <c r="I5914" s="58" t="e">
        <f t="shared" si="190"/>
        <v>#REF!</v>
      </c>
      <c r="J5914" s="58" t="e">
        <f>#REF!</f>
        <v>#REF!</v>
      </c>
      <c r="K5914" s="51" t="e">
        <f>IF(OR(#REF!="管理者",#REF!="サービス管理責任者"),0,#REF!)</f>
        <v>#REF!</v>
      </c>
    </row>
    <row r="5915" spans="8:11">
      <c r="H5915" s="59"/>
      <c r="I5915" s="58" t="e">
        <f t="shared" si="190"/>
        <v>#REF!</v>
      </c>
      <c r="J5915" s="58" t="e">
        <f>#REF!</f>
        <v>#REF!</v>
      </c>
      <c r="K5915" s="51" t="e">
        <f>IF(OR(#REF!="管理者",#REF!="サービス管理責任者"),0,#REF!)</f>
        <v>#REF!</v>
      </c>
    </row>
    <row r="5916" spans="8:11">
      <c r="H5916" s="59"/>
      <c r="I5916" s="58" t="e">
        <f t="shared" si="190"/>
        <v>#REF!</v>
      </c>
      <c r="J5916" s="58" t="e">
        <f>#REF!</f>
        <v>#REF!</v>
      </c>
      <c r="K5916" s="51" t="e">
        <f>IF(OR(#REF!="管理者",#REF!="サービス管理責任者"),0,#REF!)</f>
        <v>#REF!</v>
      </c>
    </row>
    <row r="5917" spans="8:11">
      <c r="H5917" s="59"/>
      <c r="I5917" s="58" t="e">
        <f t="shared" si="190"/>
        <v>#REF!</v>
      </c>
      <c r="J5917" s="58" t="e">
        <f>#REF!</f>
        <v>#REF!</v>
      </c>
      <c r="K5917" s="51" t="e">
        <f>IF(OR(#REF!="管理者",#REF!="サービス管理責任者"),0,#REF!)</f>
        <v>#REF!</v>
      </c>
    </row>
    <row r="5918" spans="8:11">
      <c r="H5918" s="59"/>
      <c r="I5918" s="58" t="e">
        <f t="shared" si="190"/>
        <v>#REF!</v>
      </c>
      <c r="J5918" s="58" t="e">
        <f>#REF!</f>
        <v>#REF!</v>
      </c>
      <c r="K5918" s="51" t="e">
        <f>IF(OR(#REF!="管理者",#REF!="サービス管理責任者"),0,#REF!)</f>
        <v>#REF!</v>
      </c>
    </row>
    <row r="5919" spans="8:11">
      <c r="H5919" s="59"/>
      <c r="I5919" s="58" t="e">
        <f t="shared" si="190"/>
        <v>#REF!</v>
      </c>
      <c r="J5919" s="58" t="e">
        <f>#REF!</f>
        <v>#REF!</v>
      </c>
      <c r="K5919" s="51" t="e">
        <f>IF(OR(#REF!="管理者",#REF!="サービス管理責任者"),0,#REF!)</f>
        <v>#REF!</v>
      </c>
    </row>
    <row r="5920" spans="8:11">
      <c r="H5920" s="59"/>
      <c r="I5920" s="58" t="e">
        <f t="shared" si="190"/>
        <v>#REF!</v>
      </c>
      <c r="J5920" s="58" t="e">
        <f>#REF!</f>
        <v>#REF!</v>
      </c>
      <c r="K5920" s="51" t="e">
        <f>IF(OR(#REF!="管理者",#REF!="サービス管理責任者"),0,#REF!)</f>
        <v>#REF!</v>
      </c>
    </row>
    <row r="5921" spans="8:11">
      <c r="H5921" s="59"/>
      <c r="I5921" s="58" t="e">
        <f t="shared" si="190"/>
        <v>#REF!</v>
      </c>
      <c r="J5921" s="58" t="e">
        <f>#REF!</f>
        <v>#REF!</v>
      </c>
      <c r="K5921" s="51" t="e">
        <f>IF(OR(#REF!="管理者",#REF!="サービス管理責任者"),0,#REF!)</f>
        <v>#REF!</v>
      </c>
    </row>
    <row r="5922" spans="8:11">
      <c r="H5922" s="59"/>
      <c r="I5922" s="58" t="e">
        <f t="shared" si="190"/>
        <v>#REF!</v>
      </c>
      <c r="J5922" s="58" t="e">
        <f>#REF!</f>
        <v>#REF!</v>
      </c>
      <c r="K5922" s="51" t="e">
        <f>IF(OR(#REF!="管理者",#REF!="サービス管理責任者"),0,#REF!)</f>
        <v>#REF!</v>
      </c>
    </row>
    <row r="5923" spans="8:11">
      <c r="H5923" s="59"/>
      <c r="I5923" s="58" t="e">
        <f t="shared" si="190"/>
        <v>#REF!</v>
      </c>
      <c r="J5923" s="58" t="e">
        <f>#REF!</f>
        <v>#REF!</v>
      </c>
      <c r="K5923" s="51" t="e">
        <f>IF(OR(#REF!="管理者",#REF!="サービス管理責任者"),0,#REF!)</f>
        <v>#REF!</v>
      </c>
    </row>
    <row r="5924" spans="8:11">
      <c r="H5924" s="59"/>
      <c r="I5924" s="58" t="e">
        <f t="shared" si="190"/>
        <v>#REF!</v>
      </c>
      <c r="J5924" s="58" t="e">
        <f>#REF!</f>
        <v>#REF!</v>
      </c>
      <c r="K5924" s="51" t="e">
        <f>IF(OR(#REF!="管理者",#REF!="サービス管理責任者"),0,#REF!)</f>
        <v>#REF!</v>
      </c>
    </row>
    <row r="5925" spans="8:11">
      <c r="H5925" s="59"/>
      <c r="I5925" s="58" t="e">
        <f t="shared" si="190"/>
        <v>#REF!</v>
      </c>
      <c r="J5925" s="58" t="e">
        <f>#REF!</f>
        <v>#REF!</v>
      </c>
      <c r="K5925" s="51" t="e">
        <f>IF(OR(#REF!="管理者",#REF!="サービス管理責任者"),0,#REF!)</f>
        <v>#REF!</v>
      </c>
    </row>
    <row r="5926" spans="8:11">
      <c r="H5926" s="59"/>
      <c r="I5926" s="58" t="e">
        <f t="shared" si="190"/>
        <v>#REF!</v>
      </c>
      <c r="J5926" s="58" t="e">
        <f>#REF!</f>
        <v>#REF!</v>
      </c>
      <c r="K5926" s="51" t="e">
        <f>IF(OR(#REF!="管理者",#REF!="サービス管理責任者"),0,#REF!)</f>
        <v>#REF!</v>
      </c>
    </row>
    <row r="5927" spans="8:11">
      <c r="H5927" s="59"/>
      <c r="I5927" s="58" t="e">
        <f t="shared" si="190"/>
        <v>#REF!</v>
      </c>
      <c r="J5927" s="58" t="e">
        <f>#REF!</f>
        <v>#REF!</v>
      </c>
      <c r="K5927" s="51" t="e">
        <f>IF(OR(#REF!="管理者",#REF!="サービス管理責任者"),0,#REF!)</f>
        <v>#REF!</v>
      </c>
    </row>
    <row r="5928" spans="8:11">
      <c r="H5928" s="59"/>
      <c r="I5928" s="58" t="e">
        <f t="shared" si="190"/>
        <v>#REF!</v>
      </c>
      <c r="J5928" s="58" t="e">
        <f>#REF!</f>
        <v>#REF!</v>
      </c>
      <c r="K5928" s="51" t="e">
        <f>IF(OR(#REF!="管理者",#REF!="サービス管理責任者"),0,#REF!)</f>
        <v>#REF!</v>
      </c>
    </row>
    <row r="5929" spans="8:11">
      <c r="H5929" s="59"/>
      <c r="I5929" s="58" t="e">
        <f t="shared" si="190"/>
        <v>#REF!</v>
      </c>
      <c r="J5929" s="58" t="e">
        <f>#REF!</f>
        <v>#REF!</v>
      </c>
      <c r="K5929" s="51" t="e">
        <f>IF(OR(#REF!="管理者",#REF!="サービス管理責任者"),0,#REF!)</f>
        <v>#REF!</v>
      </c>
    </row>
    <row r="5930" spans="8:11">
      <c r="H5930" s="59"/>
      <c r="I5930" s="58" t="e">
        <f t="shared" si="190"/>
        <v>#REF!</v>
      </c>
      <c r="J5930" s="58" t="e">
        <f>#REF!</f>
        <v>#REF!</v>
      </c>
      <c r="K5930" s="51" t="e">
        <f>IF(OR(#REF!="管理者",#REF!="サービス管理責任者"),0,#REF!)</f>
        <v>#REF!</v>
      </c>
    </row>
    <row r="5931" spans="8:11">
      <c r="H5931" s="59"/>
      <c r="I5931" s="58" t="e">
        <f t="shared" si="190"/>
        <v>#REF!</v>
      </c>
      <c r="J5931" s="58" t="e">
        <f>#REF!</f>
        <v>#REF!</v>
      </c>
      <c r="K5931" s="51" t="e">
        <f>IF(OR(#REF!="管理者",#REF!="サービス管理責任者"),0,#REF!)</f>
        <v>#REF!</v>
      </c>
    </row>
    <row r="5932" spans="8:11">
      <c r="H5932" s="59"/>
      <c r="I5932" s="58" t="e">
        <f t="shared" si="190"/>
        <v>#REF!</v>
      </c>
      <c r="J5932" s="58" t="e">
        <f>#REF!</f>
        <v>#REF!</v>
      </c>
      <c r="K5932" s="51" t="e">
        <f>IF(OR(#REF!="管理者",#REF!="サービス管理責任者"),0,#REF!)</f>
        <v>#REF!</v>
      </c>
    </row>
    <row r="5933" spans="8:11">
      <c r="H5933" s="59"/>
      <c r="I5933" s="58" t="e">
        <f t="shared" si="190"/>
        <v>#REF!</v>
      </c>
      <c r="J5933" s="58" t="e">
        <f>#REF!</f>
        <v>#REF!</v>
      </c>
      <c r="K5933" s="51" t="e">
        <f>IF(OR(#REF!="管理者",#REF!="サービス管理責任者"),0,#REF!)</f>
        <v>#REF!</v>
      </c>
    </row>
    <row r="5934" spans="8:11">
      <c r="H5934" s="59"/>
      <c r="I5934" s="58" t="e">
        <f t="shared" si="190"/>
        <v>#REF!</v>
      </c>
      <c r="J5934" s="58" t="e">
        <f>#REF!</f>
        <v>#REF!</v>
      </c>
      <c r="K5934" s="51" t="e">
        <f>IF(OR(#REF!="管理者",#REF!="サービス管理責任者"),0,#REF!)</f>
        <v>#REF!</v>
      </c>
    </row>
    <row r="5935" spans="8:11">
      <c r="H5935" s="59"/>
      <c r="I5935" s="58" t="e">
        <f t="shared" si="190"/>
        <v>#REF!</v>
      </c>
      <c r="J5935" s="58" t="e">
        <f>#REF!</f>
        <v>#REF!</v>
      </c>
      <c r="K5935" s="51" t="e">
        <f>IF(OR(#REF!="管理者",#REF!="サービス管理責任者"),0,#REF!)</f>
        <v>#REF!</v>
      </c>
    </row>
    <row r="5936" spans="8:11">
      <c r="H5936" s="59"/>
      <c r="I5936" s="58" t="e">
        <f t="shared" si="190"/>
        <v>#REF!</v>
      </c>
      <c r="J5936" s="58" t="e">
        <f>#REF!</f>
        <v>#REF!</v>
      </c>
      <c r="K5936" s="51" t="e">
        <f>IF(OR(#REF!="管理者",#REF!="サービス管理責任者"),0,#REF!)</f>
        <v>#REF!</v>
      </c>
    </row>
    <row r="5937" spans="8:11">
      <c r="H5937" s="59"/>
      <c r="I5937" s="58" t="e">
        <f t="shared" si="190"/>
        <v>#REF!</v>
      </c>
      <c r="J5937" s="58" t="e">
        <f>#REF!</f>
        <v>#REF!</v>
      </c>
      <c r="K5937" s="51" t="e">
        <f>IF(OR(#REF!="管理者",#REF!="サービス管理責任者"),0,#REF!)</f>
        <v>#REF!</v>
      </c>
    </row>
    <row r="5938" spans="8:11">
      <c r="H5938" s="59"/>
      <c r="I5938" s="58" t="e">
        <f t="shared" si="190"/>
        <v>#REF!</v>
      </c>
      <c r="J5938" s="58" t="e">
        <f>#REF!</f>
        <v>#REF!</v>
      </c>
      <c r="K5938" s="51" t="e">
        <f>IF(OR(#REF!="管理者",#REF!="サービス管理責任者"),0,#REF!)</f>
        <v>#REF!</v>
      </c>
    </row>
    <row r="5939" spans="8:11">
      <c r="H5939" s="59"/>
      <c r="I5939" s="58" t="e">
        <f t="shared" si="190"/>
        <v>#REF!</v>
      </c>
      <c r="J5939" s="58" t="e">
        <f>#REF!</f>
        <v>#REF!</v>
      </c>
      <c r="K5939" s="51" t="e">
        <f>IF(OR(#REF!="管理者",#REF!="サービス管理責任者"),0,#REF!)</f>
        <v>#REF!</v>
      </c>
    </row>
    <row r="5940" spans="8:11">
      <c r="H5940" s="59"/>
      <c r="I5940" s="58" t="e">
        <f t="shared" si="190"/>
        <v>#REF!</v>
      </c>
      <c r="J5940" s="58" t="e">
        <f>#REF!</f>
        <v>#REF!</v>
      </c>
      <c r="K5940" s="51" t="e">
        <f>IF(OR(#REF!="管理者",#REF!="サービス管理責任者"),0,#REF!)</f>
        <v>#REF!</v>
      </c>
    </row>
    <row r="5941" spans="8:11">
      <c r="H5941" s="59"/>
      <c r="I5941" s="58" t="e">
        <f t="shared" si="190"/>
        <v>#REF!</v>
      </c>
      <c r="J5941" s="58" t="e">
        <f>#REF!</f>
        <v>#REF!</v>
      </c>
      <c r="K5941" s="51" t="e">
        <f>IF(OR(#REF!="管理者",#REF!="サービス管理責任者"),0,#REF!)</f>
        <v>#REF!</v>
      </c>
    </row>
    <row r="5942" spans="8:11">
      <c r="H5942" s="59"/>
      <c r="I5942" s="58" t="e">
        <f t="shared" si="190"/>
        <v>#REF!</v>
      </c>
      <c r="J5942" s="58" t="e">
        <f>#REF!</f>
        <v>#REF!</v>
      </c>
      <c r="K5942" s="51" t="e">
        <f>IF(OR(#REF!="管理者",#REF!="サービス管理責任者"),0,#REF!)</f>
        <v>#REF!</v>
      </c>
    </row>
    <row r="5943" spans="8:11">
      <c r="H5943" s="59"/>
      <c r="I5943" s="58" t="e">
        <f t="shared" si="190"/>
        <v>#REF!</v>
      </c>
      <c r="J5943" s="58" t="e">
        <f>#REF!</f>
        <v>#REF!</v>
      </c>
      <c r="K5943" s="51" t="e">
        <f>IF(OR(#REF!="管理者",#REF!="サービス管理責任者"),0,#REF!)</f>
        <v>#REF!</v>
      </c>
    </row>
    <row r="5944" spans="8:11">
      <c r="H5944" s="59"/>
      <c r="I5944" s="58" t="e">
        <f t="shared" si="190"/>
        <v>#REF!</v>
      </c>
      <c r="J5944" s="58" t="e">
        <f>#REF!</f>
        <v>#REF!</v>
      </c>
      <c r="K5944" s="51" t="e">
        <f>IF(OR(#REF!="管理者",#REF!="サービス管理責任者"),0,#REF!)</f>
        <v>#REF!</v>
      </c>
    </row>
    <row r="5945" spans="8:11">
      <c r="H5945" s="59"/>
      <c r="I5945" s="58" t="e">
        <f t="shared" si="190"/>
        <v>#REF!</v>
      </c>
      <c r="J5945" s="58" t="e">
        <f>#REF!</f>
        <v>#REF!</v>
      </c>
      <c r="K5945" s="51" t="e">
        <f>IF(OR(#REF!="管理者",#REF!="サービス管理責任者"),0,#REF!)</f>
        <v>#REF!</v>
      </c>
    </row>
    <row r="5946" spans="8:11">
      <c r="H5946" s="59"/>
      <c r="I5946" s="58" t="e">
        <f t="shared" si="190"/>
        <v>#REF!</v>
      </c>
      <c r="J5946" s="58" t="e">
        <f>#REF!</f>
        <v>#REF!</v>
      </c>
      <c r="K5946" s="51" t="e">
        <f>IF(OR(#REF!="管理者",#REF!="サービス管理責任者"),0,#REF!)</f>
        <v>#REF!</v>
      </c>
    </row>
    <row r="5947" spans="8:11">
      <c r="H5947" s="59"/>
      <c r="I5947" s="58" t="e">
        <f t="shared" si="190"/>
        <v>#REF!</v>
      </c>
      <c r="J5947" s="58" t="e">
        <f>#REF!</f>
        <v>#REF!</v>
      </c>
      <c r="K5947" s="51" t="e">
        <f>IF(OR(#REF!="管理者",#REF!="サービス管理責任者"),0,#REF!)</f>
        <v>#REF!</v>
      </c>
    </row>
    <row r="5948" spans="8:11">
      <c r="H5948" s="59"/>
      <c r="I5948" s="58" t="e">
        <f t="shared" si="190"/>
        <v>#REF!</v>
      </c>
      <c r="J5948" s="58" t="e">
        <f>#REF!</f>
        <v>#REF!</v>
      </c>
      <c r="K5948" s="51" t="e">
        <f>IF(OR(#REF!="管理者",#REF!="サービス管理責任者"),0,#REF!)</f>
        <v>#REF!</v>
      </c>
    </row>
    <row r="5949" spans="8:11">
      <c r="H5949" s="59"/>
      <c r="I5949" s="58" t="e">
        <f t="shared" si="190"/>
        <v>#REF!</v>
      </c>
      <c r="J5949" s="58" t="e">
        <f>#REF!</f>
        <v>#REF!</v>
      </c>
      <c r="K5949" s="51" t="e">
        <f>IF(OR(#REF!="管理者",#REF!="サービス管理責任者"),0,#REF!)</f>
        <v>#REF!</v>
      </c>
    </row>
    <row r="5950" spans="8:11">
      <c r="H5950" s="59"/>
      <c r="I5950" s="58" t="e">
        <f t="shared" si="190"/>
        <v>#REF!</v>
      </c>
      <c r="J5950" s="58" t="e">
        <f>#REF!</f>
        <v>#REF!</v>
      </c>
      <c r="K5950" s="51" t="e">
        <f>IF(OR(#REF!="管理者",#REF!="サービス管理責任者"),0,#REF!)</f>
        <v>#REF!</v>
      </c>
    </row>
    <row r="5951" spans="8:11">
      <c r="H5951" s="59"/>
      <c r="I5951" s="58" t="e">
        <f t="shared" si="190"/>
        <v>#REF!</v>
      </c>
      <c r="J5951" s="58" t="e">
        <f>#REF!</f>
        <v>#REF!</v>
      </c>
      <c r="K5951" s="51" t="e">
        <f>IF(OR(#REF!="管理者",#REF!="サービス管理責任者"),0,#REF!)</f>
        <v>#REF!</v>
      </c>
    </row>
    <row r="5952" spans="8:11">
      <c r="H5952" s="59"/>
      <c r="I5952" s="58" t="e">
        <f t="shared" si="190"/>
        <v>#REF!</v>
      </c>
      <c r="J5952" s="58" t="e">
        <f>#REF!</f>
        <v>#REF!</v>
      </c>
      <c r="K5952" s="51" t="e">
        <f>IF(OR(#REF!="管理者",#REF!="サービス管理責任者"),0,#REF!)</f>
        <v>#REF!</v>
      </c>
    </row>
    <row r="5953" spans="8:11">
      <c r="H5953" s="59"/>
      <c r="I5953" s="58" t="e">
        <f t="shared" si="190"/>
        <v>#REF!</v>
      </c>
      <c r="J5953" s="58" t="e">
        <f>#REF!</f>
        <v>#REF!</v>
      </c>
      <c r="K5953" s="51" t="e">
        <f>IF(OR(#REF!="管理者",#REF!="サービス管理責任者"),0,#REF!)</f>
        <v>#REF!</v>
      </c>
    </row>
    <row r="5954" spans="8:11">
      <c r="H5954" s="59"/>
      <c r="I5954" s="58" t="e">
        <f t="shared" si="190"/>
        <v>#REF!</v>
      </c>
      <c r="J5954" s="58" t="e">
        <f>#REF!</f>
        <v>#REF!</v>
      </c>
      <c r="K5954" s="51" t="e">
        <f>IF(OR(#REF!="管理者",#REF!="サービス管理責任者"),0,#REF!)</f>
        <v>#REF!</v>
      </c>
    </row>
    <row r="5955" spans="8:11">
      <c r="H5955" s="59"/>
      <c r="I5955" s="58" t="e">
        <f t="shared" si="190"/>
        <v>#REF!</v>
      </c>
      <c r="J5955" s="58" t="e">
        <f>#REF!</f>
        <v>#REF!</v>
      </c>
      <c r="K5955" s="51" t="e">
        <f>IF(OR(#REF!="管理者",#REF!="サービス管理責任者"),0,#REF!)</f>
        <v>#REF!</v>
      </c>
    </row>
    <row r="5956" spans="8:11">
      <c r="H5956" s="59"/>
      <c r="I5956" s="58" t="e">
        <f t="shared" si="190"/>
        <v>#REF!</v>
      </c>
      <c r="J5956" s="58" t="e">
        <f>#REF!</f>
        <v>#REF!</v>
      </c>
      <c r="K5956" s="51" t="e">
        <f>IF(OR(#REF!="管理者",#REF!="サービス管理責任者"),0,#REF!)</f>
        <v>#REF!</v>
      </c>
    </row>
    <row r="5957" spans="8:11">
      <c r="H5957" s="59"/>
      <c r="I5957" s="58" t="e">
        <f t="shared" ref="I5957:I6003" si="191">IF(J5957=0,I5956,I5956+1)</f>
        <v>#REF!</v>
      </c>
      <c r="J5957" s="58" t="e">
        <f>#REF!</f>
        <v>#REF!</v>
      </c>
      <c r="K5957" s="51" t="e">
        <f>IF(OR(#REF!="管理者",#REF!="サービス管理責任者"),0,#REF!)</f>
        <v>#REF!</v>
      </c>
    </row>
    <row r="5958" spans="8:11">
      <c r="H5958" s="59"/>
      <c r="I5958" s="58" t="e">
        <f t="shared" si="191"/>
        <v>#REF!</v>
      </c>
      <c r="J5958" s="58" t="e">
        <f>#REF!</f>
        <v>#REF!</v>
      </c>
      <c r="K5958" s="51" t="e">
        <f>IF(OR(#REF!="管理者",#REF!="サービス管理責任者"),0,#REF!)</f>
        <v>#REF!</v>
      </c>
    </row>
    <row r="5959" spans="8:11">
      <c r="H5959" s="59"/>
      <c r="I5959" s="58" t="e">
        <f t="shared" si="191"/>
        <v>#REF!</v>
      </c>
      <c r="J5959" s="58" t="e">
        <f>#REF!</f>
        <v>#REF!</v>
      </c>
      <c r="K5959" s="51" t="e">
        <f>IF(OR(#REF!="管理者",#REF!="サービス管理責任者"),0,#REF!)</f>
        <v>#REF!</v>
      </c>
    </row>
    <row r="5960" spans="8:11">
      <c r="H5960" s="59"/>
      <c r="I5960" s="58" t="e">
        <f t="shared" si="191"/>
        <v>#REF!</v>
      </c>
      <c r="J5960" s="58" t="e">
        <f>#REF!</f>
        <v>#REF!</v>
      </c>
      <c r="K5960" s="51" t="e">
        <f>IF(OR(#REF!="管理者",#REF!="サービス管理責任者"),0,#REF!)</f>
        <v>#REF!</v>
      </c>
    </row>
    <row r="5961" spans="8:11">
      <c r="H5961" s="59"/>
      <c r="I5961" s="58" t="e">
        <f t="shared" si="191"/>
        <v>#REF!</v>
      </c>
      <c r="J5961" s="58" t="e">
        <f>#REF!</f>
        <v>#REF!</v>
      </c>
      <c r="K5961" s="51" t="e">
        <f>IF(OR(#REF!="管理者",#REF!="サービス管理責任者"),0,#REF!)</f>
        <v>#REF!</v>
      </c>
    </row>
    <row r="5962" spans="8:11">
      <c r="H5962" s="59"/>
      <c r="I5962" s="58" t="e">
        <f t="shared" si="191"/>
        <v>#REF!</v>
      </c>
      <c r="J5962" s="58" t="e">
        <f>#REF!</f>
        <v>#REF!</v>
      </c>
      <c r="K5962" s="51" t="e">
        <f>IF(OR(#REF!="管理者",#REF!="サービス管理責任者"),0,#REF!)</f>
        <v>#REF!</v>
      </c>
    </row>
    <row r="5963" spans="8:11">
      <c r="H5963" s="59"/>
      <c r="I5963" s="58" t="e">
        <f t="shared" si="191"/>
        <v>#REF!</v>
      </c>
      <c r="J5963" s="58" t="e">
        <f>#REF!</f>
        <v>#REF!</v>
      </c>
      <c r="K5963" s="51" t="e">
        <f>IF(OR(#REF!="管理者",#REF!="サービス管理責任者"),0,#REF!)</f>
        <v>#REF!</v>
      </c>
    </row>
    <row r="5964" spans="8:11">
      <c r="H5964" s="59"/>
      <c r="I5964" s="58" t="e">
        <f t="shared" si="191"/>
        <v>#REF!</v>
      </c>
      <c r="J5964" s="58" t="e">
        <f>#REF!</f>
        <v>#REF!</v>
      </c>
      <c r="K5964" s="51" t="e">
        <f>IF(OR(#REF!="管理者",#REF!="サービス管理責任者"),0,#REF!)</f>
        <v>#REF!</v>
      </c>
    </row>
    <row r="5965" spans="8:11">
      <c r="H5965" s="59"/>
      <c r="I5965" s="58" t="e">
        <f t="shared" si="191"/>
        <v>#REF!</v>
      </c>
      <c r="J5965" s="58" t="e">
        <f>#REF!</f>
        <v>#REF!</v>
      </c>
      <c r="K5965" s="51" t="e">
        <f>IF(OR(#REF!="管理者",#REF!="サービス管理責任者"),0,#REF!)</f>
        <v>#REF!</v>
      </c>
    </row>
    <row r="5966" spans="8:11">
      <c r="H5966" s="59"/>
      <c r="I5966" s="58" t="e">
        <f t="shared" si="191"/>
        <v>#REF!</v>
      </c>
      <c r="J5966" s="58" t="e">
        <f>#REF!</f>
        <v>#REF!</v>
      </c>
      <c r="K5966" s="51" t="e">
        <f>IF(OR(#REF!="管理者",#REF!="サービス管理責任者"),0,#REF!)</f>
        <v>#REF!</v>
      </c>
    </row>
    <row r="5967" spans="8:11">
      <c r="H5967" s="59"/>
      <c r="I5967" s="58" t="e">
        <f t="shared" si="191"/>
        <v>#REF!</v>
      </c>
      <c r="J5967" s="58" t="e">
        <f>#REF!</f>
        <v>#REF!</v>
      </c>
      <c r="K5967" s="51" t="e">
        <f>IF(OR(#REF!="管理者",#REF!="サービス管理責任者"),0,#REF!)</f>
        <v>#REF!</v>
      </c>
    </row>
    <row r="5968" spans="8:11">
      <c r="H5968" s="59"/>
      <c r="I5968" s="58" t="e">
        <f t="shared" si="191"/>
        <v>#REF!</v>
      </c>
      <c r="J5968" s="58" t="e">
        <f>#REF!</f>
        <v>#REF!</v>
      </c>
      <c r="K5968" s="51" t="e">
        <f>IF(OR(#REF!="管理者",#REF!="サービス管理責任者"),0,#REF!)</f>
        <v>#REF!</v>
      </c>
    </row>
    <row r="5969" spans="8:11">
      <c r="H5969" s="59"/>
      <c r="I5969" s="58" t="e">
        <f t="shared" si="191"/>
        <v>#REF!</v>
      </c>
      <c r="J5969" s="58" t="e">
        <f>#REF!</f>
        <v>#REF!</v>
      </c>
      <c r="K5969" s="51" t="e">
        <f>IF(OR(#REF!="管理者",#REF!="サービス管理責任者"),0,#REF!)</f>
        <v>#REF!</v>
      </c>
    </row>
    <row r="5970" spans="8:11">
      <c r="H5970" s="59"/>
      <c r="I5970" s="58" t="e">
        <f t="shared" si="191"/>
        <v>#REF!</v>
      </c>
      <c r="J5970" s="58" t="e">
        <f>#REF!</f>
        <v>#REF!</v>
      </c>
      <c r="K5970" s="51" t="e">
        <f>IF(OR(#REF!="管理者",#REF!="サービス管理責任者"),0,#REF!)</f>
        <v>#REF!</v>
      </c>
    </row>
    <row r="5971" spans="8:11">
      <c r="H5971" s="59"/>
      <c r="I5971" s="58" t="e">
        <f t="shared" si="191"/>
        <v>#REF!</v>
      </c>
      <c r="J5971" s="58" t="e">
        <f>#REF!</f>
        <v>#REF!</v>
      </c>
      <c r="K5971" s="51" t="e">
        <f>IF(OR(#REF!="管理者",#REF!="サービス管理責任者"),0,#REF!)</f>
        <v>#REF!</v>
      </c>
    </row>
    <row r="5972" spans="8:11">
      <c r="H5972" s="59"/>
      <c r="I5972" s="58" t="e">
        <f t="shared" si="191"/>
        <v>#REF!</v>
      </c>
      <c r="J5972" s="58" t="e">
        <f>#REF!</f>
        <v>#REF!</v>
      </c>
      <c r="K5972" s="51" t="e">
        <f>IF(OR(#REF!="管理者",#REF!="サービス管理責任者"),0,#REF!)</f>
        <v>#REF!</v>
      </c>
    </row>
    <row r="5973" spans="8:11">
      <c r="H5973" s="59"/>
      <c r="I5973" s="58" t="e">
        <f t="shared" si="191"/>
        <v>#REF!</v>
      </c>
      <c r="J5973" s="58" t="e">
        <f>#REF!</f>
        <v>#REF!</v>
      </c>
      <c r="K5973" s="51" t="e">
        <f>IF(OR(#REF!="管理者",#REF!="サービス管理責任者"),0,#REF!)</f>
        <v>#REF!</v>
      </c>
    </row>
    <row r="5974" spans="8:11">
      <c r="H5974" s="59"/>
      <c r="I5974" s="58" t="e">
        <f t="shared" si="191"/>
        <v>#REF!</v>
      </c>
      <c r="J5974" s="58" t="e">
        <f>#REF!</f>
        <v>#REF!</v>
      </c>
      <c r="K5974" s="51" t="e">
        <f>IF(OR(#REF!="管理者",#REF!="サービス管理責任者"),0,#REF!)</f>
        <v>#REF!</v>
      </c>
    </row>
    <row r="5975" spans="8:11">
      <c r="H5975" s="59"/>
      <c r="I5975" s="58" t="e">
        <f t="shared" si="191"/>
        <v>#REF!</v>
      </c>
      <c r="J5975" s="58" t="e">
        <f>#REF!</f>
        <v>#REF!</v>
      </c>
      <c r="K5975" s="51" t="e">
        <f>IF(OR(#REF!="管理者",#REF!="サービス管理責任者"),0,#REF!)</f>
        <v>#REF!</v>
      </c>
    </row>
    <row r="5976" spans="8:11">
      <c r="H5976" s="59"/>
      <c r="I5976" s="58" t="e">
        <f t="shared" si="191"/>
        <v>#REF!</v>
      </c>
      <c r="J5976" s="58" t="e">
        <f>#REF!</f>
        <v>#REF!</v>
      </c>
      <c r="K5976" s="51" t="e">
        <f>IF(OR(#REF!="管理者",#REF!="サービス管理責任者"),0,#REF!)</f>
        <v>#REF!</v>
      </c>
    </row>
    <row r="5977" spans="8:11">
      <c r="H5977" s="59"/>
      <c r="I5977" s="58" t="e">
        <f t="shared" si="191"/>
        <v>#REF!</v>
      </c>
      <c r="J5977" s="58" t="e">
        <f>#REF!</f>
        <v>#REF!</v>
      </c>
      <c r="K5977" s="51" t="e">
        <f>IF(OR(#REF!="管理者",#REF!="サービス管理責任者"),0,#REF!)</f>
        <v>#REF!</v>
      </c>
    </row>
    <row r="5978" spans="8:11">
      <c r="H5978" s="59"/>
      <c r="I5978" s="58" t="e">
        <f t="shared" si="191"/>
        <v>#REF!</v>
      </c>
      <c r="J5978" s="58" t="e">
        <f>#REF!</f>
        <v>#REF!</v>
      </c>
      <c r="K5978" s="51" t="e">
        <f>IF(OR(#REF!="管理者",#REF!="サービス管理責任者"),0,#REF!)</f>
        <v>#REF!</v>
      </c>
    </row>
    <row r="5979" spans="8:11">
      <c r="H5979" s="59"/>
      <c r="I5979" s="58" t="e">
        <f t="shared" si="191"/>
        <v>#REF!</v>
      </c>
      <c r="J5979" s="58" t="e">
        <f>#REF!</f>
        <v>#REF!</v>
      </c>
      <c r="K5979" s="51" t="e">
        <f>IF(OR(#REF!="管理者",#REF!="サービス管理責任者"),0,#REF!)</f>
        <v>#REF!</v>
      </c>
    </row>
    <row r="5980" spans="8:11">
      <c r="H5980" s="59"/>
      <c r="I5980" s="58" t="e">
        <f t="shared" si="191"/>
        <v>#REF!</v>
      </c>
      <c r="J5980" s="58" t="e">
        <f>#REF!</f>
        <v>#REF!</v>
      </c>
      <c r="K5980" s="51" t="e">
        <f>IF(OR(#REF!="管理者",#REF!="サービス管理責任者"),0,#REF!)</f>
        <v>#REF!</v>
      </c>
    </row>
    <row r="5981" spans="8:11">
      <c r="H5981" s="59"/>
      <c r="I5981" s="58" t="e">
        <f t="shared" si="191"/>
        <v>#REF!</v>
      </c>
      <c r="J5981" s="58" t="e">
        <f>#REF!</f>
        <v>#REF!</v>
      </c>
      <c r="K5981" s="51" t="e">
        <f>IF(OR(#REF!="管理者",#REF!="サービス管理責任者"),0,#REF!)</f>
        <v>#REF!</v>
      </c>
    </row>
    <row r="5982" spans="8:11">
      <c r="H5982" s="59"/>
      <c r="I5982" s="58" t="e">
        <f t="shared" si="191"/>
        <v>#REF!</v>
      </c>
      <c r="J5982" s="58" t="e">
        <f>#REF!</f>
        <v>#REF!</v>
      </c>
      <c r="K5982" s="51" t="e">
        <f>IF(OR(#REF!="管理者",#REF!="サービス管理責任者"),0,#REF!)</f>
        <v>#REF!</v>
      </c>
    </row>
    <row r="5983" spans="8:11">
      <c r="H5983" s="59"/>
      <c r="I5983" s="58" t="e">
        <f t="shared" si="191"/>
        <v>#REF!</v>
      </c>
      <c r="J5983" s="58" t="e">
        <f>#REF!</f>
        <v>#REF!</v>
      </c>
      <c r="K5983" s="51" t="e">
        <f>IF(OR(#REF!="管理者",#REF!="サービス管理責任者"),0,#REF!)</f>
        <v>#REF!</v>
      </c>
    </row>
    <row r="5984" spans="8:11">
      <c r="H5984" s="59"/>
      <c r="I5984" s="58" t="e">
        <f t="shared" si="191"/>
        <v>#REF!</v>
      </c>
      <c r="J5984" s="58" t="e">
        <f>#REF!</f>
        <v>#REF!</v>
      </c>
      <c r="K5984" s="51" t="e">
        <f>IF(OR(#REF!="管理者",#REF!="サービス管理責任者"),0,#REF!)</f>
        <v>#REF!</v>
      </c>
    </row>
    <row r="5985" spans="8:11">
      <c r="H5985" s="59"/>
      <c r="I5985" s="58" t="e">
        <f t="shared" si="191"/>
        <v>#REF!</v>
      </c>
      <c r="J5985" s="58" t="e">
        <f>#REF!</f>
        <v>#REF!</v>
      </c>
      <c r="K5985" s="51" t="e">
        <f>IF(OR(#REF!="管理者",#REF!="サービス管理責任者"),0,#REF!)</f>
        <v>#REF!</v>
      </c>
    </row>
    <row r="5986" spans="8:11">
      <c r="H5986" s="59"/>
      <c r="I5986" s="58" t="e">
        <f t="shared" si="191"/>
        <v>#REF!</v>
      </c>
      <c r="J5986" s="58" t="e">
        <f>#REF!</f>
        <v>#REF!</v>
      </c>
      <c r="K5986" s="51" t="e">
        <f>IF(OR(#REF!="管理者",#REF!="サービス管理責任者"),0,#REF!)</f>
        <v>#REF!</v>
      </c>
    </row>
    <row r="5987" spans="8:11">
      <c r="H5987" s="59"/>
      <c r="I5987" s="58" t="e">
        <f t="shared" si="191"/>
        <v>#REF!</v>
      </c>
      <c r="J5987" s="58" t="e">
        <f>#REF!</f>
        <v>#REF!</v>
      </c>
      <c r="K5987" s="51" t="e">
        <f>IF(OR(#REF!="管理者",#REF!="サービス管理責任者"),0,#REF!)</f>
        <v>#REF!</v>
      </c>
    </row>
    <row r="5988" spans="8:11">
      <c r="H5988" s="59"/>
      <c r="I5988" s="58" t="e">
        <f t="shared" si="191"/>
        <v>#REF!</v>
      </c>
      <c r="J5988" s="58" t="e">
        <f>#REF!</f>
        <v>#REF!</v>
      </c>
      <c r="K5988" s="51" t="e">
        <f>IF(OR(#REF!="管理者",#REF!="サービス管理責任者"),0,#REF!)</f>
        <v>#REF!</v>
      </c>
    </row>
    <row r="5989" spans="8:11">
      <c r="H5989" s="59"/>
      <c r="I5989" s="58" t="e">
        <f t="shared" si="191"/>
        <v>#REF!</v>
      </c>
      <c r="J5989" s="58" t="e">
        <f>#REF!</f>
        <v>#REF!</v>
      </c>
      <c r="K5989" s="51" t="e">
        <f>IF(OR(#REF!="管理者",#REF!="サービス管理責任者"),0,#REF!)</f>
        <v>#REF!</v>
      </c>
    </row>
    <row r="5990" spans="8:11">
      <c r="H5990" s="59"/>
      <c r="I5990" s="58" t="e">
        <f t="shared" si="191"/>
        <v>#REF!</v>
      </c>
      <c r="J5990" s="58" t="e">
        <f>#REF!</f>
        <v>#REF!</v>
      </c>
      <c r="K5990" s="51" t="e">
        <f>IF(OR(#REF!="管理者",#REF!="サービス管理責任者"),0,#REF!)</f>
        <v>#REF!</v>
      </c>
    </row>
    <row r="5991" spans="8:11">
      <c r="H5991" s="59"/>
      <c r="I5991" s="58" t="e">
        <f t="shared" si="191"/>
        <v>#REF!</v>
      </c>
      <c r="J5991" s="58" t="e">
        <f>#REF!</f>
        <v>#REF!</v>
      </c>
      <c r="K5991" s="51" t="e">
        <f>IF(OR(#REF!="管理者",#REF!="サービス管理責任者"),0,#REF!)</f>
        <v>#REF!</v>
      </c>
    </row>
    <row r="5992" spans="8:11">
      <c r="H5992" s="59"/>
      <c r="I5992" s="58" t="e">
        <f t="shared" si="191"/>
        <v>#REF!</v>
      </c>
      <c r="J5992" s="58" t="e">
        <f>#REF!</f>
        <v>#REF!</v>
      </c>
      <c r="K5992" s="51" t="e">
        <f>IF(OR(#REF!="管理者",#REF!="サービス管理責任者"),0,#REF!)</f>
        <v>#REF!</v>
      </c>
    </row>
    <row r="5993" spans="8:11">
      <c r="H5993" s="59"/>
      <c r="I5993" s="58" t="e">
        <f t="shared" si="191"/>
        <v>#REF!</v>
      </c>
      <c r="J5993" s="58" t="e">
        <f>#REF!</f>
        <v>#REF!</v>
      </c>
      <c r="K5993" s="51" t="e">
        <f>IF(OR(#REF!="管理者",#REF!="サービス管理責任者"),0,#REF!)</f>
        <v>#REF!</v>
      </c>
    </row>
    <row r="5994" spans="8:11">
      <c r="H5994" s="59"/>
      <c r="I5994" s="58" t="e">
        <f t="shared" si="191"/>
        <v>#REF!</v>
      </c>
      <c r="J5994" s="58" t="e">
        <f>#REF!</f>
        <v>#REF!</v>
      </c>
      <c r="K5994" s="51" t="e">
        <f>IF(OR(#REF!="管理者",#REF!="サービス管理責任者"),0,#REF!)</f>
        <v>#REF!</v>
      </c>
    </row>
    <row r="5995" spans="8:11">
      <c r="H5995" s="59"/>
      <c r="I5995" s="58" t="e">
        <f t="shared" si="191"/>
        <v>#REF!</v>
      </c>
      <c r="J5995" s="58" t="e">
        <f>#REF!</f>
        <v>#REF!</v>
      </c>
      <c r="K5995" s="51" t="e">
        <f>IF(OR(#REF!="管理者",#REF!="サービス管理責任者"),0,#REF!)</f>
        <v>#REF!</v>
      </c>
    </row>
    <row r="5996" spans="8:11">
      <c r="H5996" s="59"/>
      <c r="I5996" s="58" t="e">
        <f t="shared" si="191"/>
        <v>#REF!</v>
      </c>
      <c r="J5996" s="58" t="e">
        <f>#REF!</f>
        <v>#REF!</v>
      </c>
      <c r="K5996" s="51" t="e">
        <f>IF(OR(#REF!="管理者",#REF!="サービス管理責任者"),0,#REF!)</f>
        <v>#REF!</v>
      </c>
    </row>
    <row r="5997" spans="8:11">
      <c r="H5997" s="59"/>
      <c r="I5997" s="58" t="e">
        <f t="shared" si="191"/>
        <v>#REF!</v>
      </c>
      <c r="J5997" s="58" t="e">
        <f>#REF!</f>
        <v>#REF!</v>
      </c>
      <c r="K5997" s="51" t="e">
        <f>IF(OR(#REF!="管理者",#REF!="サービス管理責任者"),0,#REF!)</f>
        <v>#REF!</v>
      </c>
    </row>
    <row r="5998" spans="8:11">
      <c r="H5998" s="59"/>
      <c r="I5998" s="58" t="e">
        <f t="shared" si="191"/>
        <v>#REF!</v>
      </c>
      <c r="J5998" s="58" t="e">
        <f>#REF!</f>
        <v>#REF!</v>
      </c>
      <c r="K5998" s="51" t="e">
        <f>IF(OR(#REF!="管理者",#REF!="サービス管理責任者"),0,#REF!)</f>
        <v>#REF!</v>
      </c>
    </row>
    <row r="5999" spans="8:11">
      <c r="H5999" s="59"/>
      <c r="I5999" s="58" t="e">
        <f t="shared" si="191"/>
        <v>#REF!</v>
      </c>
      <c r="J5999" s="58" t="e">
        <f>#REF!</f>
        <v>#REF!</v>
      </c>
      <c r="K5999" s="51" t="e">
        <f>IF(OR(#REF!="管理者",#REF!="サービス管理責任者"),0,#REF!)</f>
        <v>#REF!</v>
      </c>
    </row>
    <row r="6000" spans="8:11">
      <c r="H6000" s="59"/>
      <c r="I6000" s="58" t="e">
        <f t="shared" si="191"/>
        <v>#REF!</v>
      </c>
      <c r="J6000" s="58" t="e">
        <f>#REF!</f>
        <v>#REF!</v>
      </c>
      <c r="K6000" s="51" t="e">
        <f>IF(OR(#REF!="管理者",#REF!="サービス管理責任者"),0,#REF!)</f>
        <v>#REF!</v>
      </c>
    </row>
    <row r="6001" spans="8:11">
      <c r="H6001" s="59"/>
      <c r="I6001" s="58" t="e">
        <f t="shared" si="191"/>
        <v>#REF!</v>
      </c>
      <c r="J6001" s="58" t="e">
        <f>#REF!</f>
        <v>#REF!</v>
      </c>
      <c r="K6001" s="51" t="e">
        <f>IF(OR(#REF!="管理者",#REF!="サービス管理責任者"),0,#REF!)</f>
        <v>#REF!</v>
      </c>
    </row>
    <row r="6002" spans="8:11">
      <c r="H6002" s="59"/>
      <c r="I6002" s="58" t="e">
        <f t="shared" si="191"/>
        <v>#REF!</v>
      </c>
      <c r="J6002" s="58" t="e">
        <f>#REF!</f>
        <v>#REF!</v>
      </c>
      <c r="K6002" s="51" t="e">
        <f>IF(OR(#REF!="管理者",#REF!="サービス管理責任者"),0,#REF!)</f>
        <v>#REF!</v>
      </c>
    </row>
    <row r="6003" spans="8:11">
      <c r="H6003" s="60"/>
      <c r="I6003" s="58" t="e">
        <f t="shared" si="191"/>
        <v>#REF!</v>
      </c>
      <c r="J6003" s="58" t="e">
        <f>#REF!</f>
        <v>#REF!</v>
      </c>
      <c r="K6003" s="51" t="e">
        <f>IF(OR(#REF!="管理者",#REF!="サービス管理責任者"),0,#REF!)</f>
        <v>#REF!</v>
      </c>
    </row>
  </sheetData>
  <sheetProtection password="C6C5" sheet="1" objects="1" scenarios="1"/>
  <phoneticPr fontId="2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Y206"/>
  <sheetViews>
    <sheetView showGridLines="0" view="pageBreakPreview" zoomScale="90" zoomScaleNormal="90" zoomScaleSheetLayoutView="90" workbookViewId="0">
      <selection activeCell="AN1" sqref="AN1:AQ1"/>
    </sheetView>
  </sheetViews>
  <sheetFormatPr defaultColWidth="8.25" defaultRowHeight="21" customHeight="1"/>
  <cols>
    <col min="1" max="1" width="2.625" style="134" customWidth="1"/>
    <col min="2" max="2" width="17.25" style="145" customWidth="1"/>
    <col min="3" max="3" width="7.5" style="134" bestFit="1" customWidth="1"/>
    <col min="4" max="4" width="3.25" style="134" customWidth="1"/>
    <col min="5" max="7" width="7.625" style="134" customWidth="1"/>
    <col min="8" max="8" width="5.25" style="134" customWidth="1"/>
    <col min="9" max="39" width="2.625" style="134" customWidth="1"/>
    <col min="40" max="41" width="7.625" style="134" customWidth="1"/>
    <col min="42" max="43" width="7.875" style="134" customWidth="1"/>
    <col min="44" max="45" width="7.625" style="134" customWidth="1"/>
    <col min="46" max="46" width="8.25" style="139"/>
    <col min="47" max="48" width="10.5" style="131" hidden="1" customWidth="1"/>
    <col min="49" max="49" width="3.125" style="131" hidden="1" customWidth="1"/>
    <col min="50" max="51" width="15.625" style="131" hidden="1" customWidth="1"/>
    <col min="52" max="16384" width="8.25" style="131"/>
  </cols>
  <sheetData>
    <row r="1" spans="1:46" s="3" customFormat="1" ht="18" customHeight="1">
      <c r="A1" s="80" t="s">
        <v>270</v>
      </c>
      <c r="B1" s="1"/>
      <c r="C1" s="81"/>
      <c r="D1" s="81"/>
      <c r="E1" s="81"/>
      <c r="F1" s="81"/>
      <c r="G1" s="81"/>
      <c r="H1" s="81"/>
      <c r="I1" s="81"/>
      <c r="J1" s="81"/>
      <c r="K1" s="81"/>
      <c r="L1" s="81"/>
      <c r="M1" s="81"/>
      <c r="N1" s="81"/>
      <c r="O1" s="81"/>
      <c r="P1" s="81"/>
      <c r="Q1" s="81"/>
      <c r="R1" s="81"/>
      <c r="S1" s="81"/>
      <c r="T1" s="81"/>
      <c r="U1" s="81"/>
      <c r="V1" s="81"/>
      <c r="W1" s="81"/>
      <c r="X1" s="81"/>
      <c r="Y1" s="81"/>
      <c r="Z1" s="81"/>
      <c r="AA1" s="82"/>
      <c r="AB1" s="82"/>
      <c r="AC1" s="83"/>
      <c r="AD1" s="83"/>
      <c r="AE1" s="83"/>
      <c r="AF1" s="83"/>
      <c r="AG1" s="341"/>
      <c r="AH1" s="341"/>
      <c r="AI1" s="341"/>
      <c r="AJ1" s="341"/>
      <c r="AK1" s="341"/>
      <c r="AL1" s="84" t="s">
        <v>0</v>
      </c>
      <c r="AM1" s="84"/>
      <c r="AN1" s="267" t="s">
        <v>1</v>
      </c>
      <c r="AO1" s="268"/>
      <c r="AP1" s="268"/>
      <c r="AQ1" s="269"/>
      <c r="AT1" s="63"/>
    </row>
    <row r="2" spans="1:46" s="3" customFormat="1" ht="18" customHeight="1">
      <c r="A2" s="83" t="s">
        <v>133</v>
      </c>
      <c r="B2" s="85"/>
      <c r="C2" s="85"/>
      <c r="D2" s="85"/>
      <c r="E2" s="85"/>
      <c r="F2" s="85"/>
      <c r="G2" s="85"/>
      <c r="H2" s="85"/>
      <c r="I2" s="85"/>
      <c r="J2" s="85"/>
      <c r="K2" s="85"/>
      <c r="L2" s="85"/>
      <c r="M2" s="85"/>
      <c r="N2" s="85"/>
      <c r="O2" s="85"/>
      <c r="P2" s="279">
        <v>2025</v>
      </c>
      <c r="Q2" s="279"/>
      <c r="R2" s="279"/>
      <c r="S2" s="279"/>
      <c r="T2" s="280" t="s">
        <v>2</v>
      </c>
      <c r="U2" s="280"/>
      <c r="V2" s="279"/>
      <c r="W2" s="279"/>
      <c r="X2" s="280" t="s">
        <v>3</v>
      </c>
      <c r="Y2" s="280"/>
      <c r="Z2" s="85"/>
      <c r="AA2" s="85"/>
      <c r="AB2" s="85"/>
      <c r="AC2" s="83"/>
      <c r="AD2" s="83"/>
      <c r="AE2" s="2"/>
      <c r="AF2" s="84"/>
      <c r="AG2" s="85"/>
      <c r="AH2" s="85"/>
      <c r="AI2" s="85"/>
      <c r="AJ2" s="85"/>
      <c r="AK2" s="85"/>
      <c r="AL2" s="84" t="s">
        <v>4</v>
      </c>
      <c r="AM2" s="84"/>
      <c r="AN2" s="270"/>
      <c r="AO2" s="271"/>
      <c r="AP2" s="271"/>
      <c r="AQ2" s="272"/>
      <c r="AT2" s="63"/>
    </row>
    <row r="3" spans="1:46" s="3" customFormat="1" ht="18" customHeight="1">
      <c r="A3" s="342"/>
      <c r="B3" s="85"/>
      <c r="C3" s="342"/>
      <c r="D3" s="342"/>
      <c r="E3" s="342"/>
      <c r="F3" s="342"/>
      <c r="G3" s="342"/>
      <c r="H3" s="342"/>
      <c r="I3" s="342"/>
      <c r="J3" s="342"/>
      <c r="K3" s="342"/>
      <c r="L3" s="342"/>
      <c r="M3" s="342"/>
      <c r="N3" s="342"/>
      <c r="O3" s="342"/>
      <c r="P3" s="342"/>
      <c r="Q3" s="342"/>
      <c r="R3" s="342"/>
      <c r="S3" s="342"/>
      <c r="T3" s="342"/>
      <c r="U3" s="342"/>
      <c r="V3" s="342"/>
      <c r="W3" s="342"/>
      <c r="X3" s="342"/>
      <c r="Y3" s="342"/>
      <c r="Z3" s="342"/>
      <c r="AA3" s="2"/>
      <c r="AB3" s="343"/>
      <c r="AC3" s="343"/>
      <c r="AD3" s="343"/>
      <c r="AE3" s="83"/>
      <c r="AF3" s="343"/>
      <c r="AG3" s="343"/>
      <c r="AH3" s="343"/>
      <c r="AI3" s="343"/>
      <c r="AJ3" s="343"/>
      <c r="AK3" s="343"/>
      <c r="AL3" s="344" t="s">
        <v>5</v>
      </c>
      <c r="AM3" s="84"/>
      <c r="AN3" s="273" t="str">
        <f>IF(AN4="","予定/実績の別を選択",IF(AN4="予定","４週","暦月"))</f>
        <v>予定/実績の別を選択</v>
      </c>
      <c r="AO3" s="274"/>
      <c r="AP3" s="274"/>
      <c r="AQ3" s="275"/>
      <c r="AT3" s="63"/>
    </row>
    <row r="4" spans="1:46" s="3" customFormat="1" ht="18" customHeight="1">
      <c r="A4" s="342"/>
      <c r="B4" s="408"/>
      <c r="C4" s="408"/>
      <c r="D4" s="408"/>
      <c r="E4" s="408"/>
      <c r="F4" s="342"/>
      <c r="G4" s="342"/>
      <c r="H4" s="342"/>
      <c r="I4" s="342"/>
      <c r="J4" s="342"/>
      <c r="K4" s="342"/>
      <c r="L4" s="342"/>
      <c r="M4" s="342"/>
      <c r="N4" s="342"/>
      <c r="O4" s="342"/>
      <c r="P4" s="342"/>
      <c r="Q4" s="342"/>
      <c r="R4" s="342"/>
      <c r="S4" s="342"/>
      <c r="T4" s="342"/>
      <c r="U4" s="342"/>
      <c r="V4" s="342"/>
      <c r="W4" s="342"/>
      <c r="X4" s="342"/>
      <c r="Y4" s="342"/>
      <c r="Z4" s="342"/>
      <c r="AA4" s="2"/>
      <c r="AB4" s="343"/>
      <c r="AC4" s="343"/>
      <c r="AD4" s="343"/>
      <c r="AE4" s="83"/>
      <c r="AF4" s="343"/>
      <c r="AG4" s="343"/>
      <c r="AH4" s="343"/>
      <c r="AI4" s="343"/>
      <c r="AJ4" s="343"/>
      <c r="AK4" s="343"/>
      <c r="AL4" s="344" t="s">
        <v>6</v>
      </c>
      <c r="AM4" s="84"/>
      <c r="AN4" s="276"/>
      <c r="AO4" s="277"/>
      <c r="AP4" s="277"/>
      <c r="AQ4" s="278"/>
      <c r="AT4" s="63"/>
    </row>
    <row r="5" spans="1:46" s="3" customFormat="1" ht="6.75" customHeight="1">
      <c r="A5" s="342"/>
      <c r="B5" s="408"/>
      <c r="C5" s="408"/>
      <c r="D5" s="408"/>
      <c r="E5" s="408"/>
      <c r="F5" s="342"/>
      <c r="G5" s="342"/>
      <c r="H5" s="342"/>
      <c r="I5" s="342"/>
      <c r="J5" s="342"/>
      <c r="K5" s="342"/>
      <c r="L5" s="342"/>
      <c r="M5" s="342"/>
      <c r="N5" s="342"/>
      <c r="O5" s="342"/>
      <c r="P5" s="342"/>
      <c r="Q5" s="342"/>
      <c r="R5" s="342"/>
      <c r="S5" s="342"/>
      <c r="T5" s="342"/>
      <c r="U5" s="342"/>
      <c r="V5" s="342"/>
      <c r="W5" s="342"/>
      <c r="X5" s="342"/>
      <c r="Y5" s="342"/>
      <c r="Z5" s="342"/>
      <c r="AA5" s="2"/>
      <c r="AB5" s="343"/>
      <c r="AC5" s="343"/>
      <c r="AD5" s="343"/>
      <c r="AE5" s="83"/>
      <c r="AF5" s="343"/>
      <c r="AG5" s="343"/>
      <c r="AH5" s="343"/>
      <c r="AI5" s="343"/>
      <c r="AJ5" s="343"/>
      <c r="AK5" s="343"/>
      <c r="AL5" s="344"/>
      <c r="AM5" s="84"/>
      <c r="AN5" s="85"/>
      <c r="AO5" s="85"/>
      <c r="AP5" s="85"/>
      <c r="AQ5" s="85"/>
      <c r="AT5" s="63"/>
    </row>
    <row r="6" spans="1:46" s="3" customFormat="1" ht="18" customHeight="1">
      <c r="A6" s="342"/>
      <c r="B6" s="408"/>
      <c r="C6" s="408"/>
      <c r="D6" s="408"/>
      <c r="E6" s="408"/>
      <c r="F6" s="342"/>
      <c r="G6" s="342"/>
      <c r="H6" s="342"/>
      <c r="I6" s="342"/>
      <c r="J6" s="342"/>
      <c r="K6" s="342"/>
      <c r="L6" s="342"/>
      <c r="M6" s="342"/>
      <c r="N6" s="342"/>
      <c r="O6" s="342"/>
      <c r="P6" s="342"/>
      <c r="Q6" s="342"/>
      <c r="R6" s="342"/>
      <c r="S6" s="342"/>
      <c r="T6" s="342"/>
      <c r="U6" s="342"/>
      <c r="V6" s="342"/>
      <c r="W6" s="2"/>
      <c r="X6" s="342"/>
      <c r="Y6" s="342"/>
      <c r="Z6" s="342"/>
      <c r="AA6" s="2"/>
      <c r="AB6" s="343"/>
      <c r="AC6" s="343"/>
      <c r="AD6" s="343"/>
      <c r="AE6" s="83"/>
      <c r="AF6" s="343"/>
      <c r="AG6" s="343"/>
      <c r="AH6" s="343"/>
      <c r="AI6" s="343"/>
      <c r="AJ6" s="344" t="s">
        <v>75</v>
      </c>
      <c r="AK6" s="345">
        <v>40</v>
      </c>
      <c r="AL6" s="345"/>
      <c r="AM6" s="345"/>
      <c r="AN6" s="343" t="s">
        <v>7</v>
      </c>
      <c r="AO6" s="346"/>
      <c r="AP6" s="343" t="s">
        <v>8</v>
      </c>
      <c r="AQ6" s="83"/>
      <c r="AT6" s="63"/>
    </row>
    <row r="7" spans="1:46" s="3" customFormat="1" ht="7.5" customHeight="1">
      <c r="A7" s="342"/>
      <c r="B7" s="408"/>
      <c r="C7" s="408"/>
      <c r="D7" s="408"/>
      <c r="E7" s="408"/>
      <c r="F7" s="342"/>
      <c r="G7" s="342"/>
      <c r="H7" s="342"/>
      <c r="I7" s="342"/>
      <c r="J7" s="342"/>
      <c r="K7" s="342"/>
      <c r="L7" s="342"/>
      <c r="M7" s="342"/>
      <c r="N7" s="342"/>
      <c r="O7" s="342"/>
      <c r="P7" s="342"/>
      <c r="Q7" s="342"/>
      <c r="R7" s="342"/>
      <c r="S7" s="342"/>
      <c r="T7" s="342"/>
      <c r="U7" s="342"/>
      <c r="V7" s="342"/>
      <c r="W7" s="2"/>
      <c r="X7" s="342"/>
      <c r="Y7" s="342"/>
      <c r="Z7" s="342"/>
      <c r="AA7" s="2"/>
      <c r="AB7" s="343"/>
      <c r="AC7" s="343"/>
      <c r="AD7" s="343"/>
      <c r="AE7" s="83"/>
      <c r="AF7" s="343"/>
      <c r="AG7" s="343"/>
      <c r="AH7" s="343"/>
      <c r="AI7" s="343"/>
      <c r="AJ7" s="344"/>
      <c r="AK7" s="343"/>
      <c r="AL7" s="343"/>
      <c r="AM7" s="343"/>
      <c r="AN7" s="343"/>
      <c r="AO7" s="343"/>
      <c r="AP7" s="343"/>
      <c r="AQ7" s="83"/>
      <c r="AT7" s="63"/>
    </row>
    <row r="8" spans="1:46" s="3" customFormat="1" ht="18" customHeight="1">
      <c r="A8" s="342"/>
      <c r="B8" s="342"/>
      <c r="C8" s="342"/>
      <c r="D8" s="342"/>
      <c r="E8" s="342"/>
      <c r="F8" s="342"/>
      <c r="G8" s="342"/>
      <c r="H8" s="342"/>
      <c r="I8" s="342"/>
      <c r="J8" s="342"/>
      <c r="K8" s="342"/>
      <c r="L8" s="342"/>
      <c r="M8" s="342"/>
      <c r="N8" s="342"/>
      <c r="O8" s="342"/>
      <c r="P8" s="342"/>
      <c r="Q8" s="342"/>
      <c r="R8" s="342"/>
      <c r="S8" s="342"/>
      <c r="T8" s="342"/>
      <c r="U8" s="342"/>
      <c r="V8" s="342"/>
      <c r="W8" s="2"/>
      <c r="X8" s="342"/>
      <c r="Y8" s="342"/>
      <c r="Z8" s="342"/>
      <c r="AA8" s="2"/>
      <c r="AB8" s="343"/>
      <c r="AC8" s="343"/>
      <c r="AD8" s="343"/>
      <c r="AE8" s="83"/>
      <c r="AF8" s="343"/>
      <c r="AG8" s="343"/>
      <c r="AH8" s="343"/>
      <c r="AI8" s="343"/>
      <c r="AJ8" s="344" t="s">
        <v>76</v>
      </c>
      <c r="AK8" s="345"/>
      <c r="AL8" s="345"/>
      <c r="AM8" s="345"/>
      <c r="AN8" s="343" t="s">
        <v>7</v>
      </c>
      <c r="AO8" s="346"/>
      <c r="AP8" s="343" t="s">
        <v>8</v>
      </c>
      <c r="AQ8" s="83"/>
      <c r="AT8" s="63"/>
    </row>
    <row r="9" spans="1:46" s="3" customFormat="1" ht="5.25" customHeight="1">
      <c r="A9" s="342"/>
      <c r="B9" s="342"/>
      <c r="C9" s="342"/>
      <c r="D9" s="342"/>
      <c r="E9" s="342"/>
      <c r="F9" s="342"/>
      <c r="G9" s="342"/>
      <c r="H9" s="342"/>
      <c r="I9" s="342"/>
      <c r="J9" s="342"/>
      <c r="K9" s="342"/>
      <c r="L9" s="342"/>
      <c r="M9" s="342"/>
      <c r="N9" s="342"/>
      <c r="O9" s="342"/>
      <c r="P9" s="342"/>
      <c r="Q9" s="342"/>
      <c r="R9" s="342"/>
      <c r="S9" s="342"/>
      <c r="T9" s="342"/>
      <c r="U9" s="342"/>
      <c r="V9" s="342"/>
      <c r="W9" s="2"/>
      <c r="X9" s="342"/>
      <c r="Y9" s="342"/>
      <c r="Z9" s="342"/>
      <c r="AA9" s="2"/>
      <c r="AB9" s="343"/>
      <c r="AC9" s="343"/>
      <c r="AD9" s="343"/>
      <c r="AE9" s="83"/>
      <c r="AF9" s="343"/>
      <c r="AG9" s="343"/>
      <c r="AH9" s="343"/>
      <c r="AI9" s="343"/>
      <c r="AJ9" s="344"/>
      <c r="AK9" s="343"/>
      <c r="AL9" s="343"/>
      <c r="AM9" s="343"/>
      <c r="AN9" s="343"/>
      <c r="AO9" s="343"/>
      <c r="AP9" s="343"/>
      <c r="AQ9" s="83"/>
      <c r="AT9" s="63"/>
    </row>
    <row r="10" spans="1:46" s="3" customFormat="1" ht="21" customHeight="1">
      <c r="A10" s="342"/>
      <c r="B10" s="342"/>
      <c r="C10" s="342"/>
      <c r="D10" s="342"/>
      <c r="E10" s="347"/>
      <c r="F10" s="347"/>
      <c r="G10" s="347"/>
      <c r="H10" s="347"/>
      <c r="I10" s="347"/>
      <c r="J10" s="347"/>
      <c r="K10" s="347"/>
      <c r="L10" s="347"/>
      <c r="M10" s="347"/>
      <c r="N10" s="347"/>
      <c r="O10" s="347"/>
      <c r="P10" s="347"/>
      <c r="Q10" s="347"/>
      <c r="R10" s="347"/>
      <c r="S10" s="347"/>
      <c r="T10" s="347"/>
      <c r="U10" s="347"/>
      <c r="V10" s="347"/>
      <c r="W10" s="347"/>
      <c r="X10" s="347"/>
      <c r="Y10" s="347"/>
      <c r="Z10" s="347"/>
      <c r="AA10" s="347"/>
      <c r="AB10" s="348"/>
      <c r="AC10" s="348"/>
      <c r="AD10" s="348"/>
      <c r="AE10" s="348"/>
      <c r="AF10" s="348"/>
      <c r="AG10" s="348"/>
      <c r="AH10" s="348"/>
      <c r="AI10" s="348"/>
      <c r="AJ10" s="348"/>
      <c r="AK10" s="348"/>
      <c r="AL10" s="348"/>
      <c r="AM10" s="348"/>
      <c r="AN10" s="348"/>
      <c r="AO10" s="348"/>
      <c r="AP10" s="348"/>
      <c r="AQ10" s="348"/>
      <c r="AR10" s="308"/>
      <c r="AS10" s="308"/>
      <c r="AT10" s="63"/>
    </row>
    <row r="11" spans="1:46" s="2" customFormat="1" ht="21" customHeight="1">
      <c r="A11" s="82"/>
      <c r="B11" s="288"/>
      <c r="C11" s="284" t="s">
        <v>114</v>
      </c>
      <c r="D11" s="285"/>
      <c r="E11" s="266" t="s">
        <v>257</v>
      </c>
      <c r="F11" s="266"/>
      <c r="G11" s="266" t="s">
        <v>258</v>
      </c>
      <c r="H11" s="266"/>
      <c r="I11" s="266"/>
      <c r="J11" s="349" t="s">
        <v>259</v>
      </c>
      <c r="K11" s="350"/>
      <c r="L11" s="350"/>
      <c r="M11" s="350"/>
      <c r="N11" s="350"/>
      <c r="O11" s="351"/>
      <c r="P11" s="349" t="s">
        <v>260</v>
      </c>
      <c r="Q11" s="350"/>
      <c r="R11" s="350"/>
      <c r="S11" s="350"/>
      <c r="T11" s="350"/>
      <c r="U11" s="351"/>
      <c r="V11" s="349" t="s">
        <v>260</v>
      </c>
      <c r="W11" s="350"/>
      <c r="X11" s="350"/>
      <c r="Y11" s="350"/>
      <c r="Z11" s="350"/>
      <c r="AA11" s="351"/>
      <c r="AB11" s="349" t="s">
        <v>260</v>
      </c>
      <c r="AC11" s="350"/>
      <c r="AD11" s="350"/>
      <c r="AE11" s="350"/>
      <c r="AF11" s="350"/>
      <c r="AG11" s="351"/>
      <c r="AH11" s="349" t="s">
        <v>260</v>
      </c>
      <c r="AI11" s="350"/>
      <c r="AJ11" s="350"/>
      <c r="AK11" s="350"/>
      <c r="AL11" s="350"/>
      <c r="AM11" s="351"/>
      <c r="AN11" s="263" t="s">
        <v>260</v>
      </c>
      <c r="AO11" s="265"/>
      <c r="AP11" s="266" t="s">
        <v>260</v>
      </c>
      <c r="AQ11" s="266"/>
      <c r="AR11" s="266" t="s">
        <v>260</v>
      </c>
      <c r="AS11" s="266"/>
      <c r="AT11" s="86"/>
    </row>
    <row r="12" spans="1:46" s="2" customFormat="1" ht="24.95" customHeight="1">
      <c r="A12" s="83"/>
      <c r="B12" s="289"/>
      <c r="C12" s="286"/>
      <c r="D12" s="287"/>
      <c r="E12" s="352" t="s">
        <v>105</v>
      </c>
      <c r="F12" s="352" t="s">
        <v>106</v>
      </c>
      <c r="G12" s="353" t="s">
        <v>112</v>
      </c>
      <c r="H12" s="354" t="s">
        <v>113</v>
      </c>
      <c r="I12" s="354"/>
      <c r="J12" s="355" t="s">
        <v>103</v>
      </c>
      <c r="K12" s="356"/>
      <c r="L12" s="357"/>
      <c r="M12" s="355" t="s">
        <v>104</v>
      </c>
      <c r="N12" s="356"/>
      <c r="O12" s="357"/>
      <c r="P12" s="355" t="s">
        <v>103</v>
      </c>
      <c r="Q12" s="356"/>
      <c r="R12" s="357"/>
      <c r="S12" s="355" t="s">
        <v>104</v>
      </c>
      <c r="T12" s="356"/>
      <c r="U12" s="357"/>
      <c r="V12" s="355" t="s">
        <v>103</v>
      </c>
      <c r="W12" s="356"/>
      <c r="X12" s="357"/>
      <c r="Y12" s="355" t="s">
        <v>104</v>
      </c>
      <c r="Z12" s="356"/>
      <c r="AA12" s="357"/>
      <c r="AB12" s="355" t="s">
        <v>103</v>
      </c>
      <c r="AC12" s="356"/>
      <c r="AD12" s="357"/>
      <c r="AE12" s="355" t="s">
        <v>104</v>
      </c>
      <c r="AF12" s="356"/>
      <c r="AG12" s="357"/>
      <c r="AH12" s="355" t="s">
        <v>103</v>
      </c>
      <c r="AI12" s="356"/>
      <c r="AJ12" s="357"/>
      <c r="AK12" s="355" t="s">
        <v>104</v>
      </c>
      <c r="AL12" s="356"/>
      <c r="AM12" s="357"/>
      <c r="AN12" s="352" t="s">
        <v>105</v>
      </c>
      <c r="AO12" s="352" t="s">
        <v>106</v>
      </c>
      <c r="AP12" s="352" t="s">
        <v>105</v>
      </c>
      <c r="AQ12" s="352" t="s">
        <v>106</v>
      </c>
      <c r="AR12" s="352" t="s">
        <v>105</v>
      </c>
      <c r="AS12" s="352" t="s">
        <v>106</v>
      </c>
      <c r="AT12" s="86"/>
    </row>
    <row r="13" spans="1:46" s="2" customFormat="1" ht="18" customHeight="1">
      <c r="A13" s="83"/>
      <c r="B13" s="87" t="s">
        <v>109</v>
      </c>
      <c r="C13" s="263">
        <f>SUM(E13:AS13)</f>
        <v>0</v>
      </c>
      <c r="D13" s="265"/>
      <c r="E13" s="352">
        <f>COUNTIFS($B$29:$B$178,$E$11,$C$29:$C$178,"(A)常/専")</f>
        <v>0</v>
      </c>
      <c r="F13" s="352">
        <f>COUNTIFS($B$29:$B$178,$E$11,$C$29:$C$178,"(B)常/兼")</f>
        <v>0</v>
      </c>
      <c r="G13" s="352">
        <f>COUNTIFS($B$29:$B$178,$G$11,$C$29:$C$178,"(A)常/専")</f>
        <v>0</v>
      </c>
      <c r="H13" s="354">
        <f>COUNTIFS($B$29:$B$178,$G$11,$C$29:$C$178,"(B)常/兼")</f>
        <v>0</v>
      </c>
      <c r="I13" s="354">
        <f t="shared" ref="I13" si="0">COUNTIFS($B$29:$B$178,$E$11,$C$29:$C$178,"(B)常/兼")</f>
        <v>0</v>
      </c>
      <c r="J13" s="355">
        <f>COUNTIFS($B$29:$B$178,$J$11,$C$29:$C$178,"(A)常/専")</f>
        <v>0</v>
      </c>
      <c r="K13" s="356"/>
      <c r="L13" s="357"/>
      <c r="M13" s="355">
        <f>COUNTIFS($B$29:$B$178,$J$11,$C$29:$C$178,"(B)常/兼")</f>
        <v>0</v>
      </c>
      <c r="N13" s="356"/>
      <c r="O13" s="357"/>
      <c r="P13" s="355">
        <f>COUNTIFS($B$29:$B$178,$P$11,$C$29:$C$178,"(A)常/専")</f>
        <v>0</v>
      </c>
      <c r="Q13" s="356"/>
      <c r="R13" s="357"/>
      <c r="S13" s="355">
        <f>COUNTIFS($B$29:$B$178,$P$11,$C$29:$C$178,"(B)常/兼")</f>
        <v>0</v>
      </c>
      <c r="T13" s="356"/>
      <c r="U13" s="357"/>
      <c r="V13" s="355">
        <f>COUNTIFS($B$29:$B$178,$V$11,$C$29:$C$178,"(A)常/専")</f>
        <v>0</v>
      </c>
      <c r="W13" s="356"/>
      <c r="X13" s="357"/>
      <c r="Y13" s="355">
        <f>COUNTIFS($B$29:$B$178,$V$11,$C$29:$C$178,"(B)常/兼")</f>
        <v>0</v>
      </c>
      <c r="Z13" s="356"/>
      <c r="AA13" s="357"/>
      <c r="AB13" s="355">
        <f>COUNTIFS($B$29:$B$178,$AB$11,$C$29:$C$178,"(A)常/専")</f>
        <v>0</v>
      </c>
      <c r="AC13" s="356"/>
      <c r="AD13" s="357"/>
      <c r="AE13" s="355">
        <f>COUNTIFS($B$29:$B$178,$AB$11,$C$29:$C$178,"(B)常/兼")</f>
        <v>0</v>
      </c>
      <c r="AF13" s="356"/>
      <c r="AG13" s="357"/>
      <c r="AH13" s="355">
        <f>COUNTIFS($B$29:$B$178,$AH$11,$C$29:$C$178,"(A)常/専")</f>
        <v>0</v>
      </c>
      <c r="AI13" s="356"/>
      <c r="AJ13" s="357"/>
      <c r="AK13" s="355">
        <f>COUNTIFS($B$29:$B$178,$AH$11,$C$29:$C$178,"(B)常/兼")</f>
        <v>0</v>
      </c>
      <c r="AL13" s="356"/>
      <c r="AM13" s="357"/>
      <c r="AN13" s="352">
        <f>COUNTIFS($B$29:$B$178,$AN$11,$C$29:$C$178,"(A)常/専")</f>
        <v>0</v>
      </c>
      <c r="AO13" s="352">
        <f>COUNTIFS($B$29:$B$178,$AN$11,$C$29:$C$178,"(B)常/兼")</f>
        <v>0</v>
      </c>
      <c r="AP13" s="352">
        <f>COUNTIFS($B$29:$B$178,$AP$11,$C$29:$C$178,"(A)常/専")</f>
        <v>0</v>
      </c>
      <c r="AQ13" s="352">
        <f>COUNTIFS($B$29:$B$178,$AP$11,$C$29:$C$178,"(B)常/兼")</f>
        <v>0</v>
      </c>
      <c r="AR13" s="352">
        <f>COUNTIFS($B$29:$B$178,$AR$11,$C$29:$C$178,"(A)常/専")</f>
        <v>0</v>
      </c>
      <c r="AS13" s="352">
        <f>COUNTIFS($B$29:$B$178,$AR$11,$C$29:$C$178,"(B)常/兼")</f>
        <v>0</v>
      </c>
      <c r="AT13" s="86"/>
    </row>
    <row r="14" spans="1:46" s="2" customFormat="1" ht="18" customHeight="1">
      <c r="A14" s="83"/>
      <c r="B14" s="87" t="s">
        <v>110</v>
      </c>
      <c r="C14" s="263">
        <f>SUM(E14:AS14)</f>
        <v>0</v>
      </c>
      <c r="D14" s="265"/>
      <c r="E14" s="352">
        <f>COUNTIFS($B$29:$B$178,$E$11,$C$29:$C$178,"(C)非/専")</f>
        <v>0</v>
      </c>
      <c r="F14" s="352">
        <f>COUNTIFS($B$29:$B$178,$E$11,$C$29:$C$178,"(D)非/兼")</f>
        <v>0</v>
      </c>
      <c r="G14" s="352">
        <f>COUNTIFS($B$29:$B$178,$G$11,$C$29:$C$178,"(C)非/専")</f>
        <v>0</v>
      </c>
      <c r="H14" s="354">
        <f>COUNTIFS($B$29:$B$178,$G$11,$C$29:$C$178,"(D)非/兼")</f>
        <v>0</v>
      </c>
      <c r="I14" s="354">
        <f t="shared" ref="I14" si="1">COUNTIFS($B$29:$B$178,$E$11,$C$29:$C$178,"(D)非/兼")</f>
        <v>0</v>
      </c>
      <c r="J14" s="355">
        <f>COUNTIFS($B$29:$B$178,$J$11,$C$29:$C$178,"(C)非/専")</f>
        <v>0</v>
      </c>
      <c r="K14" s="356">
        <f t="shared" ref="K14:L14" si="2">COUNTIFS($B$29:$B$178,$G$11,$C$29:$C$178,"(C)非/専")</f>
        <v>0</v>
      </c>
      <c r="L14" s="357">
        <f t="shared" si="2"/>
        <v>0</v>
      </c>
      <c r="M14" s="355">
        <f>COUNTIFS($B$29:$B$178,$J$11,$C$29:$C$178,"(D)非/兼")</f>
        <v>0</v>
      </c>
      <c r="N14" s="356"/>
      <c r="O14" s="357"/>
      <c r="P14" s="355">
        <f>COUNTIFS($B$29:$B$178,$P$11,$C$29:$C$178,"(C)非/専")</f>
        <v>0</v>
      </c>
      <c r="Q14" s="356">
        <f t="shared" ref="Q14:R14" si="3">COUNTIFS($B$29:$B$178,$G$11,$C$29:$C$178,"(C)非/専")</f>
        <v>0</v>
      </c>
      <c r="R14" s="357">
        <f t="shared" si="3"/>
        <v>0</v>
      </c>
      <c r="S14" s="355">
        <f>COUNTIFS($B$29:$B$178,$P$11,$C$29:$C$178,"(D)非/兼")</f>
        <v>0</v>
      </c>
      <c r="T14" s="356"/>
      <c r="U14" s="357"/>
      <c r="V14" s="355">
        <f>COUNTIFS($B$29:$B$178,$V$11,$C$29:$C$178,"(C)非/専")</f>
        <v>0</v>
      </c>
      <c r="W14" s="356">
        <f t="shared" ref="W14:X14" si="4">COUNTIFS($B$29:$B$178,$G$11,$C$29:$C$178,"(C)非/専")</f>
        <v>0</v>
      </c>
      <c r="X14" s="357">
        <f t="shared" si="4"/>
        <v>0</v>
      </c>
      <c r="Y14" s="355">
        <f>COUNTIFS($B$29:$B$178,$V$11,$C$29:$C$178,"(D)非/兼")</f>
        <v>0</v>
      </c>
      <c r="Z14" s="356"/>
      <c r="AA14" s="357"/>
      <c r="AB14" s="355">
        <f>COUNTIFS($B$29:$B$178,$AB$11,$C$29:$C$178,"(C)非/専")</f>
        <v>0</v>
      </c>
      <c r="AC14" s="356">
        <f t="shared" ref="AC14:AD14" si="5">COUNTIFS($B$29:$B$178,$G$11,$C$29:$C$178,"(C)非/専")</f>
        <v>0</v>
      </c>
      <c r="AD14" s="357">
        <f t="shared" si="5"/>
        <v>0</v>
      </c>
      <c r="AE14" s="355">
        <f>COUNTIFS($B$29:$B$178,$AB$11,$C$29:$C$178,"(D)非/兼")</f>
        <v>0</v>
      </c>
      <c r="AF14" s="356"/>
      <c r="AG14" s="357"/>
      <c r="AH14" s="355">
        <f>COUNTIFS($B$29:$B$178,$AH$11,$C$29:$C$178,"(C)非/専")</f>
        <v>0</v>
      </c>
      <c r="AI14" s="356">
        <f t="shared" ref="AI14:AJ14" si="6">COUNTIFS($B$29:$B$178,$G$11,$C$29:$C$178,"(C)非/専")</f>
        <v>0</v>
      </c>
      <c r="AJ14" s="357">
        <f t="shared" si="6"/>
        <v>0</v>
      </c>
      <c r="AK14" s="355">
        <f>COUNTIFS($B$29:$B$178,$AH$11,$C$29:$C$178,"(D)非/兼")</f>
        <v>0</v>
      </c>
      <c r="AL14" s="356"/>
      <c r="AM14" s="357"/>
      <c r="AN14" s="352">
        <f>COUNTIFS($B$29:$B$178,$AN$11,$C$29:$C$178,"(C)非/専")</f>
        <v>0</v>
      </c>
      <c r="AO14" s="352">
        <f>COUNTIFS($B$29:$B$178,$AN$11,$C$29:$C$178,"(D)非/兼")</f>
        <v>0</v>
      </c>
      <c r="AP14" s="352">
        <f>COUNTIFS($B$29:$B$178,$AP$11,$C$29:$C$178,"(C)非/専")</f>
        <v>0</v>
      </c>
      <c r="AQ14" s="352">
        <f>COUNTIFS($B$29:$B$178,$AP$11,$C$29:$C$178,"(D)非/兼")</f>
        <v>0</v>
      </c>
      <c r="AR14" s="352">
        <f>COUNTIFS($B$29:$B$178,$AR$11,$C$29:$C$178,"(C)非/専")</f>
        <v>0</v>
      </c>
      <c r="AS14" s="352">
        <f>COUNTIFS($B$29:$B$178,$AR$11,$C$29:$C$178,"(D)非/兼")</f>
        <v>0</v>
      </c>
      <c r="AT14" s="86"/>
    </row>
    <row r="15" spans="1:46" s="2" customFormat="1" ht="18" customHeight="1">
      <c r="A15" s="83"/>
      <c r="B15" s="87" t="s">
        <v>111</v>
      </c>
      <c r="C15" s="263">
        <f>SUM(E15:AS15)-(SUMIFS($AR:$AR,$B:$B,"サービス管理責任者")+SUMIFS($AR:$AR,$B:$B,"医師")+SUMIFS($AR:$AR,$B:$B,"その他職員"))</f>
        <v>0</v>
      </c>
      <c r="D15" s="265"/>
      <c r="E15" s="349">
        <f>ROUND(SUMIF($B$29:$B$178,E11,$AR$29:$AR$178),1)</f>
        <v>0</v>
      </c>
      <c r="F15" s="351"/>
      <c r="G15" s="358">
        <f>ROUND(SUMIF($B$29:$B$178,G11,$AR$29:$AR$178),1)</f>
        <v>0</v>
      </c>
      <c r="H15" s="358"/>
      <c r="I15" s="358"/>
      <c r="J15" s="349">
        <f>ROUND(SUMIF($B$29:$B$178,J11,$AR$29:$AR$178),1)</f>
        <v>0</v>
      </c>
      <c r="K15" s="350"/>
      <c r="L15" s="350"/>
      <c r="M15" s="350"/>
      <c r="N15" s="350"/>
      <c r="O15" s="351"/>
      <c r="P15" s="349">
        <f>ROUND(SUMIF($B$29:$B$178,P11,$AR$29:$AR$178),1)</f>
        <v>0</v>
      </c>
      <c r="Q15" s="350"/>
      <c r="R15" s="350"/>
      <c r="S15" s="350"/>
      <c r="T15" s="350"/>
      <c r="U15" s="351"/>
      <c r="V15" s="349">
        <f>ROUND(SUMIF($B$29:$B$178,V11,$AR$29:$AR$178),1)</f>
        <v>0</v>
      </c>
      <c r="W15" s="350"/>
      <c r="X15" s="350"/>
      <c r="Y15" s="350"/>
      <c r="Z15" s="350"/>
      <c r="AA15" s="351"/>
      <c r="AB15" s="349">
        <f>ROUND(SUMIF($B$29:$B$178,AB11,$AR$29:$AR$178),1)</f>
        <v>0</v>
      </c>
      <c r="AC15" s="350"/>
      <c r="AD15" s="350"/>
      <c r="AE15" s="350"/>
      <c r="AF15" s="350"/>
      <c r="AG15" s="351"/>
      <c r="AH15" s="349">
        <f>ROUND(SUMIF($B$29:$B$178,AH11,$AR$29:$AR$178),1)</f>
        <v>0</v>
      </c>
      <c r="AI15" s="350"/>
      <c r="AJ15" s="350"/>
      <c r="AK15" s="350"/>
      <c r="AL15" s="350"/>
      <c r="AM15" s="351"/>
      <c r="AN15" s="349">
        <f>ROUND(SUMIF($B$29:$B$178,AN11,$AR$29:$AR$178),1)</f>
        <v>0</v>
      </c>
      <c r="AO15" s="351"/>
      <c r="AP15" s="349">
        <f>ROUND(SUMIF($B$29:$B$178,AP11,$AR$29:$AR$178),1)</f>
        <v>0</v>
      </c>
      <c r="AQ15" s="351"/>
      <c r="AR15" s="349">
        <f>SUMIF($B$29:$B$178,AR11,$AR$29:$AR$178)</f>
        <v>0</v>
      </c>
      <c r="AS15" s="351"/>
      <c r="AT15" s="86"/>
    </row>
    <row r="16" spans="1:46" s="2" customFormat="1" ht="18" customHeight="1">
      <c r="A16" s="83"/>
      <c r="B16" s="87" t="s">
        <v>184</v>
      </c>
      <c r="C16" s="309"/>
      <c r="D16" s="310"/>
      <c r="E16" s="359"/>
      <c r="F16" s="360"/>
      <c r="G16" s="361"/>
      <c r="H16" s="361"/>
      <c r="I16" s="361"/>
      <c r="J16" s="362"/>
      <c r="K16" s="363"/>
      <c r="L16" s="363"/>
      <c r="M16" s="363"/>
      <c r="N16" s="363"/>
      <c r="O16" s="364"/>
      <c r="P16" s="362"/>
      <c r="Q16" s="363"/>
      <c r="R16" s="363"/>
      <c r="S16" s="363"/>
      <c r="T16" s="363"/>
      <c r="U16" s="364"/>
      <c r="V16" s="362"/>
      <c r="W16" s="363"/>
      <c r="X16" s="363"/>
      <c r="Y16" s="363"/>
      <c r="Z16" s="363"/>
      <c r="AA16" s="364"/>
      <c r="AB16" s="362"/>
      <c r="AC16" s="363"/>
      <c r="AD16" s="363"/>
      <c r="AE16" s="363"/>
      <c r="AF16" s="363"/>
      <c r="AG16" s="364"/>
      <c r="AH16" s="362"/>
      <c r="AI16" s="363"/>
      <c r="AJ16" s="363"/>
      <c r="AK16" s="363"/>
      <c r="AL16" s="363"/>
      <c r="AM16" s="364"/>
      <c r="AN16" s="362"/>
      <c r="AO16" s="364"/>
      <c r="AP16" s="362"/>
      <c r="AQ16" s="364"/>
      <c r="AR16" s="362"/>
      <c r="AS16" s="364"/>
      <c r="AT16" s="86"/>
    </row>
    <row r="17" spans="1:51" s="2" customFormat="1" ht="7.5" customHeight="1">
      <c r="A17" s="83"/>
      <c r="B17" s="290"/>
      <c r="C17" s="290"/>
      <c r="D17" s="290"/>
      <c r="E17" s="290"/>
      <c r="F17" s="290"/>
      <c r="G17" s="290"/>
      <c r="H17" s="290"/>
      <c r="I17" s="365"/>
      <c r="J17" s="366"/>
      <c r="K17" s="366"/>
      <c r="L17" s="366"/>
      <c r="M17" s="366"/>
      <c r="N17" s="366"/>
      <c r="O17" s="366"/>
      <c r="P17" s="366"/>
      <c r="Q17" s="366"/>
      <c r="R17" s="366"/>
      <c r="S17" s="366"/>
      <c r="T17" s="366"/>
      <c r="U17" s="366"/>
      <c r="V17" s="366"/>
      <c r="W17" s="366"/>
      <c r="X17" s="366"/>
      <c r="Y17" s="366"/>
      <c r="Z17" s="366"/>
      <c r="AA17" s="366"/>
      <c r="AB17" s="366"/>
      <c r="AC17" s="366"/>
      <c r="AD17" s="366"/>
      <c r="AE17" s="366"/>
      <c r="AF17" s="366"/>
      <c r="AG17" s="366"/>
      <c r="AH17" s="366"/>
      <c r="AI17" s="366"/>
      <c r="AJ17" s="366"/>
      <c r="AK17" s="366"/>
      <c r="AL17" s="366"/>
      <c r="AM17" s="366"/>
      <c r="AN17" s="366"/>
      <c r="AO17" s="366"/>
      <c r="AP17" s="366"/>
      <c r="AQ17" s="366"/>
      <c r="AR17" s="366"/>
      <c r="AS17" s="366"/>
      <c r="AT17" s="86"/>
    </row>
    <row r="18" spans="1:51" s="3" customFormat="1" ht="30" customHeight="1">
      <c r="A18" s="83"/>
      <c r="B18" s="291"/>
      <c r="C18" s="291"/>
      <c r="D18" s="291"/>
      <c r="E18" s="291"/>
      <c r="F18" s="291"/>
      <c r="G18" s="291"/>
      <c r="H18" s="291"/>
      <c r="I18" s="148" t="str">
        <f t="shared" ref="I18:AM18" si="7">IFERROR(IF(SUMIF($H:$H,"夜間　　",I:I)&gt;0,"🌙"&amp;CHAR(10)&amp;COUNTIFS($H:$H,"夜間　　",I:I,"&gt;0"),""),"")</f>
        <v/>
      </c>
      <c r="J18" s="148" t="str">
        <f t="shared" si="7"/>
        <v/>
      </c>
      <c r="K18" s="148" t="str">
        <f t="shared" si="7"/>
        <v/>
      </c>
      <c r="L18" s="148" t="str">
        <f t="shared" si="7"/>
        <v/>
      </c>
      <c r="M18" s="148" t="str">
        <f t="shared" si="7"/>
        <v/>
      </c>
      <c r="N18" s="148" t="str">
        <f t="shared" si="7"/>
        <v/>
      </c>
      <c r="O18" s="148" t="str">
        <f t="shared" si="7"/>
        <v/>
      </c>
      <c r="P18" s="148" t="str">
        <f t="shared" si="7"/>
        <v/>
      </c>
      <c r="Q18" s="148" t="str">
        <f t="shared" si="7"/>
        <v/>
      </c>
      <c r="R18" s="148" t="str">
        <f t="shared" si="7"/>
        <v/>
      </c>
      <c r="S18" s="148" t="str">
        <f t="shared" si="7"/>
        <v/>
      </c>
      <c r="T18" s="148" t="str">
        <f t="shared" si="7"/>
        <v/>
      </c>
      <c r="U18" s="148" t="str">
        <f t="shared" si="7"/>
        <v/>
      </c>
      <c r="V18" s="148" t="str">
        <f t="shared" si="7"/>
        <v/>
      </c>
      <c r="W18" s="148" t="str">
        <f t="shared" si="7"/>
        <v/>
      </c>
      <c r="X18" s="148" t="str">
        <f t="shared" si="7"/>
        <v/>
      </c>
      <c r="Y18" s="148" t="str">
        <f t="shared" si="7"/>
        <v/>
      </c>
      <c r="Z18" s="148" t="str">
        <f t="shared" si="7"/>
        <v/>
      </c>
      <c r="AA18" s="148" t="str">
        <f t="shared" si="7"/>
        <v/>
      </c>
      <c r="AB18" s="148" t="str">
        <f t="shared" si="7"/>
        <v/>
      </c>
      <c r="AC18" s="148" t="str">
        <f t="shared" si="7"/>
        <v/>
      </c>
      <c r="AD18" s="148" t="str">
        <f t="shared" si="7"/>
        <v/>
      </c>
      <c r="AE18" s="148" t="str">
        <f t="shared" si="7"/>
        <v/>
      </c>
      <c r="AF18" s="148" t="str">
        <f t="shared" si="7"/>
        <v/>
      </c>
      <c r="AG18" s="148" t="str">
        <f t="shared" si="7"/>
        <v/>
      </c>
      <c r="AH18" s="148" t="str">
        <f t="shared" si="7"/>
        <v/>
      </c>
      <c r="AI18" s="148" t="str">
        <f t="shared" si="7"/>
        <v/>
      </c>
      <c r="AJ18" s="148" t="str">
        <f t="shared" si="7"/>
        <v/>
      </c>
      <c r="AK18" s="148" t="str">
        <f t="shared" si="7"/>
        <v/>
      </c>
      <c r="AL18" s="148" t="str">
        <f t="shared" si="7"/>
        <v/>
      </c>
      <c r="AM18" s="148" t="str">
        <f t="shared" si="7"/>
        <v/>
      </c>
      <c r="AN18" s="82"/>
      <c r="AO18" s="85"/>
      <c r="AP18" s="83"/>
      <c r="AQ18" s="83"/>
      <c r="AR18" s="85"/>
      <c r="AS18" s="85"/>
      <c r="AT18" s="63"/>
    </row>
    <row r="19" spans="1:51" s="3" customFormat="1" ht="15" customHeight="1">
      <c r="A19" s="303" t="s">
        <v>9</v>
      </c>
      <c r="B19" s="266" t="s">
        <v>10</v>
      </c>
      <c r="C19" s="292" t="s">
        <v>70</v>
      </c>
      <c r="D19" s="293"/>
      <c r="E19" s="256" t="s">
        <v>196</v>
      </c>
      <c r="F19" s="284" t="s">
        <v>11</v>
      </c>
      <c r="G19" s="298"/>
      <c r="H19" s="285"/>
      <c r="I19" s="304" t="s">
        <v>12</v>
      </c>
      <c r="J19" s="305"/>
      <c r="K19" s="305"/>
      <c r="L19" s="305"/>
      <c r="M19" s="305"/>
      <c r="N19" s="305"/>
      <c r="O19" s="305"/>
      <c r="P19" s="305"/>
      <c r="Q19" s="305"/>
      <c r="R19" s="305"/>
      <c r="S19" s="305"/>
      <c r="T19" s="305"/>
      <c r="U19" s="305"/>
      <c r="V19" s="305"/>
      <c r="W19" s="305"/>
      <c r="X19" s="305"/>
      <c r="Y19" s="305"/>
      <c r="Z19" s="305"/>
      <c r="AA19" s="305"/>
      <c r="AB19" s="305"/>
      <c r="AC19" s="305"/>
      <c r="AD19" s="305"/>
      <c r="AE19" s="305"/>
      <c r="AF19" s="305"/>
      <c r="AG19" s="305"/>
      <c r="AH19" s="305"/>
      <c r="AI19" s="305"/>
      <c r="AJ19" s="305"/>
      <c r="AK19" s="305"/>
      <c r="AL19" s="305"/>
      <c r="AM19" s="306"/>
      <c r="AN19" s="307" t="s">
        <v>13</v>
      </c>
      <c r="AO19" s="256" t="s">
        <v>14</v>
      </c>
      <c r="AP19" s="257" t="s">
        <v>199</v>
      </c>
      <c r="AQ19" s="258"/>
      <c r="AR19" s="256" t="s">
        <v>107</v>
      </c>
      <c r="AS19" s="256"/>
      <c r="AT19" s="63"/>
    </row>
    <row r="20" spans="1:51" s="3" customFormat="1" ht="15" customHeight="1">
      <c r="A20" s="303"/>
      <c r="B20" s="266"/>
      <c r="C20" s="294"/>
      <c r="D20" s="295"/>
      <c r="E20" s="256"/>
      <c r="F20" s="299"/>
      <c r="G20" s="300"/>
      <c r="H20" s="301"/>
      <c r="I20" s="263" t="s">
        <v>15</v>
      </c>
      <c r="J20" s="264"/>
      <c r="K20" s="264"/>
      <c r="L20" s="264"/>
      <c r="M20" s="264"/>
      <c r="N20" s="264"/>
      <c r="O20" s="265"/>
      <c r="P20" s="266" t="s">
        <v>16</v>
      </c>
      <c r="Q20" s="266"/>
      <c r="R20" s="266"/>
      <c r="S20" s="266"/>
      <c r="T20" s="266"/>
      <c r="U20" s="266"/>
      <c r="V20" s="266"/>
      <c r="W20" s="266" t="s">
        <v>17</v>
      </c>
      <c r="X20" s="266"/>
      <c r="Y20" s="266"/>
      <c r="Z20" s="266"/>
      <c r="AA20" s="266"/>
      <c r="AB20" s="266"/>
      <c r="AC20" s="266"/>
      <c r="AD20" s="266" t="s">
        <v>18</v>
      </c>
      <c r="AE20" s="266"/>
      <c r="AF20" s="266"/>
      <c r="AG20" s="266"/>
      <c r="AH20" s="266"/>
      <c r="AI20" s="266"/>
      <c r="AJ20" s="266"/>
      <c r="AK20" s="266" t="str">
        <f>IF(AN3="暦月","第５週","")</f>
        <v/>
      </c>
      <c r="AL20" s="266"/>
      <c r="AM20" s="266"/>
      <c r="AN20" s="307"/>
      <c r="AO20" s="256"/>
      <c r="AP20" s="259"/>
      <c r="AQ20" s="260"/>
      <c r="AR20" s="256"/>
      <c r="AS20" s="256"/>
      <c r="AT20" s="63"/>
    </row>
    <row r="21" spans="1:51" s="3" customFormat="1" ht="15" customHeight="1">
      <c r="A21" s="303"/>
      <c r="B21" s="266"/>
      <c r="C21" s="294"/>
      <c r="D21" s="295"/>
      <c r="E21" s="256"/>
      <c r="F21" s="299"/>
      <c r="G21" s="300"/>
      <c r="H21" s="301"/>
      <c r="I21" s="88">
        <f>DATE($P$2,$V$2,1)</f>
        <v>45627</v>
      </c>
      <c r="J21" s="88">
        <f>DATE($P$2,$V$2,2)</f>
        <v>45628</v>
      </c>
      <c r="K21" s="88">
        <f>DATE($P$2,$V$2,3)</f>
        <v>45629</v>
      </c>
      <c r="L21" s="88">
        <f>DATE($P$2,$V$2,4)</f>
        <v>45630</v>
      </c>
      <c r="M21" s="88">
        <f>DATE($P$2,$V$2,5)</f>
        <v>45631</v>
      </c>
      <c r="N21" s="88">
        <f>DATE($P$2,$V$2,6)</f>
        <v>45632</v>
      </c>
      <c r="O21" s="88">
        <f>DATE($P$2,$V$2,7)</f>
        <v>45633</v>
      </c>
      <c r="P21" s="88">
        <f>DATE($P$2,$V$2,8)</f>
        <v>45634</v>
      </c>
      <c r="Q21" s="88">
        <f>DATE($P$2,$V$2,9)</f>
        <v>45635</v>
      </c>
      <c r="R21" s="88">
        <f>DATE($P$2,$V$2,10)</f>
        <v>45636</v>
      </c>
      <c r="S21" s="88">
        <f>DATE($P$2,$V$2,11)</f>
        <v>45637</v>
      </c>
      <c r="T21" s="88">
        <f>DATE($P$2,$V$2,12)</f>
        <v>45638</v>
      </c>
      <c r="U21" s="88">
        <f>DATE($P$2,$V$2,13)</f>
        <v>45639</v>
      </c>
      <c r="V21" s="88">
        <f>DATE($P$2,$V$2,14)</f>
        <v>45640</v>
      </c>
      <c r="W21" s="88">
        <f>DATE($P$2,$V$2,15)</f>
        <v>45641</v>
      </c>
      <c r="X21" s="88">
        <f>DATE($P$2,$V$2,16)</f>
        <v>45642</v>
      </c>
      <c r="Y21" s="88">
        <f>DATE($P$2,$V$2,17)</f>
        <v>45643</v>
      </c>
      <c r="Z21" s="88">
        <f>DATE($P$2,$V$2,18)</f>
        <v>45644</v>
      </c>
      <c r="AA21" s="88">
        <f>DATE($P$2,$V$2,19)</f>
        <v>45645</v>
      </c>
      <c r="AB21" s="88">
        <f>DATE($P$2,$V$2,20)</f>
        <v>45646</v>
      </c>
      <c r="AC21" s="88">
        <f>DATE($P$2,$V$2,21)</f>
        <v>45647</v>
      </c>
      <c r="AD21" s="88">
        <f>DATE($P$2,$V$2,22)</f>
        <v>45648</v>
      </c>
      <c r="AE21" s="88">
        <f>DATE($P$2,$V$2,23)</f>
        <v>45649</v>
      </c>
      <c r="AF21" s="88">
        <f>DATE($P$2,$V$2,24)</f>
        <v>45650</v>
      </c>
      <c r="AG21" s="88">
        <f>DATE($P$2,$V$2,25)</f>
        <v>45651</v>
      </c>
      <c r="AH21" s="88">
        <f>DATE($P$2,$V$2,26)</f>
        <v>45652</v>
      </c>
      <c r="AI21" s="88">
        <f>DATE($P$2,$V$2,27)</f>
        <v>45653</v>
      </c>
      <c r="AJ21" s="88">
        <f>DATE($P$2,$V$2,28)</f>
        <v>45654</v>
      </c>
      <c r="AK21" s="88" t="str">
        <f>IF(AN3="暦月",IF(DAY(EOMONTH(I21,0))&lt;29,"",DATE($P$2,$V$2,29)),"")</f>
        <v/>
      </c>
      <c r="AL21" s="88" t="str">
        <f>IF(AN3="暦月",IF(DAY(EOMONTH(I21,0))&lt;30,"",DATE($P$2,$V$2,30)),"")</f>
        <v/>
      </c>
      <c r="AM21" s="88" t="str">
        <f>IF(AN3="暦月",IF(DAY(EOMONTH(I21,0))&lt;31,"",DATE($P$2,$V$2,31)),"")</f>
        <v/>
      </c>
      <c r="AN21" s="307"/>
      <c r="AO21" s="256"/>
      <c r="AP21" s="259"/>
      <c r="AQ21" s="260"/>
      <c r="AR21" s="256"/>
      <c r="AS21" s="256"/>
      <c r="AT21" s="63"/>
    </row>
    <row r="22" spans="1:51" s="3" customFormat="1" ht="15" customHeight="1">
      <c r="A22" s="303"/>
      <c r="B22" s="266"/>
      <c r="C22" s="296"/>
      <c r="D22" s="297"/>
      <c r="E22" s="256"/>
      <c r="F22" s="286"/>
      <c r="G22" s="302"/>
      <c r="H22" s="287"/>
      <c r="I22" s="89">
        <f>DATE($P$2,$V$2,1)</f>
        <v>45627</v>
      </c>
      <c r="J22" s="89">
        <f>DATE($P$2,$V$2,2)</f>
        <v>45628</v>
      </c>
      <c r="K22" s="89">
        <f>DATE($P$2,$V$2,3)</f>
        <v>45629</v>
      </c>
      <c r="L22" s="89">
        <f>DATE($P$2,$V$2,4)</f>
        <v>45630</v>
      </c>
      <c r="M22" s="89">
        <f>DATE($P$2,$V$2,5)</f>
        <v>45631</v>
      </c>
      <c r="N22" s="89">
        <f>DATE($P$2,$V$2,6)</f>
        <v>45632</v>
      </c>
      <c r="O22" s="89">
        <f>DATE($P$2,$V$2,7)</f>
        <v>45633</v>
      </c>
      <c r="P22" s="89">
        <f>DATE($P$2,$V$2,8)</f>
        <v>45634</v>
      </c>
      <c r="Q22" s="89">
        <f>DATE($P$2,$V$2,9)</f>
        <v>45635</v>
      </c>
      <c r="R22" s="89">
        <f>DATE($P$2,$V$2,10)</f>
        <v>45636</v>
      </c>
      <c r="S22" s="89">
        <f>DATE($P$2,$V$2,11)</f>
        <v>45637</v>
      </c>
      <c r="T22" s="89">
        <f>DATE($P$2,$V$2,12)</f>
        <v>45638</v>
      </c>
      <c r="U22" s="89">
        <f>DATE($P$2,$V$2,13)</f>
        <v>45639</v>
      </c>
      <c r="V22" s="89">
        <f>DATE($P$2,$V$2,14)</f>
        <v>45640</v>
      </c>
      <c r="W22" s="89">
        <f>DATE($P$2,$V$2,15)</f>
        <v>45641</v>
      </c>
      <c r="X22" s="89">
        <f>DATE($P$2,$V$2,16)</f>
        <v>45642</v>
      </c>
      <c r="Y22" s="89">
        <f>DATE($P$2,$V$2,17)</f>
        <v>45643</v>
      </c>
      <c r="Z22" s="89">
        <f>DATE($P$2,$V$2,18)</f>
        <v>45644</v>
      </c>
      <c r="AA22" s="89">
        <f>DATE($P$2,$V$2,19)</f>
        <v>45645</v>
      </c>
      <c r="AB22" s="89">
        <f>DATE($P$2,$V$2,20)</f>
        <v>45646</v>
      </c>
      <c r="AC22" s="89">
        <f>DATE($P$2,$V$2,21)</f>
        <v>45647</v>
      </c>
      <c r="AD22" s="89">
        <f>DATE($P$2,$V$2,22)</f>
        <v>45648</v>
      </c>
      <c r="AE22" s="89">
        <f>DATE($P$2,$V$2,23)</f>
        <v>45649</v>
      </c>
      <c r="AF22" s="89">
        <f>DATE($P$2,$V$2,24)</f>
        <v>45650</v>
      </c>
      <c r="AG22" s="89">
        <f>DATE($P$2,$V$2,25)</f>
        <v>45651</v>
      </c>
      <c r="AH22" s="89">
        <f>DATE($P$2,$V$2,26)</f>
        <v>45652</v>
      </c>
      <c r="AI22" s="89">
        <f>DATE($P$2,$V$2,27)</f>
        <v>45653</v>
      </c>
      <c r="AJ22" s="89">
        <f>DATE($P$2,$V$2,28)</f>
        <v>45654</v>
      </c>
      <c r="AK22" s="89" t="str">
        <f>IF(AN3="暦月",IF(DAY(EOMONTH(I22,0))&lt;29,"",DATE($P$2,$V$2,29)),"")</f>
        <v/>
      </c>
      <c r="AL22" s="89" t="str">
        <f>IF(AN3="暦月",IF(DAY(EOMONTH(I22,0))&lt;30,"",DATE($P$2,$V$2,30)),"")</f>
        <v/>
      </c>
      <c r="AM22" s="89" t="str">
        <f>IF(AN3="暦月",IF(DAY(EOMONTH(I22,0))&lt;31,"",DATE($P$2,$V$2,31)),"")</f>
        <v/>
      </c>
      <c r="AN22" s="307"/>
      <c r="AO22" s="256"/>
      <c r="AP22" s="261"/>
      <c r="AQ22" s="262"/>
      <c r="AR22" s="256"/>
      <c r="AS22" s="256"/>
      <c r="AT22" s="63"/>
      <c r="AU22" s="263" t="s">
        <v>111</v>
      </c>
      <c r="AV22" s="265"/>
      <c r="AX22" s="263" t="s">
        <v>132</v>
      </c>
      <c r="AY22" s="265"/>
    </row>
    <row r="23" spans="1:51" s="3" customFormat="1" ht="12" customHeight="1">
      <c r="A23" s="226" t="s">
        <v>261</v>
      </c>
      <c r="B23" s="367" t="s">
        <v>88</v>
      </c>
      <c r="C23" s="368" t="s">
        <v>71</v>
      </c>
      <c r="D23" s="369" t="s">
        <v>108</v>
      </c>
      <c r="E23" s="370" t="s">
        <v>94</v>
      </c>
      <c r="F23" s="371" t="s">
        <v>262</v>
      </c>
      <c r="G23" s="372"/>
      <c r="H23" s="373" t="s">
        <v>77</v>
      </c>
      <c r="I23" s="374"/>
      <c r="J23" s="374" t="s">
        <v>263</v>
      </c>
      <c r="K23" s="374" t="s">
        <v>263</v>
      </c>
      <c r="L23" s="374" t="s">
        <v>263</v>
      </c>
      <c r="M23" s="374" t="s">
        <v>264</v>
      </c>
      <c r="N23" s="374" t="s">
        <v>263</v>
      </c>
      <c r="O23" s="374" t="s">
        <v>265</v>
      </c>
      <c r="P23" s="374" t="s">
        <v>265</v>
      </c>
      <c r="Q23" s="374" t="s">
        <v>265</v>
      </c>
      <c r="R23" s="374" t="s">
        <v>265</v>
      </c>
      <c r="S23" s="374" t="s">
        <v>265</v>
      </c>
      <c r="T23" s="374" t="s">
        <v>265</v>
      </c>
      <c r="U23" s="374" t="s">
        <v>265</v>
      </c>
      <c r="V23" s="374" t="s">
        <v>265</v>
      </c>
      <c r="W23" s="374" t="s">
        <v>265</v>
      </c>
      <c r="X23" s="374" t="s">
        <v>265</v>
      </c>
      <c r="Y23" s="374" t="s">
        <v>265</v>
      </c>
      <c r="Z23" s="374" t="s">
        <v>265</v>
      </c>
      <c r="AA23" s="374" t="s">
        <v>265</v>
      </c>
      <c r="AB23" s="374" t="s">
        <v>265</v>
      </c>
      <c r="AC23" s="374" t="s">
        <v>265</v>
      </c>
      <c r="AD23" s="374" t="s">
        <v>265</v>
      </c>
      <c r="AE23" s="374" t="s">
        <v>265</v>
      </c>
      <c r="AF23" s="374" t="s">
        <v>265</v>
      </c>
      <c r="AG23" s="374" t="s">
        <v>265</v>
      </c>
      <c r="AH23" s="374" t="s">
        <v>265</v>
      </c>
      <c r="AI23" s="374" t="s">
        <v>265</v>
      </c>
      <c r="AJ23" s="374" t="s">
        <v>265</v>
      </c>
      <c r="AK23" s="374" t="s">
        <v>265</v>
      </c>
      <c r="AL23" s="374" t="s">
        <v>265</v>
      </c>
      <c r="AM23" s="374" t="s">
        <v>265</v>
      </c>
      <c r="AN23" s="375">
        <f>+SUM(I24:AM25)</f>
        <v>40</v>
      </c>
      <c r="AO23" s="376">
        <v>40</v>
      </c>
      <c r="AP23" s="377"/>
      <c r="AQ23" s="378"/>
      <c r="AR23" s="376">
        <v>1</v>
      </c>
      <c r="AS23" s="222"/>
      <c r="AT23" s="225"/>
      <c r="AU23" s="46" t="s">
        <v>182</v>
      </c>
      <c r="AV23" s="46" t="s">
        <v>102</v>
      </c>
      <c r="AX23" s="46" t="s">
        <v>130</v>
      </c>
      <c r="AY23" s="46" t="s">
        <v>131</v>
      </c>
    </row>
    <row r="24" spans="1:51" s="3" customFormat="1" ht="12" customHeight="1">
      <c r="A24" s="227"/>
      <c r="B24" s="379"/>
      <c r="C24" s="380"/>
      <c r="D24" s="381"/>
      <c r="E24" s="382"/>
      <c r="F24" s="383"/>
      <c r="G24" s="384"/>
      <c r="H24" s="385" t="s">
        <v>253</v>
      </c>
      <c r="I24" s="386"/>
      <c r="J24" s="386">
        <v>8</v>
      </c>
      <c r="K24" s="386">
        <v>8</v>
      </c>
      <c r="L24" s="386">
        <v>8</v>
      </c>
      <c r="M24" s="386">
        <v>8</v>
      </c>
      <c r="N24" s="386">
        <v>8</v>
      </c>
      <c r="O24" s="374" t="s">
        <v>265</v>
      </c>
      <c r="P24" s="386" t="s">
        <v>265</v>
      </c>
      <c r="Q24" s="386" t="s">
        <v>265</v>
      </c>
      <c r="R24" s="386" t="s">
        <v>265</v>
      </c>
      <c r="S24" s="386" t="s">
        <v>265</v>
      </c>
      <c r="T24" s="386" t="s">
        <v>265</v>
      </c>
      <c r="U24" s="386" t="s">
        <v>265</v>
      </c>
      <c r="V24" s="386" t="s">
        <v>265</v>
      </c>
      <c r="W24" s="386" t="s">
        <v>265</v>
      </c>
      <c r="X24" s="386" t="s">
        <v>265</v>
      </c>
      <c r="Y24" s="386" t="s">
        <v>265</v>
      </c>
      <c r="Z24" s="386" t="s">
        <v>265</v>
      </c>
      <c r="AA24" s="386" t="s">
        <v>265</v>
      </c>
      <c r="AB24" s="386" t="s">
        <v>265</v>
      </c>
      <c r="AC24" s="386" t="s">
        <v>265</v>
      </c>
      <c r="AD24" s="386" t="s">
        <v>265</v>
      </c>
      <c r="AE24" s="386" t="s">
        <v>265</v>
      </c>
      <c r="AF24" s="386" t="s">
        <v>265</v>
      </c>
      <c r="AG24" s="386" t="s">
        <v>265</v>
      </c>
      <c r="AH24" s="386" t="s">
        <v>265</v>
      </c>
      <c r="AI24" s="386" t="s">
        <v>265</v>
      </c>
      <c r="AJ24" s="386" t="s">
        <v>265</v>
      </c>
      <c r="AK24" s="386" t="s">
        <v>265</v>
      </c>
      <c r="AL24" s="386" t="s">
        <v>265</v>
      </c>
      <c r="AM24" s="386" t="s">
        <v>265</v>
      </c>
      <c r="AN24" s="387"/>
      <c r="AO24" s="388"/>
      <c r="AP24" s="389"/>
      <c r="AQ24" s="390"/>
      <c r="AR24" s="388"/>
      <c r="AS24" s="223"/>
      <c r="AT24" s="225"/>
      <c r="AU24" s="47">
        <f>IFERROR(IF($D23="□",($AO23/$AK$6),($AO23/$AK$8)),"")</f>
        <v>1</v>
      </c>
      <c r="AV24" s="47" t="str">
        <f>IFERROR(IF($D23="□",($AN23/$AO$6),($AN23/$AO$8)),"")</f>
        <v/>
      </c>
      <c r="AX24" s="47" t="s">
        <v>266</v>
      </c>
      <c r="AY24" s="47" t="s">
        <v>266</v>
      </c>
    </row>
    <row r="25" spans="1:51" s="3" customFormat="1" ht="12" customHeight="1">
      <c r="A25" s="228"/>
      <c r="B25" s="391"/>
      <c r="C25" s="392"/>
      <c r="D25" s="393"/>
      <c r="E25" s="382"/>
      <c r="F25" s="394"/>
      <c r="G25" s="395"/>
      <c r="H25" s="207"/>
      <c r="I25" s="206"/>
      <c r="J25" s="206"/>
      <c r="K25" s="206"/>
      <c r="L25" s="206"/>
      <c r="M25" s="206"/>
      <c r="N25" s="206"/>
      <c r="O25" s="206"/>
      <c r="P25" s="206"/>
      <c r="Q25" s="206"/>
      <c r="R25" s="206"/>
      <c r="S25" s="206"/>
      <c r="T25" s="206"/>
      <c r="U25" s="206"/>
      <c r="V25" s="206"/>
      <c r="W25" s="206"/>
      <c r="X25" s="206"/>
      <c r="Y25" s="206"/>
      <c r="Z25" s="206"/>
      <c r="AA25" s="206"/>
      <c r="AB25" s="206"/>
      <c r="AC25" s="206"/>
      <c r="AD25" s="206"/>
      <c r="AE25" s="206"/>
      <c r="AF25" s="206"/>
      <c r="AG25" s="206"/>
      <c r="AH25" s="206"/>
      <c r="AI25" s="206"/>
      <c r="AJ25" s="206"/>
      <c r="AK25" s="206"/>
      <c r="AL25" s="206"/>
      <c r="AM25" s="206"/>
      <c r="AN25" s="396"/>
      <c r="AO25" s="397"/>
      <c r="AP25" s="398"/>
      <c r="AQ25" s="399"/>
      <c r="AR25" s="397"/>
      <c r="AS25" s="224"/>
      <c r="AT25" s="225"/>
      <c r="AU25" s="48"/>
      <c r="AV25" s="48"/>
      <c r="AX25" s="48"/>
      <c r="AY25" s="48"/>
    </row>
    <row r="26" spans="1:51" s="3" customFormat="1" ht="12" customHeight="1">
      <c r="A26" s="226" t="s">
        <v>261</v>
      </c>
      <c r="B26" s="367" t="s">
        <v>91</v>
      </c>
      <c r="C26" s="368" t="s">
        <v>72</v>
      </c>
      <c r="D26" s="369" t="s">
        <v>108</v>
      </c>
      <c r="E26" s="370" t="s">
        <v>192</v>
      </c>
      <c r="F26" s="371" t="s">
        <v>267</v>
      </c>
      <c r="G26" s="372"/>
      <c r="H26" s="373" t="s">
        <v>77</v>
      </c>
      <c r="I26" s="374"/>
      <c r="J26" s="374" t="s">
        <v>268</v>
      </c>
      <c r="K26" s="374" t="s">
        <v>268</v>
      </c>
      <c r="L26" s="374" t="s">
        <v>264</v>
      </c>
      <c r="M26" s="374" t="s">
        <v>268</v>
      </c>
      <c r="N26" s="374" t="s">
        <v>268</v>
      </c>
      <c r="O26" s="374" t="s">
        <v>265</v>
      </c>
      <c r="P26" s="374" t="s">
        <v>265</v>
      </c>
      <c r="Q26" s="374" t="s">
        <v>265</v>
      </c>
      <c r="R26" s="374" t="s">
        <v>265</v>
      </c>
      <c r="S26" s="374" t="s">
        <v>265</v>
      </c>
      <c r="T26" s="374" t="s">
        <v>265</v>
      </c>
      <c r="U26" s="374" t="s">
        <v>265</v>
      </c>
      <c r="V26" s="374" t="s">
        <v>265</v>
      </c>
      <c r="W26" s="374" t="s">
        <v>265</v>
      </c>
      <c r="X26" s="374" t="s">
        <v>265</v>
      </c>
      <c r="Y26" s="374" t="s">
        <v>265</v>
      </c>
      <c r="Z26" s="374" t="s">
        <v>265</v>
      </c>
      <c r="AA26" s="374" t="s">
        <v>265</v>
      </c>
      <c r="AB26" s="374" t="s">
        <v>265</v>
      </c>
      <c r="AC26" s="374" t="s">
        <v>265</v>
      </c>
      <c r="AD26" s="374" t="s">
        <v>265</v>
      </c>
      <c r="AE26" s="374" t="s">
        <v>265</v>
      </c>
      <c r="AF26" s="374" t="s">
        <v>265</v>
      </c>
      <c r="AG26" s="374" t="s">
        <v>265</v>
      </c>
      <c r="AH26" s="374" t="s">
        <v>265</v>
      </c>
      <c r="AI26" s="374" t="s">
        <v>265</v>
      </c>
      <c r="AJ26" s="374" t="s">
        <v>265</v>
      </c>
      <c r="AK26" s="374" t="s">
        <v>265</v>
      </c>
      <c r="AL26" s="374" t="s">
        <v>265</v>
      </c>
      <c r="AM26" s="374" t="s">
        <v>265</v>
      </c>
      <c r="AN26" s="375">
        <f>+SUM(I27:AM28)</f>
        <v>20</v>
      </c>
      <c r="AO26" s="376">
        <f>IF($AN$3="４週",AN26/4,AN26/(DAY(EOMONTH($I$21,0))/7))</f>
        <v>4.5161290322580641</v>
      </c>
      <c r="AP26" s="400" t="s">
        <v>269</v>
      </c>
      <c r="AQ26" s="401"/>
      <c r="AR26" s="376">
        <v>0.5</v>
      </c>
      <c r="AS26" s="222"/>
      <c r="AT26" s="225"/>
      <c r="AU26" s="46" t="s">
        <v>182</v>
      </c>
      <c r="AV26" s="46" t="s">
        <v>102</v>
      </c>
      <c r="AX26" s="46" t="s">
        <v>130</v>
      </c>
      <c r="AY26" s="46" t="s">
        <v>131</v>
      </c>
    </row>
    <row r="27" spans="1:51" s="3" customFormat="1" ht="12" customHeight="1">
      <c r="A27" s="227"/>
      <c r="B27" s="379"/>
      <c r="C27" s="380"/>
      <c r="D27" s="381"/>
      <c r="E27" s="382"/>
      <c r="F27" s="383"/>
      <c r="G27" s="384"/>
      <c r="H27" s="385" t="s">
        <v>253</v>
      </c>
      <c r="I27" s="386"/>
      <c r="J27" s="386">
        <v>4</v>
      </c>
      <c r="K27" s="386">
        <v>4</v>
      </c>
      <c r="L27" s="386">
        <v>4</v>
      </c>
      <c r="M27" s="386">
        <v>4</v>
      </c>
      <c r="N27" s="386">
        <v>4</v>
      </c>
      <c r="O27" s="374" t="s">
        <v>265</v>
      </c>
      <c r="P27" s="386" t="s">
        <v>265</v>
      </c>
      <c r="Q27" s="386" t="s">
        <v>265</v>
      </c>
      <c r="R27" s="386" t="s">
        <v>265</v>
      </c>
      <c r="S27" s="386" t="s">
        <v>265</v>
      </c>
      <c r="T27" s="386" t="s">
        <v>265</v>
      </c>
      <c r="U27" s="386" t="s">
        <v>265</v>
      </c>
      <c r="V27" s="386" t="s">
        <v>265</v>
      </c>
      <c r="W27" s="386" t="s">
        <v>265</v>
      </c>
      <c r="X27" s="386" t="s">
        <v>265</v>
      </c>
      <c r="Y27" s="386" t="s">
        <v>265</v>
      </c>
      <c r="Z27" s="386" t="s">
        <v>265</v>
      </c>
      <c r="AA27" s="386" t="s">
        <v>265</v>
      </c>
      <c r="AB27" s="386" t="s">
        <v>265</v>
      </c>
      <c r="AC27" s="386" t="s">
        <v>265</v>
      </c>
      <c r="AD27" s="386" t="s">
        <v>265</v>
      </c>
      <c r="AE27" s="386" t="s">
        <v>265</v>
      </c>
      <c r="AF27" s="386" t="s">
        <v>265</v>
      </c>
      <c r="AG27" s="386" t="s">
        <v>265</v>
      </c>
      <c r="AH27" s="386" t="s">
        <v>265</v>
      </c>
      <c r="AI27" s="386" t="s">
        <v>265</v>
      </c>
      <c r="AJ27" s="386" t="s">
        <v>265</v>
      </c>
      <c r="AK27" s="386" t="s">
        <v>265</v>
      </c>
      <c r="AL27" s="386" t="s">
        <v>265</v>
      </c>
      <c r="AM27" s="386" t="s">
        <v>265</v>
      </c>
      <c r="AN27" s="387"/>
      <c r="AO27" s="388"/>
      <c r="AP27" s="402"/>
      <c r="AQ27" s="403"/>
      <c r="AR27" s="388"/>
      <c r="AS27" s="223"/>
      <c r="AT27" s="225"/>
      <c r="AU27" s="47">
        <f>IFERROR(IF($D26="□",($AO26/$AK$6),($AO26/$AK$8)),"")</f>
        <v>0.1129032258064516</v>
      </c>
      <c r="AV27" s="47" t="str">
        <f>IFERROR(IF($D26="□",($AN26/$AO$6),($AN26/$AO$8)),"")</f>
        <v/>
      </c>
      <c r="AX27" s="47" t="s">
        <v>266</v>
      </c>
      <c r="AY27" s="47" t="s">
        <v>266</v>
      </c>
    </row>
    <row r="28" spans="1:51" s="3" customFormat="1" ht="12" customHeight="1">
      <c r="A28" s="228"/>
      <c r="B28" s="391"/>
      <c r="C28" s="392"/>
      <c r="D28" s="393"/>
      <c r="E28" s="382"/>
      <c r="F28" s="394"/>
      <c r="G28" s="395"/>
      <c r="H28" s="207"/>
      <c r="I28" s="206"/>
      <c r="J28" s="206"/>
      <c r="K28" s="206"/>
      <c r="L28" s="206"/>
      <c r="M28" s="206"/>
      <c r="N28" s="206"/>
      <c r="O28" s="206"/>
      <c r="P28" s="206"/>
      <c r="Q28" s="206"/>
      <c r="R28" s="206"/>
      <c r="S28" s="206"/>
      <c r="T28" s="206"/>
      <c r="U28" s="206"/>
      <c r="V28" s="206"/>
      <c r="W28" s="206"/>
      <c r="X28" s="206"/>
      <c r="Y28" s="206"/>
      <c r="Z28" s="206"/>
      <c r="AA28" s="206"/>
      <c r="AB28" s="206"/>
      <c r="AC28" s="206"/>
      <c r="AD28" s="206"/>
      <c r="AE28" s="206"/>
      <c r="AF28" s="206"/>
      <c r="AG28" s="206"/>
      <c r="AH28" s="206"/>
      <c r="AI28" s="206"/>
      <c r="AJ28" s="206"/>
      <c r="AK28" s="206"/>
      <c r="AL28" s="206"/>
      <c r="AM28" s="206"/>
      <c r="AN28" s="396"/>
      <c r="AO28" s="397"/>
      <c r="AP28" s="404"/>
      <c r="AQ28" s="405"/>
      <c r="AR28" s="397"/>
      <c r="AS28" s="224"/>
      <c r="AT28" s="225"/>
      <c r="AU28" s="48"/>
      <c r="AV28" s="48"/>
      <c r="AX28" s="48"/>
      <c r="AY28" s="48"/>
    </row>
    <row r="29" spans="1:51" s="3" customFormat="1" ht="12" customHeight="1">
      <c r="A29" s="226">
        <v>1</v>
      </c>
      <c r="B29" s="229"/>
      <c r="C29" s="232"/>
      <c r="D29" s="235" t="s">
        <v>108</v>
      </c>
      <c r="E29" s="146"/>
      <c r="F29" s="238"/>
      <c r="G29" s="239"/>
      <c r="H29" s="91" t="s">
        <v>77</v>
      </c>
      <c r="I29" s="203"/>
      <c r="J29" s="92"/>
      <c r="K29" s="92"/>
      <c r="L29" s="92"/>
      <c r="M29" s="92"/>
      <c r="N29" s="92"/>
      <c r="O29" s="92"/>
      <c r="P29" s="92"/>
      <c r="Q29" s="92"/>
      <c r="R29" s="92"/>
      <c r="S29" s="92"/>
      <c r="T29" s="92"/>
      <c r="U29" s="92"/>
      <c r="V29" s="92"/>
      <c r="W29" s="92"/>
      <c r="X29" s="92"/>
      <c r="Y29" s="92"/>
      <c r="Z29" s="92"/>
      <c r="AA29" s="92"/>
      <c r="AB29" s="92"/>
      <c r="AC29" s="92"/>
      <c r="AD29" s="92"/>
      <c r="AE29" s="92"/>
      <c r="AF29" s="92"/>
      <c r="AG29" s="92"/>
      <c r="AH29" s="92"/>
      <c r="AI29" s="92"/>
      <c r="AJ29" s="92"/>
      <c r="AK29" s="92"/>
      <c r="AL29" s="92"/>
      <c r="AM29" s="92"/>
      <c r="AN29" s="244">
        <f>+SUM(I30:AM31)</f>
        <v>0</v>
      </c>
      <c r="AO29" s="222">
        <f>IF($AN$3="４週",AN29/4,AN29/(DAY(EOMONTH($I$21,0))/7))</f>
        <v>0</v>
      </c>
      <c r="AP29" s="247"/>
      <c r="AQ29" s="248"/>
      <c r="AR29" s="222" t="str">
        <f>IF($AN$3="４週",AU30,AV30)</f>
        <v/>
      </c>
      <c r="AS29" s="222"/>
      <c r="AT29" s="225"/>
      <c r="AU29" s="46" t="s">
        <v>182</v>
      </c>
      <c r="AV29" s="46" t="s">
        <v>102</v>
      </c>
      <c r="AX29" s="46" t="s">
        <v>130</v>
      </c>
      <c r="AY29" s="46" t="s">
        <v>131</v>
      </c>
    </row>
    <row r="30" spans="1:51" s="3" customFormat="1" ht="12" customHeight="1">
      <c r="A30" s="227"/>
      <c r="B30" s="230"/>
      <c r="C30" s="233"/>
      <c r="D30" s="236"/>
      <c r="E30" s="147"/>
      <c r="F30" s="240"/>
      <c r="G30" s="241"/>
      <c r="H30" s="208" t="s">
        <v>253</v>
      </c>
      <c r="I30" s="90" t="str">
        <f>IFERROR(VLOOKUP(I29,シフト記号表!$B:$Z,23,FALSE),"")</f>
        <v/>
      </c>
      <c r="J30" s="90" t="str">
        <f>IFERROR(VLOOKUP(J29,シフト記号表!$B:$Z,23,FALSE),"")</f>
        <v/>
      </c>
      <c r="K30" s="90" t="str">
        <f>IFERROR(VLOOKUP(K29,シフト記号表!$B:$Z,23,FALSE),"")</f>
        <v/>
      </c>
      <c r="L30" s="90" t="str">
        <f>IFERROR(VLOOKUP(L29,シフト記号表!$B:$Z,23,FALSE),"")</f>
        <v/>
      </c>
      <c r="M30" s="90" t="str">
        <f>IFERROR(VLOOKUP(M29,シフト記号表!$B:$Z,23,FALSE),"")</f>
        <v/>
      </c>
      <c r="N30" s="90" t="str">
        <f>IFERROR(VLOOKUP(N29,シフト記号表!$B:$Z,23,FALSE),"")</f>
        <v/>
      </c>
      <c r="O30" s="90" t="str">
        <f>IFERROR(VLOOKUP(O29,シフト記号表!$B:$Z,23,FALSE),"")</f>
        <v/>
      </c>
      <c r="P30" s="90" t="str">
        <f>IFERROR(VLOOKUP(P29,シフト記号表!$B:$Z,23,FALSE),"")</f>
        <v/>
      </c>
      <c r="Q30" s="90" t="str">
        <f>IFERROR(VLOOKUP(Q29,シフト記号表!$B:$Z,23,FALSE),"")</f>
        <v/>
      </c>
      <c r="R30" s="90" t="str">
        <f>IFERROR(VLOOKUP(R29,シフト記号表!$B:$Z,23,FALSE),"")</f>
        <v/>
      </c>
      <c r="S30" s="90" t="str">
        <f>IFERROR(VLOOKUP(S29,シフト記号表!$B:$Z,23,FALSE),"")</f>
        <v/>
      </c>
      <c r="T30" s="90" t="str">
        <f>IFERROR(VLOOKUP(T29,シフト記号表!$B:$Z,23,FALSE),"")</f>
        <v/>
      </c>
      <c r="U30" s="90" t="str">
        <f>IFERROR(VLOOKUP(U29,シフト記号表!$B:$Z,23,FALSE),"")</f>
        <v/>
      </c>
      <c r="V30" s="90" t="str">
        <f>IFERROR(VLOOKUP(V29,シフト記号表!$B:$Z,23,FALSE),"")</f>
        <v/>
      </c>
      <c r="W30" s="90" t="str">
        <f>IFERROR(VLOOKUP(W29,シフト記号表!$B:$Z,23,FALSE),"")</f>
        <v/>
      </c>
      <c r="X30" s="90" t="str">
        <f>IFERROR(VLOOKUP(X29,シフト記号表!$B:$Z,23,FALSE),"")</f>
        <v/>
      </c>
      <c r="Y30" s="90" t="str">
        <f>IFERROR(VLOOKUP(Y29,シフト記号表!$B:$Z,23,FALSE),"")</f>
        <v/>
      </c>
      <c r="Z30" s="90" t="str">
        <f>IFERROR(VLOOKUP(Z29,シフト記号表!$B:$Z,23,FALSE),"")</f>
        <v/>
      </c>
      <c r="AA30" s="90" t="str">
        <f>IFERROR(VLOOKUP(AA29,シフト記号表!$B:$Z,23,FALSE),"")</f>
        <v/>
      </c>
      <c r="AB30" s="90" t="str">
        <f>IFERROR(VLOOKUP(AB29,シフト記号表!$B:$Z,23,FALSE),"")</f>
        <v/>
      </c>
      <c r="AC30" s="90" t="str">
        <f>IFERROR(VLOOKUP(AC29,シフト記号表!$B:$Z,23,FALSE),"")</f>
        <v/>
      </c>
      <c r="AD30" s="90" t="str">
        <f>IFERROR(VLOOKUP(AD29,シフト記号表!$B:$Z,23,FALSE),"")</f>
        <v/>
      </c>
      <c r="AE30" s="90" t="str">
        <f>IFERROR(VLOOKUP(AE29,シフト記号表!$B:$Z,23,FALSE),"")</f>
        <v/>
      </c>
      <c r="AF30" s="90" t="str">
        <f>IFERROR(VLOOKUP(AF29,シフト記号表!$B:$Z,23,FALSE),"")</f>
        <v/>
      </c>
      <c r="AG30" s="90" t="str">
        <f>IFERROR(VLOOKUP(AG29,シフト記号表!$B:$Z,23,FALSE),"")</f>
        <v/>
      </c>
      <c r="AH30" s="90" t="str">
        <f>IFERROR(VLOOKUP(AH29,シフト記号表!$B:$Z,23,FALSE),"")</f>
        <v/>
      </c>
      <c r="AI30" s="90" t="str">
        <f>IFERROR(VLOOKUP(AI29,シフト記号表!$B:$Z,23,FALSE),"")</f>
        <v/>
      </c>
      <c r="AJ30" s="90" t="str">
        <f>IFERROR(VLOOKUP(AJ29,シフト記号表!$B:$Z,23,FALSE),"")</f>
        <v/>
      </c>
      <c r="AK30" s="90" t="str">
        <f>IFERROR(VLOOKUP(AK29,シフト記号表!$B:$Z,23,FALSE),"")</f>
        <v/>
      </c>
      <c r="AL30" s="90" t="str">
        <f>IFERROR(VLOOKUP(AL29,シフト記号表!$B:$Z,23,FALSE),"")</f>
        <v/>
      </c>
      <c r="AM30" s="90" t="str">
        <f>IFERROR(VLOOKUP(AM29,シフト記号表!$B:$Z,23,FALSE),"")</f>
        <v/>
      </c>
      <c r="AN30" s="245"/>
      <c r="AO30" s="223"/>
      <c r="AP30" s="249"/>
      <c r="AQ30" s="250"/>
      <c r="AR30" s="223"/>
      <c r="AS30" s="223"/>
      <c r="AT30" s="225"/>
      <c r="AU30" s="47">
        <f>IFERROR(IF($D29="□",($AO29/$AK$6),($AO29/$AK$8)),"")</f>
        <v>0</v>
      </c>
      <c r="AV30" s="47" t="str">
        <f>IFERROR(IF($D29="□",($AN29/$AO$6),($AN29/$AO$8)),"")</f>
        <v/>
      </c>
      <c r="AX30" s="47" t="s">
        <v>266</v>
      </c>
      <c r="AY30" s="47" t="s">
        <v>266</v>
      </c>
    </row>
    <row r="31" spans="1:51" s="3" customFormat="1" ht="12" customHeight="1">
      <c r="A31" s="228"/>
      <c r="B31" s="231"/>
      <c r="C31" s="234"/>
      <c r="D31" s="237"/>
      <c r="E31" s="147"/>
      <c r="F31" s="242"/>
      <c r="G31" s="243"/>
      <c r="H31" s="207"/>
      <c r="I31" s="206"/>
      <c r="J31" s="206"/>
      <c r="K31" s="206"/>
      <c r="L31" s="206"/>
      <c r="M31" s="206"/>
      <c r="N31" s="206"/>
      <c r="O31" s="206"/>
      <c r="P31" s="206"/>
      <c r="Q31" s="206"/>
      <c r="R31" s="206"/>
      <c r="S31" s="206"/>
      <c r="T31" s="206"/>
      <c r="U31" s="206"/>
      <c r="V31" s="206"/>
      <c r="W31" s="206"/>
      <c r="X31" s="206"/>
      <c r="Y31" s="206"/>
      <c r="Z31" s="206"/>
      <c r="AA31" s="206"/>
      <c r="AB31" s="206"/>
      <c r="AC31" s="206"/>
      <c r="AD31" s="206"/>
      <c r="AE31" s="206"/>
      <c r="AF31" s="206"/>
      <c r="AG31" s="206"/>
      <c r="AH31" s="206"/>
      <c r="AI31" s="206"/>
      <c r="AJ31" s="206"/>
      <c r="AK31" s="206"/>
      <c r="AL31" s="206"/>
      <c r="AM31" s="206"/>
      <c r="AN31" s="246"/>
      <c r="AO31" s="224"/>
      <c r="AP31" s="251"/>
      <c r="AQ31" s="252"/>
      <c r="AR31" s="224"/>
      <c r="AS31" s="224"/>
      <c r="AT31" s="225"/>
      <c r="AU31" s="48"/>
      <c r="AV31" s="48"/>
      <c r="AX31" s="48"/>
      <c r="AY31" s="48"/>
    </row>
    <row r="32" spans="1:51" s="3" customFormat="1" ht="12" customHeight="1">
      <c r="A32" s="226">
        <v>2</v>
      </c>
      <c r="B32" s="229"/>
      <c r="C32" s="232"/>
      <c r="D32" s="235" t="s">
        <v>108</v>
      </c>
      <c r="E32" s="146"/>
      <c r="F32" s="238"/>
      <c r="G32" s="239"/>
      <c r="H32" s="91" t="s">
        <v>77</v>
      </c>
      <c r="I32" s="203"/>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92"/>
      <c r="AI32" s="92"/>
      <c r="AJ32" s="92"/>
      <c r="AK32" s="92"/>
      <c r="AL32" s="92"/>
      <c r="AM32" s="92"/>
      <c r="AN32" s="244">
        <f>+SUM(I33:AM34)</f>
        <v>0</v>
      </c>
      <c r="AO32" s="222">
        <f>IF($AN$3="４週",AN32/4,AN32/(DAY(EOMONTH($I$21,0))/7))</f>
        <v>0</v>
      </c>
      <c r="AP32" s="247"/>
      <c r="AQ32" s="248"/>
      <c r="AR32" s="222" t="str">
        <f>IF($AN$3="４週",AU33,AV33)</f>
        <v/>
      </c>
      <c r="AS32" s="222"/>
      <c r="AT32" s="225"/>
      <c r="AU32" s="46" t="s">
        <v>182</v>
      </c>
      <c r="AV32" s="46" t="s">
        <v>102</v>
      </c>
      <c r="AX32" s="46" t="s">
        <v>130</v>
      </c>
      <c r="AY32" s="46" t="s">
        <v>131</v>
      </c>
    </row>
    <row r="33" spans="1:51" s="3" customFormat="1" ht="12" customHeight="1">
      <c r="A33" s="227"/>
      <c r="B33" s="230"/>
      <c r="C33" s="233"/>
      <c r="D33" s="236"/>
      <c r="E33" s="147"/>
      <c r="F33" s="240"/>
      <c r="G33" s="241"/>
      <c r="H33" s="208" t="s">
        <v>253</v>
      </c>
      <c r="I33" s="90" t="str">
        <f>IFERROR(VLOOKUP(I32,シフト記号表!$B:$Z,23,FALSE),"")</f>
        <v/>
      </c>
      <c r="J33" s="90" t="str">
        <f>IFERROR(VLOOKUP(J32,シフト記号表!$B:$Z,23,FALSE),"")</f>
        <v/>
      </c>
      <c r="K33" s="90" t="str">
        <f>IFERROR(VLOOKUP(K32,シフト記号表!$B:$Z,23,FALSE),"")</f>
        <v/>
      </c>
      <c r="L33" s="90" t="str">
        <f>IFERROR(VLOOKUP(L32,シフト記号表!$B:$Z,23,FALSE),"")</f>
        <v/>
      </c>
      <c r="M33" s="90" t="str">
        <f>IFERROR(VLOOKUP(M32,シフト記号表!$B:$Z,23,FALSE),"")</f>
        <v/>
      </c>
      <c r="N33" s="90" t="str">
        <f>IFERROR(VLOOKUP(N32,シフト記号表!$B:$Z,23,FALSE),"")</f>
        <v/>
      </c>
      <c r="O33" s="90" t="str">
        <f>IFERROR(VLOOKUP(O32,シフト記号表!$B:$Z,23,FALSE),"")</f>
        <v/>
      </c>
      <c r="P33" s="90" t="str">
        <f>IFERROR(VLOOKUP(P32,シフト記号表!$B:$Z,23,FALSE),"")</f>
        <v/>
      </c>
      <c r="Q33" s="90" t="str">
        <f>IFERROR(VLOOKUP(Q32,シフト記号表!$B:$Z,23,FALSE),"")</f>
        <v/>
      </c>
      <c r="R33" s="90" t="str">
        <f>IFERROR(VLOOKUP(R32,シフト記号表!$B:$Z,23,FALSE),"")</f>
        <v/>
      </c>
      <c r="S33" s="90" t="str">
        <f>IFERROR(VLOOKUP(S32,シフト記号表!$B:$Z,23,FALSE),"")</f>
        <v/>
      </c>
      <c r="T33" s="90" t="str">
        <f>IFERROR(VLOOKUP(T32,シフト記号表!$B:$Z,23,FALSE),"")</f>
        <v/>
      </c>
      <c r="U33" s="90" t="str">
        <f>IFERROR(VLOOKUP(U32,シフト記号表!$B:$Z,23,FALSE),"")</f>
        <v/>
      </c>
      <c r="V33" s="90" t="str">
        <f>IFERROR(VLOOKUP(V32,シフト記号表!$B:$Z,23,FALSE),"")</f>
        <v/>
      </c>
      <c r="W33" s="90" t="str">
        <f>IFERROR(VLOOKUP(W32,シフト記号表!$B:$Z,23,FALSE),"")</f>
        <v/>
      </c>
      <c r="X33" s="90" t="str">
        <f>IFERROR(VLOOKUP(X32,シフト記号表!$B:$Z,23,FALSE),"")</f>
        <v/>
      </c>
      <c r="Y33" s="90" t="str">
        <f>IFERROR(VLOOKUP(Y32,シフト記号表!$B:$Z,23,FALSE),"")</f>
        <v/>
      </c>
      <c r="Z33" s="90" t="str">
        <f>IFERROR(VLOOKUP(Z32,シフト記号表!$B:$Z,23,FALSE),"")</f>
        <v/>
      </c>
      <c r="AA33" s="90" t="str">
        <f>IFERROR(VLOOKUP(AA32,シフト記号表!$B:$Z,23,FALSE),"")</f>
        <v/>
      </c>
      <c r="AB33" s="90" t="str">
        <f>IFERROR(VLOOKUP(AB32,シフト記号表!$B:$Z,23,FALSE),"")</f>
        <v/>
      </c>
      <c r="AC33" s="90" t="str">
        <f>IFERROR(VLOOKUP(AC32,シフト記号表!$B:$Z,23,FALSE),"")</f>
        <v/>
      </c>
      <c r="AD33" s="90" t="str">
        <f>IFERROR(VLOOKUP(AD32,シフト記号表!$B:$Z,23,FALSE),"")</f>
        <v/>
      </c>
      <c r="AE33" s="90" t="str">
        <f>IFERROR(VLOOKUP(AE32,シフト記号表!$B:$Z,23,FALSE),"")</f>
        <v/>
      </c>
      <c r="AF33" s="90" t="str">
        <f>IFERROR(VLOOKUP(AF32,シフト記号表!$B:$Z,23,FALSE),"")</f>
        <v/>
      </c>
      <c r="AG33" s="90" t="str">
        <f>IFERROR(VLOOKUP(AG32,シフト記号表!$B:$Z,23,FALSE),"")</f>
        <v/>
      </c>
      <c r="AH33" s="90" t="str">
        <f>IFERROR(VLOOKUP(AH32,シフト記号表!$B:$Z,23,FALSE),"")</f>
        <v/>
      </c>
      <c r="AI33" s="90" t="str">
        <f>IFERROR(VLOOKUP(AI32,シフト記号表!$B:$Z,23,FALSE),"")</f>
        <v/>
      </c>
      <c r="AJ33" s="90" t="str">
        <f>IFERROR(VLOOKUP(AJ32,シフト記号表!$B:$Z,23,FALSE),"")</f>
        <v/>
      </c>
      <c r="AK33" s="90" t="str">
        <f>IFERROR(VLOOKUP(AK32,シフト記号表!$B:$Z,23,FALSE),"")</f>
        <v/>
      </c>
      <c r="AL33" s="90" t="str">
        <f>IFERROR(VLOOKUP(AL32,シフト記号表!$B:$Z,23,FALSE),"")</f>
        <v/>
      </c>
      <c r="AM33" s="90" t="str">
        <f>IFERROR(VLOOKUP(AM32,シフト記号表!$B:$Z,23,FALSE),"")</f>
        <v/>
      </c>
      <c r="AN33" s="245"/>
      <c r="AO33" s="223"/>
      <c r="AP33" s="249"/>
      <c r="AQ33" s="250"/>
      <c r="AR33" s="223"/>
      <c r="AS33" s="223"/>
      <c r="AT33" s="225"/>
      <c r="AU33" s="47">
        <f>IFERROR(IF($D32="□",($AO32/$AK$6),($AO32/$AK$8)),"")</f>
        <v>0</v>
      </c>
      <c r="AV33" s="47" t="str">
        <f>IFERROR(IF($D32="□",($AN32/$AO$6),($AN32/$AO$8)),"")</f>
        <v/>
      </c>
      <c r="AX33" s="47" t="s">
        <v>266</v>
      </c>
      <c r="AY33" s="47" t="s">
        <v>266</v>
      </c>
    </row>
    <row r="34" spans="1:51" s="3" customFormat="1" ht="12" customHeight="1">
      <c r="A34" s="228"/>
      <c r="B34" s="231"/>
      <c r="C34" s="234"/>
      <c r="D34" s="237"/>
      <c r="E34" s="147"/>
      <c r="F34" s="242"/>
      <c r="G34" s="243"/>
      <c r="H34" s="207"/>
      <c r="I34" s="206"/>
      <c r="J34" s="206"/>
      <c r="K34" s="206"/>
      <c r="L34" s="206"/>
      <c r="M34" s="206"/>
      <c r="N34" s="206"/>
      <c r="O34" s="206"/>
      <c r="P34" s="206"/>
      <c r="Q34" s="206"/>
      <c r="R34" s="206"/>
      <c r="S34" s="206"/>
      <c r="T34" s="206"/>
      <c r="U34" s="206"/>
      <c r="V34" s="206"/>
      <c r="W34" s="206"/>
      <c r="X34" s="206"/>
      <c r="Y34" s="206"/>
      <c r="Z34" s="206"/>
      <c r="AA34" s="206"/>
      <c r="AB34" s="206"/>
      <c r="AC34" s="206"/>
      <c r="AD34" s="206"/>
      <c r="AE34" s="206"/>
      <c r="AF34" s="206"/>
      <c r="AG34" s="206"/>
      <c r="AH34" s="206"/>
      <c r="AI34" s="206"/>
      <c r="AJ34" s="206"/>
      <c r="AK34" s="206"/>
      <c r="AL34" s="206"/>
      <c r="AM34" s="206"/>
      <c r="AN34" s="246"/>
      <c r="AO34" s="224"/>
      <c r="AP34" s="251"/>
      <c r="AQ34" s="252"/>
      <c r="AR34" s="224"/>
      <c r="AS34" s="224"/>
      <c r="AT34" s="225"/>
      <c r="AU34" s="48"/>
      <c r="AV34" s="48"/>
      <c r="AX34" s="48"/>
      <c r="AY34" s="48"/>
    </row>
    <row r="35" spans="1:51" s="3" customFormat="1" ht="12" customHeight="1">
      <c r="A35" s="226">
        <v>3</v>
      </c>
      <c r="B35" s="229"/>
      <c r="C35" s="232"/>
      <c r="D35" s="235" t="s">
        <v>108</v>
      </c>
      <c r="E35" s="146"/>
      <c r="F35" s="238"/>
      <c r="G35" s="239"/>
      <c r="H35" s="91" t="s">
        <v>77</v>
      </c>
      <c r="I35" s="203"/>
      <c r="J35" s="92"/>
      <c r="K35" s="92"/>
      <c r="L35" s="92"/>
      <c r="M35" s="92"/>
      <c r="N35" s="92"/>
      <c r="O35" s="92"/>
      <c r="P35" s="92"/>
      <c r="Q35" s="92"/>
      <c r="R35" s="92"/>
      <c r="S35" s="92"/>
      <c r="T35" s="92"/>
      <c r="U35" s="92"/>
      <c r="V35" s="92"/>
      <c r="W35" s="92"/>
      <c r="X35" s="92"/>
      <c r="Y35" s="92"/>
      <c r="Z35" s="92"/>
      <c r="AA35" s="92"/>
      <c r="AB35" s="92"/>
      <c r="AC35" s="92"/>
      <c r="AD35" s="92"/>
      <c r="AE35" s="92"/>
      <c r="AF35" s="92"/>
      <c r="AG35" s="92"/>
      <c r="AH35" s="92"/>
      <c r="AI35" s="92"/>
      <c r="AJ35" s="92"/>
      <c r="AK35" s="92"/>
      <c r="AL35" s="92"/>
      <c r="AM35" s="92"/>
      <c r="AN35" s="244">
        <f>+SUM(I36:AM37)</f>
        <v>0</v>
      </c>
      <c r="AO35" s="222">
        <f>IF($AN$3="４週",AN35/4,AN35/(DAY(EOMONTH($I$21,0))/7))</f>
        <v>0</v>
      </c>
      <c r="AP35" s="247"/>
      <c r="AQ35" s="248"/>
      <c r="AR35" s="222" t="str">
        <f>IF($AN$3="４週",AU36,AV36)</f>
        <v/>
      </c>
      <c r="AS35" s="222"/>
      <c r="AT35" s="225"/>
      <c r="AU35" s="46" t="s">
        <v>182</v>
      </c>
      <c r="AV35" s="46" t="s">
        <v>102</v>
      </c>
      <c r="AX35" s="46" t="s">
        <v>130</v>
      </c>
      <c r="AY35" s="46" t="s">
        <v>131</v>
      </c>
    </row>
    <row r="36" spans="1:51" s="3" customFormat="1" ht="12" customHeight="1">
      <c r="A36" s="227"/>
      <c r="B36" s="230"/>
      <c r="C36" s="233"/>
      <c r="D36" s="236"/>
      <c r="E36" s="147"/>
      <c r="F36" s="240"/>
      <c r="G36" s="241"/>
      <c r="H36" s="208" t="s">
        <v>253</v>
      </c>
      <c r="I36" s="90" t="str">
        <f>IFERROR(VLOOKUP(I35,シフト記号表!$B:$Z,23,FALSE),"")</f>
        <v/>
      </c>
      <c r="J36" s="90" t="str">
        <f>IFERROR(VLOOKUP(J35,シフト記号表!$B:$Z,23,FALSE),"")</f>
        <v/>
      </c>
      <c r="K36" s="90" t="str">
        <f>IFERROR(VLOOKUP(K35,シフト記号表!$B:$Z,23,FALSE),"")</f>
        <v/>
      </c>
      <c r="L36" s="90" t="str">
        <f>IFERROR(VLOOKUP(L35,シフト記号表!$B:$Z,23,FALSE),"")</f>
        <v/>
      </c>
      <c r="M36" s="90" t="str">
        <f>IFERROR(VLOOKUP(M35,シフト記号表!$B:$Z,23,FALSE),"")</f>
        <v/>
      </c>
      <c r="N36" s="90" t="str">
        <f>IFERROR(VLOOKUP(N35,シフト記号表!$B:$Z,23,FALSE),"")</f>
        <v/>
      </c>
      <c r="O36" s="90" t="str">
        <f>IFERROR(VLOOKUP(O35,シフト記号表!$B:$Z,23,FALSE),"")</f>
        <v/>
      </c>
      <c r="P36" s="90" t="str">
        <f>IFERROR(VLOOKUP(P35,シフト記号表!$B:$Z,23,FALSE),"")</f>
        <v/>
      </c>
      <c r="Q36" s="90" t="str">
        <f>IFERROR(VLOOKUP(Q35,シフト記号表!$B:$Z,23,FALSE),"")</f>
        <v/>
      </c>
      <c r="R36" s="90" t="str">
        <f>IFERROR(VLOOKUP(R35,シフト記号表!$B:$Z,23,FALSE),"")</f>
        <v/>
      </c>
      <c r="S36" s="90" t="str">
        <f>IFERROR(VLOOKUP(S35,シフト記号表!$B:$Z,23,FALSE),"")</f>
        <v/>
      </c>
      <c r="T36" s="90" t="str">
        <f>IFERROR(VLOOKUP(T35,シフト記号表!$B:$Z,23,FALSE),"")</f>
        <v/>
      </c>
      <c r="U36" s="90" t="str">
        <f>IFERROR(VLOOKUP(U35,シフト記号表!$B:$Z,23,FALSE),"")</f>
        <v/>
      </c>
      <c r="V36" s="90" t="str">
        <f>IFERROR(VLOOKUP(V35,シフト記号表!$B:$Z,23,FALSE),"")</f>
        <v/>
      </c>
      <c r="W36" s="90" t="str">
        <f>IFERROR(VLOOKUP(W35,シフト記号表!$B:$Z,23,FALSE),"")</f>
        <v/>
      </c>
      <c r="X36" s="90" t="str">
        <f>IFERROR(VLOOKUP(X35,シフト記号表!$B:$Z,23,FALSE),"")</f>
        <v/>
      </c>
      <c r="Y36" s="90" t="str">
        <f>IFERROR(VLOOKUP(Y35,シフト記号表!$B:$Z,23,FALSE),"")</f>
        <v/>
      </c>
      <c r="Z36" s="90" t="str">
        <f>IFERROR(VLOOKUP(Z35,シフト記号表!$B:$Z,23,FALSE),"")</f>
        <v/>
      </c>
      <c r="AA36" s="90" t="str">
        <f>IFERROR(VLOOKUP(AA35,シフト記号表!$B:$Z,23,FALSE),"")</f>
        <v/>
      </c>
      <c r="AB36" s="90" t="str">
        <f>IFERROR(VLOOKUP(AB35,シフト記号表!$B:$Z,23,FALSE),"")</f>
        <v/>
      </c>
      <c r="AC36" s="90" t="str">
        <f>IFERROR(VLOOKUP(AC35,シフト記号表!$B:$Z,23,FALSE),"")</f>
        <v/>
      </c>
      <c r="AD36" s="90" t="str">
        <f>IFERROR(VLOOKUP(AD35,シフト記号表!$B:$Z,23,FALSE),"")</f>
        <v/>
      </c>
      <c r="AE36" s="90" t="str">
        <f>IFERROR(VLOOKUP(AE35,シフト記号表!$B:$Z,23,FALSE),"")</f>
        <v/>
      </c>
      <c r="AF36" s="90" t="str">
        <f>IFERROR(VLOOKUP(AF35,シフト記号表!$B:$Z,23,FALSE),"")</f>
        <v/>
      </c>
      <c r="AG36" s="90" t="str">
        <f>IFERROR(VLOOKUP(AG35,シフト記号表!$B:$Z,23,FALSE),"")</f>
        <v/>
      </c>
      <c r="AH36" s="90" t="str">
        <f>IFERROR(VLOOKUP(AH35,シフト記号表!$B:$Z,23,FALSE),"")</f>
        <v/>
      </c>
      <c r="AI36" s="90" t="str">
        <f>IFERROR(VLOOKUP(AI35,シフト記号表!$B:$Z,23,FALSE),"")</f>
        <v/>
      </c>
      <c r="AJ36" s="90" t="str">
        <f>IFERROR(VLOOKUP(AJ35,シフト記号表!$B:$Z,23,FALSE),"")</f>
        <v/>
      </c>
      <c r="AK36" s="90" t="str">
        <f>IFERROR(VLOOKUP(AK35,シフト記号表!$B:$Z,23,FALSE),"")</f>
        <v/>
      </c>
      <c r="AL36" s="90" t="str">
        <f>IFERROR(VLOOKUP(AL35,シフト記号表!$B:$Z,23,FALSE),"")</f>
        <v/>
      </c>
      <c r="AM36" s="90" t="str">
        <f>IFERROR(VLOOKUP(AM35,シフト記号表!$B:$Z,23,FALSE),"")</f>
        <v/>
      </c>
      <c r="AN36" s="245"/>
      <c r="AO36" s="223"/>
      <c r="AP36" s="249"/>
      <c r="AQ36" s="250"/>
      <c r="AR36" s="223"/>
      <c r="AS36" s="223"/>
      <c r="AT36" s="225"/>
      <c r="AU36" s="47">
        <f>IFERROR(IF($D35="□",($AO35/$AK$6),($AO35/$AK$8)),"")</f>
        <v>0</v>
      </c>
      <c r="AV36" s="47" t="str">
        <f>IFERROR(IF($D35="□",($AN35/$AO$6),($AN35/$AO$8)),"")</f>
        <v/>
      </c>
      <c r="AX36" s="47" t="s">
        <v>266</v>
      </c>
      <c r="AY36" s="47" t="s">
        <v>266</v>
      </c>
    </row>
    <row r="37" spans="1:51" s="3" customFormat="1" ht="12" customHeight="1">
      <c r="A37" s="228"/>
      <c r="B37" s="231"/>
      <c r="C37" s="234"/>
      <c r="D37" s="237"/>
      <c r="E37" s="147"/>
      <c r="F37" s="242"/>
      <c r="G37" s="243"/>
      <c r="H37" s="207"/>
      <c r="I37" s="206"/>
      <c r="J37" s="206"/>
      <c r="K37" s="206"/>
      <c r="L37" s="206"/>
      <c r="M37" s="206"/>
      <c r="N37" s="206"/>
      <c r="O37" s="206"/>
      <c r="P37" s="206"/>
      <c r="Q37" s="206"/>
      <c r="R37" s="206"/>
      <c r="S37" s="206"/>
      <c r="T37" s="206"/>
      <c r="U37" s="206"/>
      <c r="V37" s="206"/>
      <c r="W37" s="206"/>
      <c r="X37" s="206"/>
      <c r="Y37" s="206"/>
      <c r="Z37" s="206"/>
      <c r="AA37" s="206"/>
      <c r="AB37" s="206"/>
      <c r="AC37" s="206"/>
      <c r="AD37" s="206"/>
      <c r="AE37" s="206"/>
      <c r="AF37" s="206"/>
      <c r="AG37" s="206"/>
      <c r="AH37" s="206"/>
      <c r="AI37" s="206"/>
      <c r="AJ37" s="206"/>
      <c r="AK37" s="206"/>
      <c r="AL37" s="206"/>
      <c r="AM37" s="206"/>
      <c r="AN37" s="246"/>
      <c r="AO37" s="224"/>
      <c r="AP37" s="251"/>
      <c r="AQ37" s="252"/>
      <c r="AR37" s="224"/>
      <c r="AS37" s="224"/>
      <c r="AT37" s="225"/>
      <c r="AU37" s="48"/>
      <c r="AV37" s="48"/>
      <c r="AX37" s="48"/>
      <c r="AY37" s="48"/>
    </row>
    <row r="38" spans="1:51" s="3" customFormat="1" ht="12" customHeight="1">
      <c r="A38" s="226">
        <v>4</v>
      </c>
      <c r="B38" s="229"/>
      <c r="C38" s="232"/>
      <c r="D38" s="235" t="s">
        <v>108</v>
      </c>
      <c r="E38" s="146"/>
      <c r="F38" s="238"/>
      <c r="G38" s="239"/>
      <c r="H38" s="91" t="s">
        <v>77</v>
      </c>
      <c r="I38" s="203"/>
      <c r="J38" s="92"/>
      <c r="K38" s="92"/>
      <c r="L38" s="92"/>
      <c r="M38" s="92"/>
      <c r="N38" s="92"/>
      <c r="O38" s="92"/>
      <c r="P38" s="92"/>
      <c r="Q38" s="92"/>
      <c r="R38" s="92"/>
      <c r="S38" s="92"/>
      <c r="T38" s="92"/>
      <c r="U38" s="92"/>
      <c r="V38" s="92"/>
      <c r="W38" s="92"/>
      <c r="X38" s="92"/>
      <c r="Y38" s="92"/>
      <c r="Z38" s="92"/>
      <c r="AA38" s="92"/>
      <c r="AB38" s="92"/>
      <c r="AC38" s="92"/>
      <c r="AD38" s="92"/>
      <c r="AE38" s="92"/>
      <c r="AF38" s="92"/>
      <c r="AG38" s="92"/>
      <c r="AH38" s="92"/>
      <c r="AI38" s="92"/>
      <c r="AJ38" s="92"/>
      <c r="AK38" s="92"/>
      <c r="AL38" s="92"/>
      <c r="AM38" s="92"/>
      <c r="AN38" s="244">
        <f>+SUM(I39:AM40)</f>
        <v>0</v>
      </c>
      <c r="AO38" s="222">
        <f>IF($AN$3="４週",AN38/4,AN38/(DAY(EOMONTH($I$21,0))/7))</f>
        <v>0</v>
      </c>
      <c r="AP38" s="247"/>
      <c r="AQ38" s="248"/>
      <c r="AR38" s="222" t="str">
        <f>IF($AN$3="４週",AU39,AV39)</f>
        <v/>
      </c>
      <c r="AS38" s="222"/>
      <c r="AT38" s="225"/>
      <c r="AU38" s="46" t="s">
        <v>182</v>
      </c>
      <c r="AV38" s="46" t="s">
        <v>102</v>
      </c>
      <c r="AX38" s="46" t="s">
        <v>130</v>
      </c>
      <c r="AY38" s="46" t="s">
        <v>131</v>
      </c>
    </row>
    <row r="39" spans="1:51" s="3" customFormat="1" ht="12" customHeight="1">
      <c r="A39" s="227"/>
      <c r="B39" s="230"/>
      <c r="C39" s="233"/>
      <c r="D39" s="236"/>
      <c r="E39" s="147"/>
      <c r="F39" s="240"/>
      <c r="G39" s="241"/>
      <c r="H39" s="208" t="s">
        <v>253</v>
      </c>
      <c r="I39" s="90" t="str">
        <f>IFERROR(VLOOKUP(I38,シフト記号表!$B:$Z,23,FALSE),"")</f>
        <v/>
      </c>
      <c r="J39" s="90" t="str">
        <f>IFERROR(VLOOKUP(J38,シフト記号表!$B:$Z,23,FALSE),"")</f>
        <v/>
      </c>
      <c r="K39" s="90" t="str">
        <f>IFERROR(VLOOKUP(K38,シフト記号表!$B:$Z,23,FALSE),"")</f>
        <v/>
      </c>
      <c r="L39" s="90" t="str">
        <f>IFERROR(VLOOKUP(L38,シフト記号表!$B:$Z,23,FALSE),"")</f>
        <v/>
      </c>
      <c r="M39" s="90" t="str">
        <f>IFERROR(VLOOKUP(M38,シフト記号表!$B:$Z,23,FALSE),"")</f>
        <v/>
      </c>
      <c r="N39" s="90" t="str">
        <f>IFERROR(VLOOKUP(N38,シフト記号表!$B:$Z,23,FALSE),"")</f>
        <v/>
      </c>
      <c r="O39" s="90" t="str">
        <f>IFERROR(VLOOKUP(O38,シフト記号表!$B:$Z,23,FALSE),"")</f>
        <v/>
      </c>
      <c r="P39" s="90" t="str">
        <f>IFERROR(VLOOKUP(P38,シフト記号表!$B:$Z,23,FALSE),"")</f>
        <v/>
      </c>
      <c r="Q39" s="90" t="str">
        <f>IFERROR(VLOOKUP(Q38,シフト記号表!$B:$Z,23,FALSE),"")</f>
        <v/>
      </c>
      <c r="R39" s="90" t="str">
        <f>IFERROR(VLOOKUP(R38,シフト記号表!$B:$Z,23,FALSE),"")</f>
        <v/>
      </c>
      <c r="S39" s="90" t="str">
        <f>IFERROR(VLOOKUP(S38,シフト記号表!$B:$Z,23,FALSE),"")</f>
        <v/>
      </c>
      <c r="T39" s="90" t="str">
        <f>IFERROR(VLOOKUP(T38,シフト記号表!$B:$Z,23,FALSE),"")</f>
        <v/>
      </c>
      <c r="U39" s="90" t="str">
        <f>IFERROR(VLOOKUP(U38,シフト記号表!$B:$Z,23,FALSE),"")</f>
        <v/>
      </c>
      <c r="V39" s="90" t="str">
        <f>IFERROR(VLOOKUP(V38,シフト記号表!$B:$Z,23,FALSE),"")</f>
        <v/>
      </c>
      <c r="W39" s="90" t="str">
        <f>IFERROR(VLOOKUP(W38,シフト記号表!$B:$Z,23,FALSE),"")</f>
        <v/>
      </c>
      <c r="X39" s="90" t="str">
        <f>IFERROR(VLOOKUP(X38,シフト記号表!$B:$Z,23,FALSE),"")</f>
        <v/>
      </c>
      <c r="Y39" s="90" t="str">
        <f>IFERROR(VLOOKUP(Y38,シフト記号表!$B:$Z,23,FALSE),"")</f>
        <v/>
      </c>
      <c r="Z39" s="90" t="str">
        <f>IFERROR(VLOOKUP(Z38,シフト記号表!$B:$Z,23,FALSE),"")</f>
        <v/>
      </c>
      <c r="AA39" s="90" t="str">
        <f>IFERROR(VLOOKUP(AA38,シフト記号表!$B:$Z,23,FALSE),"")</f>
        <v/>
      </c>
      <c r="AB39" s="90" t="str">
        <f>IFERROR(VLOOKUP(AB38,シフト記号表!$B:$Z,23,FALSE),"")</f>
        <v/>
      </c>
      <c r="AC39" s="90" t="str">
        <f>IFERROR(VLOOKUP(AC38,シフト記号表!$B:$Z,23,FALSE),"")</f>
        <v/>
      </c>
      <c r="AD39" s="90" t="str">
        <f>IFERROR(VLOOKUP(AD38,シフト記号表!$B:$Z,23,FALSE),"")</f>
        <v/>
      </c>
      <c r="AE39" s="90" t="str">
        <f>IFERROR(VLOOKUP(AE38,シフト記号表!$B:$Z,23,FALSE),"")</f>
        <v/>
      </c>
      <c r="AF39" s="90" t="str">
        <f>IFERROR(VLOOKUP(AF38,シフト記号表!$B:$Z,23,FALSE),"")</f>
        <v/>
      </c>
      <c r="AG39" s="90" t="str">
        <f>IFERROR(VLOOKUP(AG38,シフト記号表!$B:$Z,23,FALSE),"")</f>
        <v/>
      </c>
      <c r="AH39" s="90" t="str">
        <f>IFERROR(VLOOKUP(AH38,シフト記号表!$B:$Z,23,FALSE),"")</f>
        <v/>
      </c>
      <c r="AI39" s="90" t="str">
        <f>IFERROR(VLOOKUP(AI38,シフト記号表!$B:$Z,23,FALSE),"")</f>
        <v/>
      </c>
      <c r="AJ39" s="90" t="str">
        <f>IFERROR(VLOOKUP(AJ38,シフト記号表!$B:$Z,23,FALSE),"")</f>
        <v/>
      </c>
      <c r="AK39" s="90" t="str">
        <f>IFERROR(VLOOKUP(AK38,シフト記号表!$B:$Z,23,FALSE),"")</f>
        <v/>
      </c>
      <c r="AL39" s="90" t="str">
        <f>IFERROR(VLOOKUP(AL38,シフト記号表!$B:$Z,23,FALSE),"")</f>
        <v/>
      </c>
      <c r="AM39" s="90" t="str">
        <f>IFERROR(VLOOKUP(AM38,シフト記号表!$B:$Z,23,FALSE),"")</f>
        <v/>
      </c>
      <c r="AN39" s="245"/>
      <c r="AO39" s="223"/>
      <c r="AP39" s="249"/>
      <c r="AQ39" s="250"/>
      <c r="AR39" s="223"/>
      <c r="AS39" s="223"/>
      <c r="AT39" s="225"/>
      <c r="AU39" s="47">
        <f>IFERROR(IF($D38="□",($AO38/$AK$6),($AO38/$AK$8)),"")</f>
        <v>0</v>
      </c>
      <c r="AV39" s="47" t="str">
        <f>IFERROR(IF($D38="□",($AN38/$AO$6),($AN38/$AO$8)),"")</f>
        <v/>
      </c>
      <c r="AX39" s="47" t="s">
        <v>266</v>
      </c>
      <c r="AY39" s="47" t="s">
        <v>266</v>
      </c>
    </row>
    <row r="40" spans="1:51" s="3" customFormat="1" ht="12" customHeight="1">
      <c r="A40" s="228"/>
      <c r="B40" s="231"/>
      <c r="C40" s="234"/>
      <c r="D40" s="237"/>
      <c r="E40" s="147"/>
      <c r="F40" s="242"/>
      <c r="G40" s="243"/>
      <c r="H40" s="207"/>
      <c r="I40" s="206"/>
      <c r="J40" s="206"/>
      <c r="K40" s="206"/>
      <c r="L40" s="206"/>
      <c r="M40" s="206"/>
      <c r="N40" s="206"/>
      <c r="O40" s="206"/>
      <c r="P40" s="206"/>
      <c r="Q40" s="206"/>
      <c r="R40" s="206"/>
      <c r="S40" s="206"/>
      <c r="T40" s="206"/>
      <c r="U40" s="206"/>
      <c r="V40" s="206"/>
      <c r="W40" s="206"/>
      <c r="X40" s="206"/>
      <c r="Y40" s="206"/>
      <c r="Z40" s="206"/>
      <c r="AA40" s="206"/>
      <c r="AB40" s="206"/>
      <c r="AC40" s="206"/>
      <c r="AD40" s="206"/>
      <c r="AE40" s="206"/>
      <c r="AF40" s="206"/>
      <c r="AG40" s="206"/>
      <c r="AH40" s="206"/>
      <c r="AI40" s="206"/>
      <c r="AJ40" s="206"/>
      <c r="AK40" s="206"/>
      <c r="AL40" s="206"/>
      <c r="AM40" s="206"/>
      <c r="AN40" s="246"/>
      <c r="AO40" s="224"/>
      <c r="AP40" s="251"/>
      <c r="AQ40" s="252"/>
      <c r="AR40" s="224"/>
      <c r="AS40" s="224"/>
      <c r="AT40" s="225"/>
      <c r="AU40" s="48"/>
      <c r="AV40" s="48"/>
      <c r="AX40" s="48"/>
      <c r="AY40" s="48"/>
    </row>
    <row r="41" spans="1:51" s="3" customFormat="1" ht="12" customHeight="1">
      <c r="A41" s="226">
        <v>5</v>
      </c>
      <c r="B41" s="229"/>
      <c r="C41" s="232"/>
      <c r="D41" s="235" t="s">
        <v>108</v>
      </c>
      <c r="E41" s="146"/>
      <c r="F41" s="238"/>
      <c r="G41" s="239"/>
      <c r="H41" s="91" t="s">
        <v>77</v>
      </c>
      <c r="I41" s="203"/>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244">
        <f>+SUM(I42:AM43)</f>
        <v>0</v>
      </c>
      <c r="AO41" s="222">
        <f>IF($AN$3="４週",AN41/4,AN41/(DAY(EOMONTH($I$21,0))/7))</f>
        <v>0</v>
      </c>
      <c r="AP41" s="247"/>
      <c r="AQ41" s="248"/>
      <c r="AR41" s="222" t="str">
        <f>IF($AN$3="４週",AU42,AV42)</f>
        <v/>
      </c>
      <c r="AS41" s="222"/>
      <c r="AT41" s="225"/>
      <c r="AU41" s="46" t="s">
        <v>182</v>
      </c>
      <c r="AV41" s="46" t="s">
        <v>102</v>
      </c>
      <c r="AX41" s="46" t="s">
        <v>130</v>
      </c>
      <c r="AY41" s="46" t="s">
        <v>131</v>
      </c>
    </row>
    <row r="42" spans="1:51" s="3" customFormat="1" ht="12" customHeight="1">
      <c r="A42" s="227"/>
      <c r="B42" s="230"/>
      <c r="C42" s="233"/>
      <c r="D42" s="236"/>
      <c r="E42" s="147"/>
      <c r="F42" s="240"/>
      <c r="G42" s="241"/>
      <c r="H42" s="208" t="s">
        <v>253</v>
      </c>
      <c r="I42" s="90" t="str">
        <f>IFERROR(VLOOKUP(I41,シフト記号表!$B:$Z,23,FALSE),"")</f>
        <v/>
      </c>
      <c r="J42" s="90" t="str">
        <f>IFERROR(VLOOKUP(J41,シフト記号表!$B:$Z,23,FALSE),"")</f>
        <v/>
      </c>
      <c r="K42" s="90" t="str">
        <f>IFERROR(VLOOKUP(K41,シフト記号表!$B:$Z,23,FALSE),"")</f>
        <v/>
      </c>
      <c r="L42" s="90" t="str">
        <f>IFERROR(VLOOKUP(L41,シフト記号表!$B:$Z,23,FALSE),"")</f>
        <v/>
      </c>
      <c r="M42" s="90" t="str">
        <f>IFERROR(VLOOKUP(M41,シフト記号表!$B:$Z,23,FALSE),"")</f>
        <v/>
      </c>
      <c r="N42" s="90" t="str">
        <f>IFERROR(VLOOKUP(N41,シフト記号表!$B:$Z,23,FALSE),"")</f>
        <v/>
      </c>
      <c r="O42" s="90" t="str">
        <f>IFERROR(VLOOKUP(O41,シフト記号表!$B:$Z,23,FALSE),"")</f>
        <v/>
      </c>
      <c r="P42" s="90" t="str">
        <f>IFERROR(VLOOKUP(P41,シフト記号表!$B:$Z,23,FALSE),"")</f>
        <v/>
      </c>
      <c r="Q42" s="90" t="str">
        <f>IFERROR(VLOOKUP(Q41,シフト記号表!$B:$Z,23,FALSE),"")</f>
        <v/>
      </c>
      <c r="R42" s="90" t="str">
        <f>IFERROR(VLOOKUP(R41,シフト記号表!$B:$Z,23,FALSE),"")</f>
        <v/>
      </c>
      <c r="S42" s="90" t="str">
        <f>IFERROR(VLOOKUP(S41,シフト記号表!$B:$Z,23,FALSE),"")</f>
        <v/>
      </c>
      <c r="T42" s="90" t="str">
        <f>IFERROR(VLOOKUP(T41,シフト記号表!$B:$Z,23,FALSE),"")</f>
        <v/>
      </c>
      <c r="U42" s="90" t="str">
        <f>IFERROR(VLOOKUP(U41,シフト記号表!$B:$Z,23,FALSE),"")</f>
        <v/>
      </c>
      <c r="V42" s="90" t="str">
        <f>IFERROR(VLOOKUP(V41,シフト記号表!$B:$Z,23,FALSE),"")</f>
        <v/>
      </c>
      <c r="W42" s="90" t="str">
        <f>IFERROR(VLOOKUP(W41,シフト記号表!$B:$Z,23,FALSE),"")</f>
        <v/>
      </c>
      <c r="X42" s="90" t="str">
        <f>IFERROR(VLOOKUP(X41,シフト記号表!$B:$Z,23,FALSE),"")</f>
        <v/>
      </c>
      <c r="Y42" s="90" t="str">
        <f>IFERROR(VLOOKUP(Y41,シフト記号表!$B:$Z,23,FALSE),"")</f>
        <v/>
      </c>
      <c r="Z42" s="90" t="str">
        <f>IFERROR(VLOOKUP(Z41,シフト記号表!$B:$Z,23,FALSE),"")</f>
        <v/>
      </c>
      <c r="AA42" s="90" t="str">
        <f>IFERROR(VLOOKUP(AA41,シフト記号表!$B:$Z,23,FALSE),"")</f>
        <v/>
      </c>
      <c r="AB42" s="90" t="str">
        <f>IFERROR(VLOOKUP(AB41,シフト記号表!$B:$Z,23,FALSE),"")</f>
        <v/>
      </c>
      <c r="AC42" s="90" t="str">
        <f>IFERROR(VLOOKUP(AC41,シフト記号表!$B:$Z,23,FALSE),"")</f>
        <v/>
      </c>
      <c r="AD42" s="90" t="str">
        <f>IFERROR(VLOOKUP(AD41,シフト記号表!$B:$Z,23,FALSE),"")</f>
        <v/>
      </c>
      <c r="AE42" s="90" t="str">
        <f>IFERROR(VLOOKUP(AE41,シフト記号表!$B:$Z,23,FALSE),"")</f>
        <v/>
      </c>
      <c r="AF42" s="90" t="str">
        <f>IFERROR(VLOOKUP(AF41,シフト記号表!$B:$Z,23,FALSE),"")</f>
        <v/>
      </c>
      <c r="AG42" s="90" t="str">
        <f>IFERROR(VLOOKUP(AG41,シフト記号表!$B:$Z,23,FALSE),"")</f>
        <v/>
      </c>
      <c r="AH42" s="90" t="str">
        <f>IFERROR(VLOOKUP(AH41,シフト記号表!$B:$Z,23,FALSE),"")</f>
        <v/>
      </c>
      <c r="AI42" s="90" t="str">
        <f>IFERROR(VLOOKUP(AI41,シフト記号表!$B:$Z,23,FALSE),"")</f>
        <v/>
      </c>
      <c r="AJ42" s="90" t="str">
        <f>IFERROR(VLOOKUP(AJ41,シフト記号表!$B:$Z,23,FALSE),"")</f>
        <v/>
      </c>
      <c r="AK42" s="90" t="str">
        <f>IFERROR(VLOOKUP(AK41,シフト記号表!$B:$Z,23,FALSE),"")</f>
        <v/>
      </c>
      <c r="AL42" s="90" t="str">
        <f>IFERROR(VLOOKUP(AL41,シフト記号表!$B:$Z,23,FALSE),"")</f>
        <v/>
      </c>
      <c r="AM42" s="90" t="str">
        <f>IFERROR(VLOOKUP(AM41,シフト記号表!$B:$Z,23,FALSE),"")</f>
        <v/>
      </c>
      <c r="AN42" s="245"/>
      <c r="AO42" s="223"/>
      <c r="AP42" s="249"/>
      <c r="AQ42" s="250"/>
      <c r="AR42" s="223"/>
      <c r="AS42" s="223"/>
      <c r="AT42" s="225"/>
      <c r="AU42" s="47">
        <f>IFERROR(IF($D41="□",($AO41/$AK$6),($AO41/$AK$8)),"")</f>
        <v>0</v>
      </c>
      <c r="AV42" s="47" t="str">
        <f>IFERROR(IF($D41="□",($AN41/$AO$6),($AN41/$AO$8)),"")</f>
        <v/>
      </c>
      <c r="AX42" s="47" t="s">
        <v>266</v>
      </c>
      <c r="AY42" s="47" t="s">
        <v>266</v>
      </c>
    </row>
    <row r="43" spans="1:51" s="3" customFormat="1" ht="12" customHeight="1">
      <c r="A43" s="228"/>
      <c r="B43" s="231"/>
      <c r="C43" s="234"/>
      <c r="D43" s="237"/>
      <c r="E43" s="147"/>
      <c r="F43" s="242"/>
      <c r="G43" s="243"/>
      <c r="H43" s="207"/>
      <c r="I43" s="206"/>
      <c r="J43" s="206"/>
      <c r="K43" s="206"/>
      <c r="L43" s="206"/>
      <c r="M43" s="206"/>
      <c r="N43" s="206"/>
      <c r="O43" s="206"/>
      <c r="P43" s="206"/>
      <c r="Q43" s="206"/>
      <c r="R43" s="206"/>
      <c r="S43" s="206"/>
      <c r="T43" s="206"/>
      <c r="U43" s="206"/>
      <c r="V43" s="206"/>
      <c r="W43" s="206"/>
      <c r="X43" s="206"/>
      <c r="Y43" s="206"/>
      <c r="Z43" s="206"/>
      <c r="AA43" s="206"/>
      <c r="AB43" s="206"/>
      <c r="AC43" s="206"/>
      <c r="AD43" s="206"/>
      <c r="AE43" s="206"/>
      <c r="AF43" s="206"/>
      <c r="AG43" s="206"/>
      <c r="AH43" s="206"/>
      <c r="AI43" s="206"/>
      <c r="AJ43" s="206"/>
      <c r="AK43" s="206"/>
      <c r="AL43" s="206"/>
      <c r="AM43" s="206"/>
      <c r="AN43" s="246"/>
      <c r="AO43" s="224"/>
      <c r="AP43" s="251"/>
      <c r="AQ43" s="252"/>
      <c r="AR43" s="224"/>
      <c r="AS43" s="224"/>
      <c r="AT43" s="225"/>
      <c r="AU43" s="48"/>
      <c r="AV43" s="48"/>
      <c r="AX43" s="48"/>
      <c r="AY43" s="48"/>
    </row>
    <row r="44" spans="1:51" s="3" customFormat="1" ht="12" customHeight="1">
      <c r="A44" s="226">
        <v>6</v>
      </c>
      <c r="B44" s="229"/>
      <c r="C44" s="232"/>
      <c r="D44" s="235" t="s">
        <v>108</v>
      </c>
      <c r="E44" s="146"/>
      <c r="F44" s="238"/>
      <c r="G44" s="239"/>
      <c r="H44" s="91" t="s">
        <v>77</v>
      </c>
      <c r="I44" s="203"/>
      <c r="J44" s="92"/>
      <c r="K44" s="92"/>
      <c r="L44" s="92"/>
      <c r="M44" s="92"/>
      <c r="N44" s="92"/>
      <c r="O44" s="92"/>
      <c r="P44" s="92"/>
      <c r="Q44" s="92"/>
      <c r="R44" s="92"/>
      <c r="S44" s="92"/>
      <c r="T44" s="92"/>
      <c r="U44" s="92"/>
      <c r="V44" s="92"/>
      <c r="W44" s="92"/>
      <c r="X44" s="92"/>
      <c r="Y44" s="92"/>
      <c r="Z44" s="92"/>
      <c r="AA44" s="92"/>
      <c r="AB44" s="92"/>
      <c r="AC44" s="92"/>
      <c r="AD44" s="92"/>
      <c r="AE44" s="92"/>
      <c r="AF44" s="92"/>
      <c r="AG44" s="92"/>
      <c r="AH44" s="92"/>
      <c r="AI44" s="92"/>
      <c r="AJ44" s="92"/>
      <c r="AK44" s="92"/>
      <c r="AL44" s="92"/>
      <c r="AM44" s="92"/>
      <c r="AN44" s="244">
        <f>+SUM(I45:AM46)</f>
        <v>0</v>
      </c>
      <c r="AO44" s="222">
        <f>IF($AN$3="４週",AN44/4,AN44/(DAY(EOMONTH($I$21,0))/7))</f>
        <v>0</v>
      </c>
      <c r="AP44" s="247"/>
      <c r="AQ44" s="248"/>
      <c r="AR44" s="222" t="str">
        <f>IF($AN$3="４週",AU45,AV45)</f>
        <v/>
      </c>
      <c r="AS44" s="222"/>
      <c r="AT44" s="225"/>
      <c r="AU44" s="46" t="s">
        <v>182</v>
      </c>
      <c r="AV44" s="46" t="s">
        <v>102</v>
      </c>
      <c r="AX44" s="46" t="s">
        <v>130</v>
      </c>
      <c r="AY44" s="46" t="s">
        <v>131</v>
      </c>
    </row>
    <row r="45" spans="1:51" s="3" customFormat="1" ht="12" customHeight="1">
      <c r="A45" s="227"/>
      <c r="B45" s="230"/>
      <c r="C45" s="233"/>
      <c r="D45" s="236"/>
      <c r="E45" s="147"/>
      <c r="F45" s="240"/>
      <c r="G45" s="241"/>
      <c r="H45" s="208" t="s">
        <v>253</v>
      </c>
      <c r="I45" s="90" t="str">
        <f>IFERROR(VLOOKUP(I44,シフト記号表!$B:$Z,23,FALSE),"")</f>
        <v/>
      </c>
      <c r="J45" s="90" t="str">
        <f>IFERROR(VLOOKUP(J44,シフト記号表!$B:$Z,23,FALSE),"")</f>
        <v/>
      </c>
      <c r="K45" s="90" t="str">
        <f>IFERROR(VLOOKUP(K44,シフト記号表!$B:$Z,23,FALSE),"")</f>
        <v/>
      </c>
      <c r="L45" s="90" t="str">
        <f>IFERROR(VLOOKUP(L44,シフト記号表!$B:$Z,23,FALSE),"")</f>
        <v/>
      </c>
      <c r="M45" s="90" t="str">
        <f>IFERROR(VLOOKUP(M44,シフト記号表!$B:$Z,23,FALSE),"")</f>
        <v/>
      </c>
      <c r="N45" s="90" t="str">
        <f>IFERROR(VLOOKUP(N44,シフト記号表!$B:$Z,23,FALSE),"")</f>
        <v/>
      </c>
      <c r="O45" s="90" t="str">
        <f>IFERROR(VLOOKUP(O44,シフト記号表!$B:$Z,23,FALSE),"")</f>
        <v/>
      </c>
      <c r="P45" s="90" t="str">
        <f>IFERROR(VLOOKUP(P44,シフト記号表!$B:$Z,23,FALSE),"")</f>
        <v/>
      </c>
      <c r="Q45" s="90" t="str">
        <f>IFERROR(VLOOKUP(Q44,シフト記号表!$B:$Z,23,FALSE),"")</f>
        <v/>
      </c>
      <c r="R45" s="90" t="str">
        <f>IFERROR(VLOOKUP(R44,シフト記号表!$B:$Z,23,FALSE),"")</f>
        <v/>
      </c>
      <c r="S45" s="90" t="str">
        <f>IFERROR(VLOOKUP(S44,シフト記号表!$B:$Z,23,FALSE),"")</f>
        <v/>
      </c>
      <c r="T45" s="90" t="str">
        <f>IFERROR(VLOOKUP(T44,シフト記号表!$B:$Z,23,FALSE),"")</f>
        <v/>
      </c>
      <c r="U45" s="90" t="str">
        <f>IFERROR(VLOOKUP(U44,シフト記号表!$B:$Z,23,FALSE),"")</f>
        <v/>
      </c>
      <c r="V45" s="90" t="str">
        <f>IFERROR(VLOOKUP(V44,シフト記号表!$B:$Z,23,FALSE),"")</f>
        <v/>
      </c>
      <c r="W45" s="90" t="str">
        <f>IFERROR(VLOOKUP(W44,シフト記号表!$B:$Z,23,FALSE),"")</f>
        <v/>
      </c>
      <c r="X45" s="90" t="str">
        <f>IFERROR(VLOOKUP(X44,シフト記号表!$B:$Z,23,FALSE),"")</f>
        <v/>
      </c>
      <c r="Y45" s="90" t="str">
        <f>IFERROR(VLOOKUP(Y44,シフト記号表!$B:$Z,23,FALSE),"")</f>
        <v/>
      </c>
      <c r="Z45" s="90" t="str">
        <f>IFERROR(VLOOKUP(Z44,シフト記号表!$B:$Z,23,FALSE),"")</f>
        <v/>
      </c>
      <c r="AA45" s="90" t="str">
        <f>IFERROR(VLOOKUP(AA44,シフト記号表!$B:$Z,23,FALSE),"")</f>
        <v/>
      </c>
      <c r="AB45" s="90" t="str">
        <f>IFERROR(VLOOKUP(AB44,シフト記号表!$B:$Z,23,FALSE),"")</f>
        <v/>
      </c>
      <c r="AC45" s="90" t="str">
        <f>IFERROR(VLOOKUP(AC44,シフト記号表!$B:$Z,23,FALSE),"")</f>
        <v/>
      </c>
      <c r="AD45" s="90" t="str">
        <f>IFERROR(VLOOKUP(AD44,シフト記号表!$B:$Z,23,FALSE),"")</f>
        <v/>
      </c>
      <c r="AE45" s="90" t="str">
        <f>IFERROR(VLOOKUP(AE44,シフト記号表!$B:$Z,23,FALSE),"")</f>
        <v/>
      </c>
      <c r="AF45" s="90" t="str">
        <f>IFERROR(VLOOKUP(AF44,シフト記号表!$B:$Z,23,FALSE),"")</f>
        <v/>
      </c>
      <c r="AG45" s="90" t="str">
        <f>IFERROR(VLOOKUP(AG44,シフト記号表!$B:$Z,23,FALSE),"")</f>
        <v/>
      </c>
      <c r="AH45" s="90" t="str">
        <f>IFERROR(VLOOKUP(AH44,シフト記号表!$B:$Z,23,FALSE),"")</f>
        <v/>
      </c>
      <c r="AI45" s="90" t="str">
        <f>IFERROR(VLOOKUP(AI44,シフト記号表!$B:$Z,23,FALSE),"")</f>
        <v/>
      </c>
      <c r="AJ45" s="90" t="str">
        <f>IFERROR(VLOOKUP(AJ44,シフト記号表!$B:$Z,23,FALSE),"")</f>
        <v/>
      </c>
      <c r="AK45" s="90" t="str">
        <f>IFERROR(VLOOKUP(AK44,シフト記号表!$B:$Z,23,FALSE),"")</f>
        <v/>
      </c>
      <c r="AL45" s="90" t="str">
        <f>IFERROR(VLOOKUP(AL44,シフト記号表!$B:$Z,23,FALSE),"")</f>
        <v/>
      </c>
      <c r="AM45" s="90" t="str">
        <f>IFERROR(VLOOKUP(AM44,シフト記号表!$B:$Z,23,FALSE),"")</f>
        <v/>
      </c>
      <c r="AN45" s="245"/>
      <c r="AO45" s="223"/>
      <c r="AP45" s="249"/>
      <c r="AQ45" s="250"/>
      <c r="AR45" s="223"/>
      <c r="AS45" s="223"/>
      <c r="AT45" s="225"/>
      <c r="AU45" s="47">
        <f>IFERROR(IF($D44="□",($AO44/$AK$6),($AO44/$AK$8)),"")</f>
        <v>0</v>
      </c>
      <c r="AV45" s="47" t="str">
        <f>IFERROR(IF($D44="□",($AN44/$AO$6),($AN44/$AO$8)),"")</f>
        <v/>
      </c>
      <c r="AX45" s="47" t="s">
        <v>266</v>
      </c>
      <c r="AY45" s="47" t="s">
        <v>266</v>
      </c>
    </row>
    <row r="46" spans="1:51" s="3" customFormat="1" ht="12" customHeight="1">
      <c r="A46" s="228"/>
      <c r="B46" s="231"/>
      <c r="C46" s="234"/>
      <c r="D46" s="237"/>
      <c r="E46" s="147"/>
      <c r="F46" s="242"/>
      <c r="G46" s="243"/>
      <c r="H46" s="207"/>
      <c r="I46" s="206"/>
      <c r="J46" s="206"/>
      <c r="K46" s="206"/>
      <c r="L46" s="206"/>
      <c r="M46" s="206"/>
      <c r="N46" s="206"/>
      <c r="O46" s="206"/>
      <c r="P46" s="206"/>
      <c r="Q46" s="206"/>
      <c r="R46" s="206"/>
      <c r="S46" s="206"/>
      <c r="T46" s="206"/>
      <c r="U46" s="206"/>
      <c r="V46" s="206"/>
      <c r="W46" s="206"/>
      <c r="X46" s="206"/>
      <c r="Y46" s="206"/>
      <c r="Z46" s="206"/>
      <c r="AA46" s="206"/>
      <c r="AB46" s="206"/>
      <c r="AC46" s="206"/>
      <c r="AD46" s="206"/>
      <c r="AE46" s="206"/>
      <c r="AF46" s="206"/>
      <c r="AG46" s="206"/>
      <c r="AH46" s="206"/>
      <c r="AI46" s="206"/>
      <c r="AJ46" s="206"/>
      <c r="AK46" s="206"/>
      <c r="AL46" s="206"/>
      <c r="AM46" s="206"/>
      <c r="AN46" s="246"/>
      <c r="AO46" s="224"/>
      <c r="AP46" s="251"/>
      <c r="AQ46" s="252"/>
      <c r="AR46" s="224"/>
      <c r="AS46" s="224"/>
      <c r="AT46" s="225"/>
      <c r="AU46" s="48"/>
      <c r="AV46" s="48"/>
      <c r="AX46" s="48"/>
      <c r="AY46" s="48"/>
    </row>
    <row r="47" spans="1:51" s="3" customFormat="1" ht="12" customHeight="1">
      <c r="A47" s="226">
        <v>7</v>
      </c>
      <c r="B47" s="229"/>
      <c r="C47" s="232"/>
      <c r="D47" s="235" t="s">
        <v>108</v>
      </c>
      <c r="E47" s="146"/>
      <c r="F47" s="238"/>
      <c r="G47" s="239"/>
      <c r="H47" s="91" t="s">
        <v>77</v>
      </c>
      <c r="I47" s="203"/>
      <c r="J47" s="92"/>
      <c r="K47" s="92"/>
      <c r="L47" s="92"/>
      <c r="M47" s="92"/>
      <c r="N47" s="92"/>
      <c r="O47" s="92"/>
      <c r="P47" s="92"/>
      <c r="Q47" s="92"/>
      <c r="R47" s="92"/>
      <c r="S47" s="92"/>
      <c r="T47" s="92"/>
      <c r="U47" s="92"/>
      <c r="V47" s="92"/>
      <c r="W47" s="92"/>
      <c r="X47" s="92"/>
      <c r="Y47" s="92"/>
      <c r="Z47" s="92"/>
      <c r="AA47" s="92"/>
      <c r="AB47" s="92"/>
      <c r="AC47" s="92"/>
      <c r="AD47" s="92"/>
      <c r="AE47" s="92"/>
      <c r="AF47" s="92"/>
      <c r="AG47" s="92"/>
      <c r="AH47" s="92"/>
      <c r="AI47" s="92"/>
      <c r="AJ47" s="92"/>
      <c r="AK47" s="92"/>
      <c r="AL47" s="92"/>
      <c r="AM47" s="92"/>
      <c r="AN47" s="244">
        <f>+SUM(I48:AM49)</f>
        <v>0</v>
      </c>
      <c r="AO47" s="222">
        <f>IF($AN$3="４週",AN47/4,AN47/(DAY(EOMONTH($I$21,0))/7))</f>
        <v>0</v>
      </c>
      <c r="AP47" s="247"/>
      <c r="AQ47" s="248"/>
      <c r="AR47" s="222" t="str">
        <f>IF($AN$3="４週",AU48,AV48)</f>
        <v/>
      </c>
      <c r="AS47" s="222"/>
      <c r="AT47" s="225"/>
      <c r="AU47" s="46" t="s">
        <v>182</v>
      </c>
      <c r="AV47" s="46" t="s">
        <v>102</v>
      </c>
      <c r="AX47" s="46" t="s">
        <v>130</v>
      </c>
      <c r="AY47" s="46" t="s">
        <v>131</v>
      </c>
    </row>
    <row r="48" spans="1:51" s="3" customFormat="1" ht="12" customHeight="1">
      <c r="A48" s="227"/>
      <c r="B48" s="230"/>
      <c r="C48" s="233"/>
      <c r="D48" s="236"/>
      <c r="E48" s="147"/>
      <c r="F48" s="240"/>
      <c r="G48" s="241"/>
      <c r="H48" s="208" t="s">
        <v>253</v>
      </c>
      <c r="I48" s="90" t="str">
        <f>IFERROR(VLOOKUP(I47,シフト記号表!$B:$Z,23,FALSE),"")</f>
        <v/>
      </c>
      <c r="J48" s="90" t="str">
        <f>IFERROR(VLOOKUP(J47,シフト記号表!$B:$Z,23,FALSE),"")</f>
        <v/>
      </c>
      <c r="K48" s="90" t="str">
        <f>IFERROR(VLOOKUP(K47,シフト記号表!$B:$Z,23,FALSE),"")</f>
        <v/>
      </c>
      <c r="L48" s="90" t="str">
        <f>IFERROR(VLOOKUP(L47,シフト記号表!$B:$Z,23,FALSE),"")</f>
        <v/>
      </c>
      <c r="M48" s="90" t="str">
        <f>IFERROR(VLOOKUP(M47,シフト記号表!$B:$Z,23,FALSE),"")</f>
        <v/>
      </c>
      <c r="N48" s="90" t="str">
        <f>IFERROR(VLOOKUP(N47,シフト記号表!$B:$Z,23,FALSE),"")</f>
        <v/>
      </c>
      <c r="O48" s="90" t="str">
        <f>IFERROR(VLOOKUP(O47,シフト記号表!$B:$Z,23,FALSE),"")</f>
        <v/>
      </c>
      <c r="P48" s="90" t="str">
        <f>IFERROR(VLOOKUP(P47,シフト記号表!$B:$Z,23,FALSE),"")</f>
        <v/>
      </c>
      <c r="Q48" s="90" t="str">
        <f>IFERROR(VLOOKUP(Q47,シフト記号表!$B:$Z,23,FALSE),"")</f>
        <v/>
      </c>
      <c r="R48" s="90" t="str">
        <f>IFERROR(VLOOKUP(R47,シフト記号表!$B:$Z,23,FALSE),"")</f>
        <v/>
      </c>
      <c r="S48" s="90" t="str">
        <f>IFERROR(VLOOKUP(S47,シフト記号表!$B:$Z,23,FALSE),"")</f>
        <v/>
      </c>
      <c r="T48" s="90" t="str">
        <f>IFERROR(VLOOKUP(T47,シフト記号表!$B:$Z,23,FALSE),"")</f>
        <v/>
      </c>
      <c r="U48" s="90" t="str">
        <f>IFERROR(VLOOKUP(U47,シフト記号表!$B:$Z,23,FALSE),"")</f>
        <v/>
      </c>
      <c r="V48" s="90" t="str">
        <f>IFERROR(VLOOKUP(V47,シフト記号表!$B:$Z,23,FALSE),"")</f>
        <v/>
      </c>
      <c r="W48" s="90" t="str">
        <f>IFERROR(VLOOKUP(W47,シフト記号表!$B:$Z,23,FALSE),"")</f>
        <v/>
      </c>
      <c r="X48" s="90" t="str">
        <f>IFERROR(VLOOKUP(X47,シフト記号表!$B:$Z,23,FALSE),"")</f>
        <v/>
      </c>
      <c r="Y48" s="90" t="str">
        <f>IFERROR(VLOOKUP(Y47,シフト記号表!$B:$Z,23,FALSE),"")</f>
        <v/>
      </c>
      <c r="Z48" s="90" t="str">
        <f>IFERROR(VLOOKUP(Z47,シフト記号表!$B:$Z,23,FALSE),"")</f>
        <v/>
      </c>
      <c r="AA48" s="90" t="str">
        <f>IFERROR(VLOOKUP(AA47,シフト記号表!$B:$Z,23,FALSE),"")</f>
        <v/>
      </c>
      <c r="AB48" s="90" t="str">
        <f>IFERROR(VLOOKUP(AB47,シフト記号表!$B:$Z,23,FALSE),"")</f>
        <v/>
      </c>
      <c r="AC48" s="90" t="str">
        <f>IFERROR(VLOOKUP(AC47,シフト記号表!$B:$Z,23,FALSE),"")</f>
        <v/>
      </c>
      <c r="AD48" s="90" t="str">
        <f>IFERROR(VLOOKUP(AD47,シフト記号表!$B:$Z,23,FALSE),"")</f>
        <v/>
      </c>
      <c r="AE48" s="90" t="str">
        <f>IFERROR(VLOOKUP(AE47,シフト記号表!$B:$Z,23,FALSE),"")</f>
        <v/>
      </c>
      <c r="AF48" s="90" t="str">
        <f>IFERROR(VLOOKUP(AF47,シフト記号表!$B:$Z,23,FALSE),"")</f>
        <v/>
      </c>
      <c r="AG48" s="90" t="str">
        <f>IFERROR(VLOOKUP(AG47,シフト記号表!$B:$Z,23,FALSE),"")</f>
        <v/>
      </c>
      <c r="AH48" s="90" t="str">
        <f>IFERROR(VLOOKUP(AH47,シフト記号表!$B:$Z,23,FALSE),"")</f>
        <v/>
      </c>
      <c r="AI48" s="90" t="str">
        <f>IFERROR(VLOOKUP(AI47,シフト記号表!$B:$Z,23,FALSE),"")</f>
        <v/>
      </c>
      <c r="AJ48" s="90" t="str">
        <f>IFERROR(VLOOKUP(AJ47,シフト記号表!$B:$Z,23,FALSE),"")</f>
        <v/>
      </c>
      <c r="AK48" s="90" t="str">
        <f>IFERROR(VLOOKUP(AK47,シフト記号表!$B:$Z,23,FALSE),"")</f>
        <v/>
      </c>
      <c r="AL48" s="90" t="str">
        <f>IFERROR(VLOOKUP(AL47,シフト記号表!$B:$Z,23,FALSE),"")</f>
        <v/>
      </c>
      <c r="AM48" s="90" t="str">
        <f>IFERROR(VLOOKUP(AM47,シフト記号表!$B:$Z,23,FALSE),"")</f>
        <v/>
      </c>
      <c r="AN48" s="245"/>
      <c r="AO48" s="223"/>
      <c r="AP48" s="249"/>
      <c r="AQ48" s="250"/>
      <c r="AR48" s="223"/>
      <c r="AS48" s="223"/>
      <c r="AT48" s="225"/>
      <c r="AU48" s="47">
        <f>IFERROR(IF($D47="□",($AO47/$AK$6),($AO47/$AK$8)),"")</f>
        <v>0</v>
      </c>
      <c r="AV48" s="47" t="str">
        <f>IFERROR(IF($D47="□",($AN47/$AO$6),($AN47/$AO$8)),"")</f>
        <v/>
      </c>
      <c r="AX48" s="47" t="s">
        <v>266</v>
      </c>
      <c r="AY48" s="47" t="s">
        <v>266</v>
      </c>
    </row>
    <row r="49" spans="1:51" s="3" customFormat="1" ht="12" customHeight="1">
      <c r="A49" s="228"/>
      <c r="B49" s="231"/>
      <c r="C49" s="234"/>
      <c r="D49" s="237"/>
      <c r="E49" s="147"/>
      <c r="F49" s="242"/>
      <c r="G49" s="243"/>
      <c r="H49" s="207"/>
      <c r="I49" s="206"/>
      <c r="J49" s="206"/>
      <c r="K49" s="206"/>
      <c r="L49" s="206"/>
      <c r="M49" s="206"/>
      <c r="N49" s="206"/>
      <c r="O49" s="206"/>
      <c r="P49" s="206"/>
      <c r="Q49" s="206"/>
      <c r="R49" s="206"/>
      <c r="S49" s="206"/>
      <c r="T49" s="206"/>
      <c r="U49" s="206"/>
      <c r="V49" s="206"/>
      <c r="W49" s="206"/>
      <c r="X49" s="206"/>
      <c r="Y49" s="206"/>
      <c r="Z49" s="206"/>
      <c r="AA49" s="206"/>
      <c r="AB49" s="206"/>
      <c r="AC49" s="206"/>
      <c r="AD49" s="206"/>
      <c r="AE49" s="206"/>
      <c r="AF49" s="206"/>
      <c r="AG49" s="206"/>
      <c r="AH49" s="206"/>
      <c r="AI49" s="206"/>
      <c r="AJ49" s="206"/>
      <c r="AK49" s="206"/>
      <c r="AL49" s="206"/>
      <c r="AM49" s="206"/>
      <c r="AN49" s="246"/>
      <c r="AO49" s="224"/>
      <c r="AP49" s="251"/>
      <c r="AQ49" s="252"/>
      <c r="AR49" s="224"/>
      <c r="AS49" s="224"/>
      <c r="AT49" s="225"/>
      <c r="AU49" s="48"/>
      <c r="AV49" s="48"/>
      <c r="AX49" s="48"/>
      <c r="AY49" s="48"/>
    </row>
    <row r="50" spans="1:51" s="3" customFormat="1" ht="12" customHeight="1">
      <c r="A50" s="226">
        <v>8</v>
      </c>
      <c r="B50" s="229"/>
      <c r="C50" s="232"/>
      <c r="D50" s="235" t="s">
        <v>108</v>
      </c>
      <c r="E50" s="146"/>
      <c r="F50" s="238"/>
      <c r="G50" s="239"/>
      <c r="H50" s="91" t="s">
        <v>77</v>
      </c>
      <c r="I50" s="203"/>
      <c r="J50" s="92"/>
      <c r="K50" s="92"/>
      <c r="L50" s="92"/>
      <c r="M50" s="92"/>
      <c r="N50" s="92"/>
      <c r="O50" s="92"/>
      <c r="P50" s="92"/>
      <c r="Q50" s="92"/>
      <c r="R50" s="92"/>
      <c r="S50" s="92"/>
      <c r="T50" s="92"/>
      <c r="U50" s="92"/>
      <c r="V50" s="92"/>
      <c r="W50" s="92"/>
      <c r="X50" s="92"/>
      <c r="Y50" s="92"/>
      <c r="Z50" s="92"/>
      <c r="AA50" s="92"/>
      <c r="AB50" s="92"/>
      <c r="AC50" s="92"/>
      <c r="AD50" s="92"/>
      <c r="AE50" s="92"/>
      <c r="AF50" s="92"/>
      <c r="AG50" s="92"/>
      <c r="AH50" s="92"/>
      <c r="AI50" s="92"/>
      <c r="AJ50" s="92"/>
      <c r="AK50" s="92"/>
      <c r="AL50" s="92"/>
      <c r="AM50" s="92"/>
      <c r="AN50" s="244">
        <f>+SUM(I51:AM52)</f>
        <v>0</v>
      </c>
      <c r="AO50" s="222">
        <f>IF($AN$3="４週",AN50/4,AN50/(DAY(EOMONTH($I$21,0))/7))</f>
        <v>0</v>
      </c>
      <c r="AP50" s="247"/>
      <c r="AQ50" s="248"/>
      <c r="AR50" s="222" t="str">
        <f>IF($AN$3="４週",AU51,AV51)</f>
        <v/>
      </c>
      <c r="AS50" s="222"/>
      <c r="AT50" s="225"/>
      <c r="AU50" s="46" t="s">
        <v>182</v>
      </c>
      <c r="AV50" s="46" t="s">
        <v>102</v>
      </c>
      <c r="AX50" s="46" t="s">
        <v>130</v>
      </c>
      <c r="AY50" s="46" t="s">
        <v>131</v>
      </c>
    </row>
    <row r="51" spans="1:51" s="3" customFormat="1" ht="12" customHeight="1">
      <c r="A51" s="227"/>
      <c r="B51" s="230"/>
      <c r="C51" s="233"/>
      <c r="D51" s="236"/>
      <c r="E51" s="147"/>
      <c r="F51" s="240"/>
      <c r="G51" s="241"/>
      <c r="H51" s="208" t="s">
        <v>253</v>
      </c>
      <c r="I51" s="90" t="str">
        <f>IFERROR(VLOOKUP(I50,シフト記号表!$B:$Z,23,FALSE),"")</f>
        <v/>
      </c>
      <c r="J51" s="90" t="str">
        <f>IFERROR(VLOOKUP(J50,シフト記号表!$B:$Z,23,FALSE),"")</f>
        <v/>
      </c>
      <c r="K51" s="90" t="str">
        <f>IFERROR(VLOOKUP(K50,シフト記号表!$B:$Z,23,FALSE),"")</f>
        <v/>
      </c>
      <c r="L51" s="90" t="str">
        <f>IFERROR(VLOOKUP(L50,シフト記号表!$B:$Z,23,FALSE),"")</f>
        <v/>
      </c>
      <c r="M51" s="90" t="str">
        <f>IFERROR(VLOOKUP(M50,シフト記号表!$B:$Z,23,FALSE),"")</f>
        <v/>
      </c>
      <c r="N51" s="90" t="str">
        <f>IFERROR(VLOOKUP(N50,シフト記号表!$B:$Z,23,FALSE),"")</f>
        <v/>
      </c>
      <c r="O51" s="90" t="str">
        <f>IFERROR(VLOOKUP(O50,シフト記号表!$B:$Z,23,FALSE),"")</f>
        <v/>
      </c>
      <c r="P51" s="90" t="str">
        <f>IFERROR(VLOOKUP(P50,シフト記号表!$B:$Z,23,FALSE),"")</f>
        <v/>
      </c>
      <c r="Q51" s="90" t="str">
        <f>IFERROR(VLOOKUP(Q50,シフト記号表!$B:$Z,23,FALSE),"")</f>
        <v/>
      </c>
      <c r="R51" s="90" t="str">
        <f>IFERROR(VLOOKUP(R50,シフト記号表!$B:$Z,23,FALSE),"")</f>
        <v/>
      </c>
      <c r="S51" s="90" t="str">
        <f>IFERROR(VLOOKUP(S50,シフト記号表!$B:$Z,23,FALSE),"")</f>
        <v/>
      </c>
      <c r="T51" s="90" t="str">
        <f>IFERROR(VLOOKUP(T50,シフト記号表!$B:$Z,23,FALSE),"")</f>
        <v/>
      </c>
      <c r="U51" s="90" t="str">
        <f>IFERROR(VLOOKUP(U50,シフト記号表!$B:$Z,23,FALSE),"")</f>
        <v/>
      </c>
      <c r="V51" s="90" t="str">
        <f>IFERROR(VLOOKUP(V50,シフト記号表!$B:$Z,23,FALSE),"")</f>
        <v/>
      </c>
      <c r="W51" s="90" t="str">
        <f>IFERROR(VLOOKUP(W50,シフト記号表!$B:$Z,23,FALSE),"")</f>
        <v/>
      </c>
      <c r="X51" s="90" t="str">
        <f>IFERROR(VLOOKUP(X50,シフト記号表!$B:$Z,23,FALSE),"")</f>
        <v/>
      </c>
      <c r="Y51" s="90" t="str">
        <f>IFERROR(VLOOKUP(Y50,シフト記号表!$B:$Z,23,FALSE),"")</f>
        <v/>
      </c>
      <c r="Z51" s="90" t="str">
        <f>IFERROR(VLOOKUP(Z50,シフト記号表!$B:$Z,23,FALSE),"")</f>
        <v/>
      </c>
      <c r="AA51" s="90" t="str">
        <f>IFERROR(VLOOKUP(AA50,シフト記号表!$B:$Z,23,FALSE),"")</f>
        <v/>
      </c>
      <c r="AB51" s="90" t="str">
        <f>IFERROR(VLOOKUP(AB50,シフト記号表!$B:$Z,23,FALSE),"")</f>
        <v/>
      </c>
      <c r="AC51" s="90" t="str">
        <f>IFERROR(VLOOKUP(AC50,シフト記号表!$B:$Z,23,FALSE),"")</f>
        <v/>
      </c>
      <c r="AD51" s="90" t="str">
        <f>IFERROR(VLOOKUP(AD50,シフト記号表!$B:$Z,23,FALSE),"")</f>
        <v/>
      </c>
      <c r="AE51" s="90" t="str">
        <f>IFERROR(VLOOKUP(AE50,シフト記号表!$B:$Z,23,FALSE),"")</f>
        <v/>
      </c>
      <c r="AF51" s="90" t="str">
        <f>IFERROR(VLOOKUP(AF50,シフト記号表!$B:$Z,23,FALSE),"")</f>
        <v/>
      </c>
      <c r="AG51" s="90" t="str">
        <f>IFERROR(VLOOKUP(AG50,シフト記号表!$B:$Z,23,FALSE),"")</f>
        <v/>
      </c>
      <c r="AH51" s="90" t="str">
        <f>IFERROR(VLOOKUP(AH50,シフト記号表!$B:$Z,23,FALSE),"")</f>
        <v/>
      </c>
      <c r="AI51" s="90" t="str">
        <f>IFERROR(VLOOKUP(AI50,シフト記号表!$B:$Z,23,FALSE),"")</f>
        <v/>
      </c>
      <c r="AJ51" s="90" t="str">
        <f>IFERROR(VLOOKUP(AJ50,シフト記号表!$B:$Z,23,FALSE),"")</f>
        <v/>
      </c>
      <c r="AK51" s="90" t="str">
        <f>IFERROR(VLOOKUP(AK50,シフト記号表!$B:$Z,23,FALSE),"")</f>
        <v/>
      </c>
      <c r="AL51" s="90" t="str">
        <f>IFERROR(VLOOKUP(AL50,シフト記号表!$B:$Z,23,FALSE),"")</f>
        <v/>
      </c>
      <c r="AM51" s="90" t="str">
        <f>IFERROR(VLOOKUP(AM50,シフト記号表!$B:$Z,23,FALSE),"")</f>
        <v/>
      </c>
      <c r="AN51" s="245"/>
      <c r="AO51" s="223"/>
      <c r="AP51" s="249"/>
      <c r="AQ51" s="250"/>
      <c r="AR51" s="223"/>
      <c r="AS51" s="223"/>
      <c r="AT51" s="225"/>
      <c r="AU51" s="47">
        <f>IFERROR(IF($D50="□",($AO50/$AK$6),($AO50/$AK$8)),"")</f>
        <v>0</v>
      </c>
      <c r="AV51" s="47" t="str">
        <f>IFERROR(IF($D50="□",($AN50/$AO$6),($AN50/$AO$8)),"")</f>
        <v/>
      </c>
      <c r="AX51" s="47" t="s">
        <v>266</v>
      </c>
      <c r="AY51" s="47" t="s">
        <v>266</v>
      </c>
    </row>
    <row r="52" spans="1:51" s="3" customFormat="1" ht="12" customHeight="1">
      <c r="A52" s="228"/>
      <c r="B52" s="231"/>
      <c r="C52" s="234"/>
      <c r="D52" s="237"/>
      <c r="E52" s="147"/>
      <c r="F52" s="242"/>
      <c r="G52" s="243"/>
      <c r="H52" s="207"/>
      <c r="I52" s="206"/>
      <c r="J52" s="206"/>
      <c r="K52" s="206"/>
      <c r="L52" s="206"/>
      <c r="M52" s="206"/>
      <c r="N52" s="206"/>
      <c r="O52" s="206"/>
      <c r="P52" s="206"/>
      <c r="Q52" s="206"/>
      <c r="R52" s="206"/>
      <c r="S52" s="206"/>
      <c r="T52" s="206"/>
      <c r="U52" s="206"/>
      <c r="V52" s="206"/>
      <c r="W52" s="206"/>
      <c r="X52" s="206"/>
      <c r="Y52" s="206"/>
      <c r="Z52" s="206"/>
      <c r="AA52" s="206"/>
      <c r="AB52" s="206"/>
      <c r="AC52" s="206"/>
      <c r="AD52" s="206"/>
      <c r="AE52" s="206"/>
      <c r="AF52" s="206"/>
      <c r="AG52" s="206"/>
      <c r="AH52" s="206"/>
      <c r="AI52" s="206"/>
      <c r="AJ52" s="206"/>
      <c r="AK52" s="206"/>
      <c r="AL52" s="206"/>
      <c r="AM52" s="206"/>
      <c r="AN52" s="246"/>
      <c r="AO52" s="224"/>
      <c r="AP52" s="251"/>
      <c r="AQ52" s="252"/>
      <c r="AR52" s="224"/>
      <c r="AS52" s="224"/>
      <c r="AT52" s="225"/>
      <c r="AU52" s="48"/>
      <c r="AV52" s="48"/>
      <c r="AX52" s="48"/>
      <c r="AY52" s="48"/>
    </row>
    <row r="53" spans="1:51" s="3" customFormat="1" ht="12" customHeight="1">
      <c r="A53" s="226">
        <v>9</v>
      </c>
      <c r="B53" s="229"/>
      <c r="C53" s="232"/>
      <c r="D53" s="235" t="s">
        <v>108</v>
      </c>
      <c r="E53" s="146"/>
      <c r="F53" s="238"/>
      <c r="G53" s="239"/>
      <c r="H53" s="91" t="s">
        <v>77</v>
      </c>
      <c r="I53" s="203"/>
      <c r="J53" s="92"/>
      <c r="K53" s="92"/>
      <c r="L53" s="92"/>
      <c r="M53" s="92"/>
      <c r="N53" s="92"/>
      <c r="O53" s="92"/>
      <c r="P53" s="92"/>
      <c r="Q53" s="92"/>
      <c r="R53" s="92"/>
      <c r="S53" s="92"/>
      <c r="T53" s="92"/>
      <c r="U53" s="92"/>
      <c r="V53" s="92"/>
      <c r="W53" s="92"/>
      <c r="X53" s="92"/>
      <c r="Y53" s="92"/>
      <c r="Z53" s="92"/>
      <c r="AA53" s="92"/>
      <c r="AB53" s="92"/>
      <c r="AC53" s="92"/>
      <c r="AD53" s="92"/>
      <c r="AE53" s="92"/>
      <c r="AF53" s="92"/>
      <c r="AG53" s="92"/>
      <c r="AH53" s="92"/>
      <c r="AI53" s="92"/>
      <c r="AJ53" s="92"/>
      <c r="AK53" s="92"/>
      <c r="AL53" s="92"/>
      <c r="AM53" s="92"/>
      <c r="AN53" s="244">
        <f>+SUM(I54:AM55)</f>
        <v>0</v>
      </c>
      <c r="AO53" s="222">
        <f>IF($AN$3="４週",AN53/4,AN53/(DAY(EOMONTH($I$21,0))/7))</f>
        <v>0</v>
      </c>
      <c r="AP53" s="247"/>
      <c r="AQ53" s="248"/>
      <c r="AR53" s="222" t="str">
        <f>IF($AN$3="４週",AU54,AV54)</f>
        <v/>
      </c>
      <c r="AS53" s="222"/>
      <c r="AT53" s="225"/>
      <c r="AU53" s="46" t="s">
        <v>182</v>
      </c>
      <c r="AV53" s="46" t="s">
        <v>102</v>
      </c>
      <c r="AX53" s="46" t="s">
        <v>130</v>
      </c>
      <c r="AY53" s="46" t="s">
        <v>131</v>
      </c>
    </row>
    <row r="54" spans="1:51" s="3" customFormat="1" ht="12" customHeight="1">
      <c r="A54" s="227"/>
      <c r="B54" s="230"/>
      <c r="C54" s="233"/>
      <c r="D54" s="236"/>
      <c r="E54" s="147"/>
      <c r="F54" s="240"/>
      <c r="G54" s="241"/>
      <c r="H54" s="208" t="s">
        <v>253</v>
      </c>
      <c r="I54" s="90" t="str">
        <f>IFERROR(VLOOKUP(I53,シフト記号表!$B:$Z,23,FALSE),"")</f>
        <v/>
      </c>
      <c r="J54" s="90" t="str">
        <f>IFERROR(VLOOKUP(J53,シフト記号表!$B:$Z,23,FALSE),"")</f>
        <v/>
      </c>
      <c r="K54" s="90" t="str">
        <f>IFERROR(VLOOKUP(K53,シフト記号表!$B:$Z,23,FALSE),"")</f>
        <v/>
      </c>
      <c r="L54" s="90" t="str">
        <f>IFERROR(VLOOKUP(L53,シフト記号表!$B:$Z,23,FALSE),"")</f>
        <v/>
      </c>
      <c r="M54" s="90" t="str">
        <f>IFERROR(VLOOKUP(M53,シフト記号表!$B:$Z,23,FALSE),"")</f>
        <v/>
      </c>
      <c r="N54" s="90" t="str">
        <f>IFERROR(VLOOKUP(N53,シフト記号表!$B:$Z,23,FALSE),"")</f>
        <v/>
      </c>
      <c r="O54" s="90" t="str">
        <f>IFERROR(VLOOKUP(O53,シフト記号表!$B:$Z,23,FALSE),"")</f>
        <v/>
      </c>
      <c r="P54" s="90" t="str">
        <f>IFERROR(VLOOKUP(P53,シフト記号表!$B:$Z,23,FALSE),"")</f>
        <v/>
      </c>
      <c r="Q54" s="90" t="str">
        <f>IFERROR(VLOOKUP(Q53,シフト記号表!$B:$Z,23,FALSE),"")</f>
        <v/>
      </c>
      <c r="R54" s="90" t="str">
        <f>IFERROR(VLOOKUP(R53,シフト記号表!$B:$Z,23,FALSE),"")</f>
        <v/>
      </c>
      <c r="S54" s="90" t="str">
        <f>IFERROR(VLOOKUP(S53,シフト記号表!$B:$Z,23,FALSE),"")</f>
        <v/>
      </c>
      <c r="T54" s="90" t="str">
        <f>IFERROR(VLOOKUP(T53,シフト記号表!$B:$Z,23,FALSE),"")</f>
        <v/>
      </c>
      <c r="U54" s="90" t="str">
        <f>IFERROR(VLOOKUP(U53,シフト記号表!$B:$Z,23,FALSE),"")</f>
        <v/>
      </c>
      <c r="V54" s="90" t="str">
        <f>IFERROR(VLOOKUP(V53,シフト記号表!$B:$Z,23,FALSE),"")</f>
        <v/>
      </c>
      <c r="W54" s="90" t="str">
        <f>IFERROR(VLOOKUP(W53,シフト記号表!$B:$Z,23,FALSE),"")</f>
        <v/>
      </c>
      <c r="X54" s="90" t="str">
        <f>IFERROR(VLOOKUP(X53,シフト記号表!$B:$Z,23,FALSE),"")</f>
        <v/>
      </c>
      <c r="Y54" s="90" t="str">
        <f>IFERROR(VLOOKUP(Y53,シフト記号表!$B:$Z,23,FALSE),"")</f>
        <v/>
      </c>
      <c r="Z54" s="90" t="str">
        <f>IFERROR(VLOOKUP(Z53,シフト記号表!$B:$Z,23,FALSE),"")</f>
        <v/>
      </c>
      <c r="AA54" s="90" t="str">
        <f>IFERROR(VLOOKUP(AA53,シフト記号表!$B:$Z,23,FALSE),"")</f>
        <v/>
      </c>
      <c r="AB54" s="90" t="str">
        <f>IFERROR(VLOOKUP(AB53,シフト記号表!$B:$Z,23,FALSE),"")</f>
        <v/>
      </c>
      <c r="AC54" s="90" t="str">
        <f>IFERROR(VLOOKUP(AC53,シフト記号表!$B:$Z,23,FALSE),"")</f>
        <v/>
      </c>
      <c r="AD54" s="90" t="str">
        <f>IFERROR(VLOOKUP(AD53,シフト記号表!$B:$Z,23,FALSE),"")</f>
        <v/>
      </c>
      <c r="AE54" s="90" t="str">
        <f>IFERROR(VLOOKUP(AE53,シフト記号表!$B:$Z,23,FALSE),"")</f>
        <v/>
      </c>
      <c r="AF54" s="90" t="str">
        <f>IFERROR(VLOOKUP(AF53,シフト記号表!$B:$Z,23,FALSE),"")</f>
        <v/>
      </c>
      <c r="AG54" s="90" t="str">
        <f>IFERROR(VLOOKUP(AG53,シフト記号表!$B:$Z,23,FALSE),"")</f>
        <v/>
      </c>
      <c r="AH54" s="90" t="str">
        <f>IFERROR(VLOOKUP(AH53,シフト記号表!$B:$Z,23,FALSE),"")</f>
        <v/>
      </c>
      <c r="AI54" s="90" t="str">
        <f>IFERROR(VLOOKUP(AI53,シフト記号表!$B:$Z,23,FALSE),"")</f>
        <v/>
      </c>
      <c r="AJ54" s="90" t="str">
        <f>IFERROR(VLOOKUP(AJ53,シフト記号表!$B:$Z,23,FALSE),"")</f>
        <v/>
      </c>
      <c r="AK54" s="90" t="str">
        <f>IFERROR(VLOOKUP(AK53,シフト記号表!$B:$Z,23,FALSE),"")</f>
        <v/>
      </c>
      <c r="AL54" s="90" t="str">
        <f>IFERROR(VLOOKUP(AL53,シフト記号表!$B:$Z,23,FALSE),"")</f>
        <v/>
      </c>
      <c r="AM54" s="90" t="str">
        <f>IFERROR(VLOOKUP(AM53,シフト記号表!$B:$Z,23,FALSE),"")</f>
        <v/>
      </c>
      <c r="AN54" s="245"/>
      <c r="AO54" s="223"/>
      <c r="AP54" s="249"/>
      <c r="AQ54" s="250"/>
      <c r="AR54" s="223"/>
      <c r="AS54" s="223"/>
      <c r="AT54" s="225"/>
      <c r="AU54" s="47">
        <f>IFERROR(IF($D53="□",($AO53/$AK$6),($AO53/$AK$8)),"")</f>
        <v>0</v>
      </c>
      <c r="AV54" s="47" t="str">
        <f>IFERROR(IF($D53="□",($AN53/$AO$6),($AN53/$AO$8)),"")</f>
        <v/>
      </c>
      <c r="AX54" s="47" t="s">
        <v>266</v>
      </c>
      <c r="AY54" s="47" t="s">
        <v>266</v>
      </c>
    </row>
    <row r="55" spans="1:51" s="3" customFormat="1" ht="12" customHeight="1">
      <c r="A55" s="228"/>
      <c r="B55" s="231"/>
      <c r="C55" s="234"/>
      <c r="D55" s="237"/>
      <c r="E55" s="147"/>
      <c r="F55" s="242"/>
      <c r="G55" s="243"/>
      <c r="H55" s="207"/>
      <c r="I55" s="206"/>
      <c r="J55" s="206"/>
      <c r="K55" s="206"/>
      <c r="L55" s="206"/>
      <c r="M55" s="206"/>
      <c r="N55" s="206"/>
      <c r="O55" s="206"/>
      <c r="P55" s="206"/>
      <c r="Q55" s="206"/>
      <c r="R55" s="206"/>
      <c r="S55" s="206"/>
      <c r="T55" s="206"/>
      <c r="U55" s="206"/>
      <c r="V55" s="206"/>
      <c r="W55" s="206"/>
      <c r="X55" s="206"/>
      <c r="Y55" s="206"/>
      <c r="Z55" s="206"/>
      <c r="AA55" s="206"/>
      <c r="AB55" s="206"/>
      <c r="AC55" s="206"/>
      <c r="AD55" s="206"/>
      <c r="AE55" s="206"/>
      <c r="AF55" s="206"/>
      <c r="AG55" s="206"/>
      <c r="AH55" s="206"/>
      <c r="AI55" s="206"/>
      <c r="AJ55" s="206"/>
      <c r="AK55" s="206"/>
      <c r="AL55" s="206"/>
      <c r="AM55" s="206"/>
      <c r="AN55" s="246"/>
      <c r="AO55" s="224"/>
      <c r="AP55" s="251"/>
      <c r="AQ55" s="252"/>
      <c r="AR55" s="224"/>
      <c r="AS55" s="224"/>
      <c r="AT55" s="225"/>
      <c r="AU55" s="48"/>
      <c r="AV55" s="48"/>
      <c r="AX55" s="48"/>
      <c r="AY55" s="48"/>
    </row>
    <row r="56" spans="1:51" s="3" customFormat="1" ht="12" customHeight="1">
      <c r="A56" s="226">
        <v>10</v>
      </c>
      <c r="B56" s="229"/>
      <c r="C56" s="232"/>
      <c r="D56" s="235" t="s">
        <v>108</v>
      </c>
      <c r="E56" s="146"/>
      <c r="F56" s="238"/>
      <c r="G56" s="239"/>
      <c r="H56" s="91" t="s">
        <v>77</v>
      </c>
      <c r="I56" s="203"/>
      <c r="J56" s="92"/>
      <c r="K56" s="92"/>
      <c r="L56" s="92"/>
      <c r="M56" s="92"/>
      <c r="N56" s="92"/>
      <c r="O56" s="92"/>
      <c r="P56" s="92"/>
      <c r="Q56" s="92"/>
      <c r="R56" s="92"/>
      <c r="S56" s="92"/>
      <c r="T56" s="92"/>
      <c r="U56" s="92"/>
      <c r="V56" s="92"/>
      <c r="W56" s="92"/>
      <c r="X56" s="92"/>
      <c r="Y56" s="92"/>
      <c r="Z56" s="92"/>
      <c r="AA56" s="92"/>
      <c r="AB56" s="92"/>
      <c r="AC56" s="92"/>
      <c r="AD56" s="92"/>
      <c r="AE56" s="92"/>
      <c r="AF56" s="92"/>
      <c r="AG56" s="92"/>
      <c r="AH56" s="92"/>
      <c r="AI56" s="92"/>
      <c r="AJ56" s="92"/>
      <c r="AK56" s="92"/>
      <c r="AL56" s="92"/>
      <c r="AM56" s="92"/>
      <c r="AN56" s="244">
        <f>+SUM(I57:AM58)</f>
        <v>0</v>
      </c>
      <c r="AO56" s="222">
        <f>IF($AN$3="４週",AN56/4,AN56/(DAY(EOMONTH($I$21,0))/7))</f>
        <v>0</v>
      </c>
      <c r="AP56" s="247"/>
      <c r="AQ56" s="248"/>
      <c r="AR56" s="222" t="str">
        <f>IF($AN$3="４週",AU57,AV57)</f>
        <v/>
      </c>
      <c r="AS56" s="222"/>
      <c r="AT56" s="225"/>
      <c r="AU56" s="46" t="s">
        <v>182</v>
      </c>
      <c r="AV56" s="46" t="s">
        <v>102</v>
      </c>
      <c r="AX56" s="46" t="s">
        <v>130</v>
      </c>
      <c r="AY56" s="46" t="s">
        <v>131</v>
      </c>
    </row>
    <row r="57" spans="1:51" s="3" customFormat="1" ht="12" customHeight="1">
      <c r="A57" s="227"/>
      <c r="B57" s="230"/>
      <c r="C57" s="233"/>
      <c r="D57" s="236"/>
      <c r="E57" s="147"/>
      <c r="F57" s="240"/>
      <c r="G57" s="241"/>
      <c r="H57" s="208" t="s">
        <v>253</v>
      </c>
      <c r="I57" s="90" t="str">
        <f>IFERROR(VLOOKUP(I56,シフト記号表!$B:$Z,23,FALSE),"")</f>
        <v/>
      </c>
      <c r="J57" s="90" t="str">
        <f>IFERROR(VLOOKUP(J56,シフト記号表!$B:$Z,23,FALSE),"")</f>
        <v/>
      </c>
      <c r="K57" s="90" t="str">
        <f>IFERROR(VLOOKUP(K56,シフト記号表!$B:$Z,23,FALSE),"")</f>
        <v/>
      </c>
      <c r="L57" s="90" t="str">
        <f>IFERROR(VLOOKUP(L56,シフト記号表!$B:$Z,23,FALSE),"")</f>
        <v/>
      </c>
      <c r="M57" s="90" t="str">
        <f>IFERROR(VLOOKUP(M56,シフト記号表!$B:$Z,23,FALSE),"")</f>
        <v/>
      </c>
      <c r="N57" s="90" t="str">
        <f>IFERROR(VLOOKUP(N56,シフト記号表!$B:$Z,23,FALSE),"")</f>
        <v/>
      </c>
      <c r="O57" s="90" t="str">
        <f>IFERROR(VLOOKUP(O56,シフト記号表!$B:$Z,23,FALSE),"")</f>
        <v/>
      </c>
      <c r="P57" s="90" t="str">
        <f>IFERROR(VLOOKUP(P56,シフト記号表!$B:$Z,23,FALSE),"")</f>
        <v/>
      </c>
      <c r="Q57" s="90" t="str">
        <f>IFERROR(VLOOKUP(Q56,シフト記号表!$B:$Z,23,FALSE),"")</f>
        <v/>
      </c>
      <c r="R57" s="90" t="str">
        <f>IFERROR(VLOOKUP(R56,シフト記号表!$B:$Z,23,FALSE),"")</f>
        <v/>
      </c>
      <c r="S57" s="90" t="str">
        <f>IFERROR(VLOOKUP(S56,シフト記号表!$B:$Z,23,FALSE),"")</f>
        <v/>
      </c>
      <c r="T57" s="90" t="str">
        <f>IFERROR(VLOOKUP(T56,シフト記号表!$B:$Z,23,FALSE),"")</f>
        <v/>
      </c>
      <c r="U57" s="90" t="str">
        <f>IFERROR(VLOOKUP(U56,シフト記号表!$B:$Z,23,FALSE),"")</f>
        <v/>
      </c>
      <c r="V57" s="90" t="str">
        <f>IFERROR(VLOOKUP(V56,シフト記号表!$B:$Z,23,FALSE),"")</f>
        <v/>
      </c>
      <c r="W57" s="90" t="str">
        <f>IFERROR(VLOOKUP(W56,シフト記号表!$B:$Z,23,FALSE),"")</f>
        <v/>
      </c>
      <c r="X57" s="90" t="str">
        <f>IFERROR(VLOOKUP(X56,シフト記号表!$B:$Z,23,FALSE),"")</f>
        <v/>
      </c>
      <c r="Y57" s="90" t="str">
        <f>IFERROR(VLOOKUP(Y56,シフト記号表!$B:$Z,23,FALSE),"")</f>
        <v/>
      </c>
      <c r="Z57" s="90" t="str">
        <f>IFERROR(VLOOKUP(Z56,シフト記号表!$B:$Z,23,FALSE),"")</f>
        <v/>
      </c>
      <c r="AA57" s="90" t="str">
        <f>IFERROR(VLOOKUP(AA56,シフト記号表!$B:$Z,23,FALSE),"")</f>
        <v/>
      </c>
      <c r="AB57" s="90" t="str">
        <f>IFERROR(VLOOKUP(AB56,シフト記号表!$B:$Z,23,FALSE),"")</f>
        <v/>
      </c>
      <c r="AC57" s="90" t="str">
        <f>IFERROR(VLOOKUP(AC56,シフト記号表!$B:$Z,23,FALSE),"")</f>
        <v/>
      </c>
      <c r="AD57" s="90" t="str">
        <f>IFERROR(VLOOKUP(AD56,シフト記号表!$B:$Z,23,FALSE),"")</f>
        <v/>
      </c>
      <c r="AE57" s="90" t="str">
        <f>IFERROR(VLOOKUP(AE56,シフト記号表!$B:$Z,23,FALSE),"")</f>
        <v/>
      </c>
      <c r="AF57" s="90" t="str">
        <f>IFERROR(VLOOKUP(AF56,シフト記号表!$B:$Z,23,FALSE),"")</f>
        <v/>
      </c>
      <c r="AG57" s="90" t="str">
        <f>IFERROR(VLOOKUP(AG56,シフト記号表!$B:$Z,23,FALSE),"")</f>
        <v/>
      </c>
      <c r="AH57" s="90" t="str">
        <f>IFERROR(VLOOKUP(AH56,シフト記号表!$B:$Z,23,FALSE),"")</f>
        <v/>
      </c>
      <c r="AI57" s="90" t="str">
        <f>IFERROR(VLOOKUP(AI56,シフト記号表!$B:$Z,23,FALSE),"")</f>
        <v/>
      </c>
      <c r="AJ57" s="90" t="str">
        <f>IFERROR(VLOOKUP(AJ56,シフト記号表!$B:$Z,23,FALSE),"")</f>
        <v/>
      </c>
      <c r="AK57" s="90" t="str">
        <f>IFERROR(VLOOKUP(AK56,シフト記号表!$B:$Z,23,FALSE),"")</f>
        <v/>
      </c>
      <c r="AL57" s="90" t="str">
        <f>IFERROR(VLOOKUP(AL56,シフト記号表!$B:$Z,23,FALSE),"")</f>
        <v/>
      </c>
      <c r="AM57" s="90" t="str">
        <f>IFERROR(VLOOKUP(AM56,シフト記号表!$B:$Z,23,FALSE),"")</f>
        <v/>
      </c>
      <c r="AN57" s="245"/>
      <c r="AO57" s="223"/>
      <c r="AP57" s="249"/>
      <c r="AQ57" s="250"/>
      <c r="AR57" s="223"/>
      <c r="AS57" s="223"/>
      <c r="AT57" s="225"/>
      <c r="AU57" s="47">
        <f>IFERROR(IF($D56="□",($AO56/$AK$6),($AO56/$AK$8)),"")</f>
        <v>0</v>
      </c>
      <c r="AV57" s="47" t="str">
        <f>IFERROR(IF($D56="□",($AN56/$AO$6),($AN56/$AO$8)),"")</f>
        <v/>
      </c>
      <c r="AX57" s="47" t="s">
        <v>266</v>
      </c>
      <c r="AY57" s="47" t="s">
        <v>266</v>
      </c>
    </row>
    <row r="58" spans="1:51" s="3" customFormat="1" ht="12" customHeight="1">
      <c r="A58" s="228"/>
      <c r="B58" s="231"/>
      <c r="C58" s="234"/>
      <c r="D58" s="237"/>
      <c r="E58" s="147"/>
      <c r="F58" s="242"/>
      <c r="G58" s="243"/>
      <c r="H58" s="207"/>
      <c r="I58" s="206"/>
      <c r="J58" s="206"/>
      <c r="K58" s="206"/>
      <c r="L58" s="206"/>
      <c r="M58" s="206"/>
      <c r="N58" s="206"/>
      <c r="O58" s="206"/>
      <c r="P58" s="206"/>
      <c r="Q58" s="206"/>
      <c r="R58" s="206"/>
      <c r="S58" s="206"/>
      <c r="T58" s="206"/>
      <c r="U58" s="206"/>
      <c r="V58" s="206"/>
      <c r="W58" s="206"/>
      <c r="X58" s="206"/>
      <c r="Y58" s="206"/>
      <c r="Z58" s="206"/>
      <c r="AA58" s="206"/>
      <c r="AB58" s="206"/>
      <c r="AC58" s="206"/>
      <c r="AD58" s="206"/>
      <c r="AE58" s="206"/>
      <c r="AF58" s="206"/>
      <c r="AG58" s="206"/>
      <c r="AH58" s="206"/>
      <c r="AI58" s="206"/>
      <c r="AJ58" s="206"/>
      <c r="AK58" s="206"/>
      <c r="AL58" s="206"/>
      <c r="AM58" s="206"/>
      <c r="AN58" s="246"/>
      <c r="AO58" s="224"/>
      <c r="AP58" s="251"/>
      <c r="AQ58" s="252"/>
      <c r="AR58" s="224"/>
      <c r="AS58" s="224"/>
      <c r="AT58" s="225"/>
      <c r="AU58" s="48"/>
      <c r="AV58" s="48"/>
      <c r="AX58" s="48"/>
      <c r="AY58" s="48"/>
    </row>
    <row r="59" spans="1:51" s="3" customFormat="1" ht="12" customHeight="1">
      <c r="A59" s="226">
        <v>11</v>
      </c>
      <c r="B59" s="229"/>
      <c r="C59" s="232"/>
      <c r="D59" s="235" t="s">
        <v>108</v>
      </c>
      <c r="E59" s="146"/>
      <c r="F59" s="238"/>
      <c r="G59" s="239"/>
      <c r="H59" s="91" t="s">
        <v>77</v>
      </c>
      <c r="I59" s="203"/>
      <c r="J59" s="92"/>
      <c r="K59" s="92"/>
      <c r="L59" s="92"/>
      <c r="M59" s="92"/>
      <c r="N59" s="92"/>
      <c r="O59" s="92"/>
      <c r="P59" s="92"/>
      <c r="Q59" s="92"/>
      <c r="R59" s="92"/>
      <c r="S59" s="92"/>
      <c r="T59" s="92"/>
      <c r="U59" s="92"/>
      <c r="V59" s="92"/>
      <c r="W59" s="92"/>
      <c r="X59" s="92"/>
      <c r="Y59" s="92"/>
      <c r="Z59" s="92"/>
      <c r="AA59" s="92"/>
      <c r="AB59" s="92"/>
      <c r="AC59" s="92"/>
      <c r="AD59" s="92"/>
      <c r="AE59" s="92"/>
      <c r="AF59" s="92"/>
      <c r="AG59" s="92"/>
      <c r="AH59" s="92"/>
      <c r="AI59" s="92"/>
      <c r="AJ59" s="92"/>
      <c r="AK59" s="92"/>
      <c r="AL59" s="92"/>
      <c r="AM59" s="92"/>
      <c r="AN59" s="244">
        <f>+SUM(I60:AM61)</f>
        <v>0</v>
      </c>
      <c r="AO59" s="222">
        <f>IF($AN$3="４週",AN59/4,AN59/(DAY(EOMONTH($I$21,0))/7))</f>
        <v>0</v>
      </c>
      <c r="AP59" s="247"/>
      <c r="AQ59" s="248"/>
      <c r="AR59" s="222" t="str">
        <f>IF($AN$3="４週",AU60,AV60)</f>
        <v/>
      </c>
      <c r="AS59" s="222"/>
      <c r="AT59" s="225"/>
      <c r="AU59" s="46" t="s">
        <v>182</v>
      </c>
      <c r="AV59" s="46" t="s">
        <v>102</v>
      </c>
      <c r="AX59" s="46" t="s">
        <v>130</v>
      </c>
      <c r="AY59" s="46" t="s">
        <v>131</v>
      </c>
    </row>
    <row r="60" spans="1:51" s="3" customFormat="1" ht="12" customHeight="1">
      <c r="A60" s="227"/>
      <c r="B60" s="230"/>
      <c r="C60" s="233"/>
      <c r="D60" s="236"/>
      <c r="E60" s="147"/>
      <c r="F60" s="240"/>
      <c r="G60" s="241"/>
      <c r="H60" s="208" t="s">
        <v>253</v>
      </c>
      <c r="I60" s="90" t="str">
        <f>IFERROR(VLOOKUP(I59,シフト記号表!$B:$Z,23,FALSE),"")</f>
        <v/>
      </c>
      <c r="J60" s="90" t="str">
        <f>IFERROR(VLOOKUP(J59,シフト記号表!$B:$Z,23,FALSE),"")</f>
        <v/>
      </c>
      <c r="K60" s="90" t="str">
        <f>IFERROR(VLOOKUP(K59,シフト記号表!$B:$Z,23,FALSE),"")</f>
        <v/>
      </c>
      <c r="L60" s="90" t="str">
        <f>IFERROR(VLOOKUP(L59,シフト記号表!$B:$Z,23,FALSE),"")</f>
        <v/>
      </c>
      <c r="M60" s="90" t="str">
        <f>IFERROR(VLOOKUP(M59,シフト記号表!$B:$Z,23,FALSE),"")</f>
        <v/>
      </c>
      <c r="N60" s="90" t="str">
        <f>IFERROR(VLOOKUP(N59,シフト記号表!$B:$Z,23,FALSE),"")</f>
        <v/>
      </c>
      <c r="O60" s="90" t="str">
        <f>IFERROR(VLOOKUP(O59,シフト記号表!$B:$Z,23,FALSE),"")</f>
        <v/>
      </c>
      <c r="P60" s="90" t="str">
        <f>IFERROR(VLOOKUP(P59,シフト記号表!$B:$Z,23,FALSE),"")</f>
        <v/>
      </c>
      <c r="Q60" s="90" t="str">
        <f>IFERROR(VLOOKUP(Q59,シフト記号表!$B:$Z,23,FALSE),"")</f>
        <v/>
      </c>
      <c r="R60" s="90" t="str">
        <f>IFERROR(VLOOKUP(R59,シフト記号表!$B:$Z,23,FALSE),"")</f>
        <v/>
      </c>
      <c r="S60" s="90" t="str">
        <f>IFERROR(VLOOKUP(S59,シフト記号表!$B:$Z,23,FALSE),"")</f>
        <v/>
      </c>
      <c r="T60" s="90" t="str">
        <f>IFERROR(VLOOKUP(T59,シフト記号表!$B:$Z,23,FALSE),"")</f>
        <v/>
      </c>
      <c r="U60" s="90" t="str">
        <f>IFERROR(VLOOKUP(U59,シフト記号表!$B:$Z,23,FALSE),"")</f>
        <v/>
      </c>
      <c r="V60" s="90" t="str">
        <f>IFERROR(VLOOKUP(V59,シフト記号表!$B:$Z,23,FALSE),"")</f>
        <v/>
      </c>
      <c r="W60" s="90" t="str">
        <f>IFERROR(VLOOKUP(W59,シフト記号表!$B:$Z,23,FALSE),"")</f>
        <v/>
      </c>
      <c r="X60" s="90" t="str">
        <f>IFERROR(VLOOKUP(X59,シフト記号表!$B:$Z,23,FALSE),"")</f>
        <v/>
      </c>
      <c r="Y60" s="90" t="str">
        <f>IFERROR(VLOOKUP(Y59,シフト記号表!$B:$Z,23,FALSE),"")</f>
        <v/>
      </c>
      <c r="Z60" s="90" t="str">
        <f>IFERROR(VLOOKUP(Z59,シフト記号表!$B:$Z,23,FALSE),"")</f>
        <v/>
      </c>
      <c r="AA60" s="90" t="str">
        <f>IFERROR(VLOOKUP(AA59,シフト記号表!$B:$Z,23,FALSE),"")</f>
        <v/>
      </c>
      <c r="AB60" s="90" t="str">
        <f>IFERROR(VLOOKUP(AB59,シフト記号表!$B:$Z,23,FALSE),"")</f>
        <v/>
      </c>
      <c r="AC60" s="90" t="str">
        <f>IFERROR(VLOOKUP(AC59,シフト記号表!$B:$Z,23,FALSE),"")</f>
        <v/>
      </c>
      <c r="AD60" s="90" t="str">
        <f>IFERROR(VLOOKUP(AD59,シフト記号表!$B:$Z,23,FALSE),"")</f>
        <v/>
      </c>
      <c r="AE60" s="90" t="str">
        <f>IFERROR(VLOOKUP(AE59,シフト記号表!$B:$Z,23,FALSE),"")</f>
        <v/>
      </c>
      <c r="AF60" s="90" t="str">
        <f>IFERROR(VLOOKUP(AF59,シフト記号表!$B:$Z,23,FALSE),"")</f>
        <v/>
      </c>
      <c r="AG60" s="90" t="str">
        <f>IFERROR(VLOOKUP(AG59,シフト記号表!$B:$Z,23,FALSE),"")</f>
        <v/>
      </c>
      <c r="AH60" s="90" t="str">
        <f>IFERROR(VLOOKUP(AH59,シフト記号表!$B:$Z,23,FALSE),"")</f>
        <v/>
      </c>
      <c r="AI60" s="90" t="str">
        <f>IFERROR(VLOOKUP(AI59,シフト記号表!$B:$Z,23,FALSE),"")</f>
        <v/>
      </c>
      <c r="AJ60" s="90" t="str">
        <f>IFERROR(VLOOKUP(AJ59,シフト記号表!$B:$Z,23,FALSE),"")</f>
        <v/>
      </c>
      <c r="AK60" s="90" t="str">
        <f>IFERROR(VLOOKUP(AK59,シフト記号表!$B:$Z,23,FALSE),"")</f>
        <v/>
      </c>
      <c r="AL60" s="90" t="str">
        <f>IFERROR(VLOOKUP(AL59,シフト記号表!$B:$Z,23,FALSE),"")</f>
        <v/>
      </c>
      <c r="AM60" s="90" t="str">
        <f>IFERROR(VLOOKUP(AM59,シフト記号表!$B:$Z,23,FALSE),"")</f>
        <v/>
      </c>
      <c r="AN60" s="245"/>
      <c r="AO60" s="223"/>
      <c r="AP60" s="249"/>
      <c r="AQ60" s="250"/>
      <c r="AR60" s="223"/>
      <c r="AS60" s="223"/>
      <c r="AT60" s="225"/>
      <c r="AU60" s="47">
        <f>IFERROR(IF($D59="□",($AO59/$AK$6),($AO59/$AK$8)),"")</f>
        <v>0</v>
      </c>
      <c r="AV60" s="47" t="str">
        <f>IFERROR(IF($D59="□",($AN59/$AO$6),($AN59/$AO$8)),"")</f>
        <v/>
      </c>
      <c r="AX60" s="47" t="s">
        <v>266</v>
      </c>
      <c r="AY60" s="47" t="s">
        <v>266</v>
      </c>
    </row>
    <row r="61" spans="1:51" s="3" customFormat="1" ht="12" customHeight="1">
      <c r="A61" s="228"/>
      <c r="B61" s="231"/>
      <c r="C61" s="234"/>
      <c r="D61" s="237"/>
      <c r="E61" s="147"/>
      <c r="F61" s="242"/>
      <c r="G61" s="243"/>
      <c r="H61" s="207"/>
      <c r="I61" s="206"/>
      <c r="J61" s="206"/>
      <c r="K61" s="206"/>
      <c r="L61" s="206"/>
      <c r="M61" s="206"/>
      <c r="N61" s="206"/>
      <c r="O61" s="206"/>
      <c r="P61" s="206"/>
      <c r="Q61" s="206"/>
      <c r="R61" s="206"/>
      <c r="S61" s="206"/>
      <c r="T61" s="206"/>
      <c r="U61" s="206"/>
      <c r="V61" s="206"/>
      <c r="W61" s="206"/>
      <c r="X61" s="206"/>
      <c r="Y61" s="206"/>
      <c r="Z61" s="206"/>
      <c r="AA61" s="206"/>
      <c r="AB61" s="206"/>
      <c r="AC61" s="206"/>
      <c r="AD61" s="206"/>
      <c r="AE61" s="206"/>
      <c r="AF61" s="206"/>
      <c r="AG61" s="206"/>
      <c r="AH61" s="206"/>
      <c r="AI61" s="206"/>
      <c r="AJ61" s="206"/>
      <c r="AK61" s="206"/>
      <c r="AL61" s="206"/>
      <c r="AM61" s="206"/>
      <c r="AN61" s="246"/>
      <c r="AO61" s="224"/>
      <c r="AP61" s="251"/>
      <c r="AQ61" s="252"/>
      <c r="AR61" s="224"/>
      <c r="AS61" s="224"/>
      <c r="AT61" s="225"/>
      <c r="AU61" s="48"/>
      <c r="AV61" s="48"/>
      <c r="AX61" s="48"/>
      <c r="AY61" s="48"/>
    </row>
    <row r="62" spans="1:51" s="3" customFormat="1" ht="12" customHeight="1">
      <c r="A62" s="226">
        <v>12</v>
      </c>
      <c r="B62" s="229"/>
      <c r="C62" s="232"/>
      <c r="D62" s="235" t="s">
        <v>108</v>
      </c>
      <c r="E62" s="146"/>
      <c r="F62" s="238"/>
      <c r="G62" s="239"/>
      <c r="H62" s="91" t="s">
        <v>77</v>
      </c>
      <c r="I62" s="203"/>
      <c r="J62" s="92"/>
      <c r="K62" s="92"/>
      <c r="L62" s="92"/>
      <c r="M62" s="92"/>
      <c r="N62" s="92"/>
      <c r="O62" s="92"/>
      <c r="P62" s="92"/>
      <c r="Q62" s="92"/>
      <c r="R62" s="92"/>
      <c r="S62" s="92"/>
      <c r="T62" s="92"/>
      <c r="U62" s="92"/>
      <c r="V62" s="92"/>
      <c r="W62" s="92"/>
      <c r="X62" s="92"/>
      <c r="Y62" s="92"/>
      <c r="Z62" s="92"/>
      <c r="AA62" s="92"/>
      <c r="AB62" s="92"/>
      <c r="AC62" s="92"/>
      <c r="AD62" s="92"/>
      <c r="AE62" s="92"/>
      <c r="AF62" s="92"/>
      <c r="AG62" s="92"/>
      <c r="AH62" s="92"/>
      <c r="AI62" s="92"/>
      <c r="AJ62" s="92"/>
      <c r="AK62" s="92"/>
      <c r="AL62" s="92"/>
      <c r="AM62" s="92"/>
      <c r="AN62" s="244">
        <f>+SUM(I63:AM64)</f>
        <v>0</v>
      </c>
      <c r="AO62" s="222">
        <f>IF($AN$3="４週",AN62/4,AN62/(DAY(EOMONTH($I$21,0))/7))</f>
        <v>0</v>
      </c>
      <c r="AP62" s="247"/>
      <c r="AQ62" s="248"/>
      <c r="AR62" s="222" t="str">
        <f>IF($AN$3="４週",AU63,AV63)</f>
        <v/>
      </c>
      <c r="AS62" s="222"/>
      <c r="AT62" s="225"/>
      <c r="AU62" s="46" t="s">
        <v>182</v>
      </c>
      <c r="AV62" s="46" t="s">
        <v>102</v>
      </c>
      <c r="AX62" s="46" t="s">
        <v>130</v>
      </c>
      <c r="AY62" s="46" t="s">
        <v>131</v>
      </c>
    </row>
    <row r="63" spans="1:51" s="3" customFormat="1" ht="12" customHeight="1">
      <c r="A63" s="227"/>
      <c r="B63" s="230"/>
      <c r="C63" s="233"/>
      <c r="D63" s="236"/>
      <c r="E63" s="147"/>
      <c r="F63" s="240"/>
      <c r="G63" s="241"/>
      <c r="H63" s="208" t="s">
        <v>253</v>
      </c>
      <c r="I63" s="90" t="str">
        <f>IFERROR(VLOOKUP(I62,シフト記号表!$B:$Z,23,FALSE),"")</f>
        <v/>
      </c>
      <c r="J63" s="90" t="str">
        <f>IFERROR(VLOOKUP(J62,シフト記号表!$B:$Z,23,FALSE),"")</f>
        <v/>
      </c>
      <c r="K63" s="90" t="str">
        <f>IFERROR(VLOOKUP(K62,シフト記号表!$B:$Z,23,FALSE),"")</f>
        <v/>
      </c>
      <c r="L63" s="90" t="str">
        <f>IFERROR(VLOOKUP(L62,シフト記号表!$B:$Z,23,FALSE),"")</f>
        <v/>
      </c>
      <c r="M63" s="90" t="str">
        <f>IFERROR(VLOOKUP(M62,シフト記号表!$B:$Z,23,FALSE),"")</f>
        <v/>
      </c>
      <c r="N63" s="90" t="str">
        <f>IFERROR(VLOOKUP(N62,シフト記号表!$B:$Z,23,FALSE),"")</f>
        <v/>
      </c>
      <c r="O63" s="90" t="str">
        <f>IFERROR(VLOOKUP(O62,シフト記号表!$B:$Z,23,FALSE),"")</f>
        <v/>
      </c>
      <c r="P63" s="90" t="str">
        <f>IFERROR(VLOOKUP(P62,シフト記号表!$B:$Z,23,FALSE),"")</f>
        <v/>
      </c>
      <c r="Q63" s="90" t="str">
        <f>IFERROR(VLOOKUP(Q62,シフト記号表!$B:$Z,23,FALSE),"")</f>
        <v/>
      </c>
      <c r="R63" s="90" t="str">
        <f>IFERROR(VLOOKUP(R62,シフト記号表!$B:$Z,23,FALSE),"")</f>
        <v/>
      </c>
      <c r="S63" s="90" t="str">
        <f>IFERROR(VLOOKUP(S62,シフト記号表!$B:$Z,23,FALSE),"")</f>
        <v/>
      </c>
      <c r="T63" s="90" t="str">
        <f>IFERROR(VLOOKUP(T62,シフト記号表!$B:$Z,23,FALSE),"")</f>
        <v/>
      </c>
      <c r="U63" s="90" t="str">
        <f>IFERROR(VLOOKUP(U62,シフト記号表!$B:$Z,23,FALSE),"")</f>
        <v/>
      </c>
      <c r="V63" s="90" t="str">
        <f>IFERROR(VLOOKUP(V62,シフト記号表!$B:$Z,23,FALSE),"")</f>
        <v/>
      </c>
      <c r="W63" s="90" t="str">
        <f>IFERROR(VLOOKUP(W62,シフト記号表!$B:$Z,23,FALSE),"")</f>
        <v/>
      </c>
      <c r="X63" s="90" t="str">
        <f>IFERROR(VLOOKUP(X62,シフト記号表!$B:$Z,23,FALSE),"")</f>
        <v/>
      </c>
      <c r="Y63" s="90" t="str">
        <f>IFERROR(VLOOKUP(Y62,シフト記号表!$B:$Z,23,FALSE),"")</f>
        <v/>
      </c>
      <c r="Z63" s="90" t="str">
        <f>IFERROR(VLOOKUP(Z62,シフト記号表!$B:$Z,23,FALSE),"")</f>
        <v/>
      </c>
      <c r="AA63" s="90" t="str">
        <f>IFERROR(VLOOKUP(AA62,シフト記号表!$B:$Z,23,FALSE),"")</f>
        <v/>
      </c>
      <c r="AB63" s="90" t="str">
        <f>IFERROR(VLOOKUP(AB62,シフト記号表!$B:$Z,23,FALSE),"")</f>
        <v/>
      </c>
      <c r="AC63" s="90" t="str">
        <f>IFERROR(VLOOKUP(AC62,シフト記号表!$B:$Z,23,FALSE),"")</f>
        <v/>
      </c>
      <c r="AD63" s="90" t="str">
        <f>IFERROR(VLOOKUP(AD62,シフト記号表!$B:$Z,23,FALSE),"")</f>
        <v/>
      </c>
      <c r="AE63" s="90" t="str">
        <f>IFERROR(VLOOKUP(AE62,シフト記号表!$B:$Z,23,FALSE),"")</f>
        <v/>
      </c>
      <c r="AF63" s="90" t="str">
        <f>IFERROR(VLOOKUP(AF62,シフト記号表!$B:$Z,23,FALSE),"")</f>
        <v/>
      </c>
      <c r="AG63" s="90" t="str">
        <f>IFERROR(VLOOKUP(AG62,シフト記号表!$B:$Z,23,FALSE),"")</f>
        <v/>
      </c>
      <c r="AH63" s="90" t="str">
        <f>IFERROR(VLOOKUP(AH62,シフト記号表!$B:$Z,23,FALSE),"")</f>
        <v/>
      </c>
      <c r="AI63" s="90" t="str">
        <f>IFERROR(VLOOKUP(AI62,シフト記号表!$B:$Z,23,FALSE),"")</f>
        <v/>
      </c>
      <c r="AJ63" s="90" t="str">
        <f>IFERROR(VLOOKUP(AJ62,シフト記号表!$B:$Z,23,FALSE),"")</f>
        <v/>
      </c>
      <c r="AK63" s="90" t="str">
        <f>IFERROR(VLOOKUP(AK62,シフト記号表!$B:$Z,23,FALSE),"")</f>
        <v/>
      </c>
      <c r="AL63" s="90" t="str">
        <f>IFERROR(VLOOKUP(AL62,シフト記号表!$B:$Z,23,FALSE),"")</f>
        <v/>
      </c>
      <c r="AM63" s="90" t="str">
        <f>IFERROR(VLOOKUP(AM62,シフト記号表!$B:$Z,23,FALSE),"")</f>
        <v/>
      </c>
      <c r="AN63" s="245"/>
      <c r="AO63" s="223"/>
      <c r="AP63" s="249"/>
      <c r="AQ63" s="250"/>
      <c r="AR63" s="223"/>
      <c r="AS63" s="223"/>
      <c r="AT63" s="225"/>
      <c r="AU63" s="47">
        <f>IFERROR(IF($D62="□",($AO62/$AK$6),($AO62/$AK$8)),"")</f>
        <v>0</v>
      </c>
      <c r="AV63" s="47" t="str">
        <f>IFERROR(IF($D62="□",($AN62/$AO$6),($AN62/$AO$8)),"")</f>
        <v/>
      </c>
      <c r="AX63" s="47" t="s">
        <v>266</v>
      </c>
      <c r="AY63" s="47" t="s">
        <v>266</v>
      </c>
    </row>
    <row r="64" spans="1:51" s="3" customFormat="1" ht="12" customHeight="1">
      <c r="A64" s="228"/>
      <c r="B64" s="231"/>
      <c r="C64" s="234"/>
      <c r="D64" s="237"/>
      <c r="E64" s="147"/>
      <c r="F64" s="242"/>
      <c r="G64" s="243"/>
      <c r="H64" s="207"/>
      <c r="I64" s="206"/>
      <c r="J64" s="206"/>
      <c r="K64" s="206"/>
      <c r="L64" s="206"/>
      <c r="M64" s="206"/>
      <c r="N64" s="206"/>
      <c r="O64" s="206"/>
      <c r="P64" s="206"/>
      <c r="Q64" s="206"/>
      <c r="R64" s="206"/>
      <c r="S64" s="206"/>
      <c r="T64" s="206"/>
      <c r="U64" s="206"/>
      <c r="V64" s="206"/>
      <c r="W64" s="206"/>
      <c r="X64" s="206"/>
      <c r="Y64" s="206"/>
      <c r="Z64" s="206"/>
      <c r="AA64" s="206"/>
      <c r="AB64" s="206"/>
      <c r="AC64" s="206"/>
      <c r="AD64" s="206"/>
      <c r="AE64" s="206"/>
      <c r="AF64" s="206"/>
      <c r="AG64" s="206"/>
      <c r="AH64" s="206"/>
      <c r="AI64" s="206"/>
      <c r="AJ64" s="206"/>
      <c r="AK64" s="206"/>
      <c r="AL64" s="206"/>
      <c r="AM64" s="206"/>
      <c r="AN64" s="246"/>
      <c r="AO64" s="224"/>
      <c r="AP64" s="251"/>
      <c r="AQ64" s="252"/>
      <c r="AR64" s="224"/>
      <c r="AS64" s="224"/>
      <c r="AT64" s="225"/>
      <c r="AU64" s="48"/>
      <c r="AV64" s="48"/>
      <c r="AX64" s="48"/>
      <c r="AY64" s="48"/>
    </row>
    <row r="65" spans="1:51" s="3" customFormat="1" ht="12" customHeight="1">
      <c r="A65" s="226">
        <v>13</v>
      </c>
      <c r="B65" s="229"/>
      <c r="C65" s="232"/>
      <c r="D65" s="235" t="s">
        <v>108</v>
      </c>
      <c r="E65" s="146"/>
      <c r="F65" s="238"/>
      <c r="G65" s="239"/>
      <c r="H65" s="91" t="s">
        <v>77</v>
      </c>
      <c r="I65" s="203"/>
      <c r="J65" s="92"/>
      <c r="K65" s="92"/>
      <c r="L65" s="92"/>
      <c r="M65" s="92"/>
      <c r="N65" s="92"/>
      <c r="O65" s="92"/>
      <c r="P65" s="92"/>
      <c r="Q65" s="92"/>
      <c r="R65" s="92"/>
      <c r="S65" s="92"/>
      <c r="T65" s="92"/>
      <c r="U65" s="92"/>
      <c r="V65" s="92"/>
      <c r="W65" s="92"/>
      <c r="X65" s="92"/>
      <c r="Y65" s="92"/>
      <c r="Z65" s="92"/>
      <c r="AA65" s="92"/>
      <c r="AB65" s="92"/>
      <c r="AC65" s="92"/>
      <c r="AD65" s="92"/>
      <c r="AE65" s="92"/>
      <c r="AF65" s="92"/>
      <c r="AG65" s="92"/>
      <c r="AH65" s="92"/>
      <c r="AI65" s="92"/>
      <c r="AJ65" s="92"/>
      <c r="AK65" s="92"/>
      <c r="AL65" s="92"/>
      <c r="AM65" s="92"/>
      <c r="AN65" s="244">
        <f>+SUM(I66:AM67)</f>
        <v>0</v>
      </c>
      <c r="AO65" s="222">
        <f>IF($AN$3="４週",AN65/4,AN65/(DAY(EOMONTH($I$21,0))/7))</f>
        <v>0</v>
      </c>
      <c r="AP65" s="247"/>
      <c r="AQ65" s="248"/>
      <c r="AR65" s="222" t="str">
        <f>IF($AN$3="４週",AU66,AV66)</f>
        <v/>
      </c>
      <c r="AS65" s="222"/>
      <c r="AT65" s="225"/>
      <c r="AU65" s="46" t="s">
        <v>182</v>
      </c>
      <c r="AV65" s="46" t="s">
        <v>102</v>
      </c>
      <c r="AX65" s="46" t="s">
        <v>130</v>
      </c>
      <c r="AY65" s="46" t="s">
        <v>131</v>
      </c>
    </row>
    <row r="66" spans="1:51" s="3" customFormat="1" ht="12" customHeight="1">
      <c r="A66" s="227"/>
      <c r="B66" s="230"/>
      <c r="C66" s="233"/>
      <c r="D66" s="236"/>
      <c r="E66" s="147"/>
      <c r="F66" s="240"/>
      <c r="G66" s="241"/>
      <c r="H66" s="208" t="s">
        <v>253</v>
      </c>
      <c r="I66" s="90" t="str">
        <f>IFERROR(VLOOKUP(I65,シフト記号表!$B:$Z,23,FALSE),"")</f>
        <v/>
      </c>
      <c r="J66" s="90" t="str">
        <f>IFERROR(VLOOKUP(J65,シフト記号表!$B:$Z,23,FALSE),"")</f>
        <v/>
      </c>
      <c r="K66" s="90" t="str">
        <f>IFERROR(VLOOKUP(K65,シフト記号表!$B:$Z,23,FALSE),"")</f>
        <v/>
      </c>
      <c r="L66" s="90" t="str">
        <f>IFERROR(VLOOKUP(L65,シフト記号表!$B:$Z,23,FALSE),"")</f>
        <v/>
      </c>
      <c r="M66" s="90" t="str">
        <f>IFERROR(VLOOKUP(M65,シフト記号表!$B:$Z,23,FALSE),"")</f>
        <v/>
      </c>
      <c r="N66" s="90" t="str">
        <f>IFERROR(VLOOKUP(N65,シフト記号表!$B:$Z,23,FALSE),"")</f>
        <v/>
      </c>
      <c r="O66" s="90" t="str">
        <f>IFERROR(VLOOKUP(O65,シフト記号表!$B:$Z,23,FALSE),"")</f>
        <v/>
      </c>
      <c r="P66" s="90" t="str">
        <f>IFERROR(VLOOKUP(P65,シフト記号表!$B:$Z,23,FALSE),"")</f>
        <v/>
      </c>
      <c r="Q66" s="90" t="str">
        <f>IFERROR(VLOOKUP(Q65,シフト記号表!$B:$Z,23,FALSE),"")</f>
        <v/>
      </c>
      <c r="R66" s="90" t="str">
        <f>IFERROR(VLOOKUP(R65,シフト記号表!$B:$Z,23,FALSE),"")</f>
        <v/>
      </c>
      <c r="S66" s="90" t="str">
        <f>IFERROR(VLOOKUP(S65,シフト記号表!$B:$Z,23,FALSE),"")</f>
        <v/>
      </c>
      <c r="T66" s="90" t="str">
        <f>IFERROR(VLOOKUP(T65,シフト記号表!$B:$Z,23,FALSE),"")</f>
        <v/>
      </c>
      <c r="U66" s="90" t="str">
        <f>IFERROR(VLOOKUP(U65,シフト記号表!$B:$Z,23,FALSE),"")</f>
        <v/>
      </c>
      <c r="V66" s="90" t="str">
        <f>IFERROR(VLOOKUP(V65,シフト記号表!$B:$Z,23,FALSE),"")</f>
        <v/>
      </c>
      <c r="W66" s="90" t="str">
        <f>IFERROR(VLOOKUP(W65,シフト記号表!$B:$Z,23,FALSE),"")</f>
        <v/>
      </c>
      <c r="X66" s="90" t="str">
        <f>IFERROR(VLOOKUP(X65,シフト記号表!$B:$Z,23,FALSE),"")</f>
        <v/>
      </c>
      <c r="Y66" s="90" t="str">
        <f>IFERROR(VLOOKUP(Y65,シフト記号表!$B:$Z,23,FALSE),"")</f>
        <v/>
      </c>
      <c r="Z66" s="90" t="str">
        <f>IFERROR(VLOOKUP(Z65,シフト記号表!$B:$Z,23,FALSE),"")</f>
        <v/>
      </c>
      <c r="AA66" s="90" t="str">
        <f>IFERROR(VLOOKUP(AA65,シフト記号表!$B:$Z,23,FALSE),"")</f>
        <v/>
      </c>
      <c r="AB66" s="90" t="str">
        <f>IFERROR(VLOOKUP(AB65,シフト記号表!$B:$Z,23,FALSE),"")</f>
        <v/>
      </c>
      <c r="AC66" s="90" t="str">
        <f>IFERROR(VLOOKUP(AC65,シフト記号表!$B:$Z,23,FALSE),"")</f>
        <v/>
      </c>
      <c r="AD66" s="90" t="str">
        <f>IFERROR(VLOOKUP(AD65,シフト記号表!$B:$Z,23,FALSE),"")</f>
        <v/>
      </c>
      <c r="AE66" s="90" t="str">
        <f>IFERROR(VLOOKUP(AE65,シフト記号表!$B:$Z,23,FALSE),"")</f>
        <v/>
      </c>
      <c r="AF66" s="90" t="str">
        <f>IFERROR(VLOOKUP(AF65,シフト記号表!$B:$Z,23,FALSE),"")</f>
        <v/>
      </c>
      <c r="AG66" s="90" t="str">
        <f>IFERROR(VLOOKUP(AG65,シフト記号表!$B:$Z,23,FALSE),"")</f>
        <v/>
      </c>
      <c r="AH66" s="90" t="str">
        <f>IFERROR(VLOOKUP(AH65,シフト記号表!$B:$Z,23,FALSE),"")</f>
        <v/>
      </c>
      <c r="AI66" s="90" t="str">
        <f>IFERROR(VLOOKUP(AI65,シフト記号表!$B:$Z,23,FALSE),"")</f>
        <v/>
      </c>
      <c r="AJ66" s="90" t="str">
        <f>IFERROR(VLOOKUP(AJ65,シフト記号表!$B:$Z,23,FALSE),"")</f>
        <v/>
      </c>
      <c r="AK66" s="90" t="str">
        <f>IFERROR(VLOOKUP(AK65,シフト記号表!$B:$Z,23,FALSE),"")</f>
        <v/>
      </c>
      <c r="AL66" s="90" t="str">
        <f>IFERROR(VLOOKUP(AL65,シフト記号表!$B:$Z,23,FALSE),"")</f>
        <v/>
      </c>
      <c r="AM66" s="90" t="str">
        <f>IFERROR(VLOOKUP(AM65,シフト記号表!$B:$Z,23,FALSE),"")</f>
        <v/>
      </c>
      <c r="AN66" s="245"/>
      <c r="AO66" s="223"/>
      <c r="AP66" s="249"/>
      <c r="AQ66" s="250"/>
      <c r="AR66" s="223"/>
      <c r="AS66" s="223"/>
      <c r="AT66" s="225"/>
      <c r="AU66" s="47">
        <f>IFERROR(IF($D65="□",($AO65/$AK$6),($AO65/$AK$8)),"")</f>
        <v>0</v>
      </c>
      <c r="AV66" s="47" t="str">
        <f>IFERROR(IF($D65="□",($AN65/$AO$6),($AN65/$AO$8)),"")</f>
        <v/>
      </c>
      <c r="AX66" s="47" t="s">
        <v>266</v>
      </c>
      <c r="AY66" s="47" t="s">
        <v>266</v>
      </c>
    </row>
    <row r="67" spans="1:51" s="3" customFormat="1" ht="12" customHeight="1">
      <c r="A67" s="228"/>
      <c r="B67" s="231"/>
      <c r="C67" s="234"/>
      <c r="D67" s="237"/>
      <c r="E67" s="147"/>
      <c r="F67" s="242"/>
      <c r="G67" s="243"/>
      <c r="H67" s="207"/>
      <c r="I67" s="206"/>
      <c r="J67" s="206"/>
      <c r="K67" s="206"/>
      <c r="L67" s="206"/>
      <c r="M67" s="206"/>
      <c r="N67" s="206"/>
      <c r="O67" s="206"/>
      <c r="P67" s="206"/>
      <c r="Q67" s="206"/>
      <c r="R67" s="206"/>
      <c r="S67" s="206"/>
      <c r="T67" s="206"/>
      <c r="U67" s="206"/>
      <c r="V67" s="206"/>
      <c r="W67" s="206"/>
      <c r="X67" s="206"/>
      <c r="Y67" s="206"/>
      <c r="Z67" s="206"/>
      <c r="AA67" s="206"/>
      <c r="AB67" s="206"/>
      <c r="AC67" s="206"/>
      <c r="AD67" s="206"/>
      <c r="AE67" s="206"/>
      <c r="AF67" s="206"/>
      <c r="AG67" s="206"/>
      <c r="AH67" s="206"/>
      <c r="AI67" s="206"/>
      <c r="AJ67" s="206"/>
      <c r="AK67" s="206"/>
      <c r="AL67" s="206"/>
      <c r="AM67" s="206"/>
      <c r="AN67" s="246"/>
      <c r="AO67" s="224"/>
      <c r="AP67" s="251"/>
      <c r="AQ67" s="252"/>
      <c r="AR67" s="224"/>
      <c r="AS67" s="224"/>
      <c r="AT67" s="225"/>
      <c r="AU67" s="48"/>
      <c r="AV67" s="48"/>
      <c r="AX67" s="48"/>
      <c r="AY67" s="48"/>
    </row>
    <row r="68" spans="1:51" s="3" customFormat="1" ht="12" customHeight="1">
      <c r="A68" s="226">
        <v>14</v>
      </c>
      <c r="B68" s="229"/>
      <c r="C68" s="232"/>
      <c r="D68" s="235" t="s">
        <v>108</v>
      </c>
      <c r="E68" s="146"/>
      <c r="F68" s="238"/>
      <c r="G68" s="239"/>
      <c r="H68" s="91" t="s">
        <v>77</v>
      </c>
      <c r="I68" s="203"/>
      <c r="J68" s="92"/>
      <c r="K68" s="92"/>
      <c r="L68" s="92"/>
      <c r="M68" s="92"/>
      <c r="N68" s="92"/>
      <c r="O68" s="92"/>
      <c r="P68" s="92"/>
      <c r="Q68" s="92"/>
      <c r="R68" s="92"/>
      <c r="S68" s="92"/>
      <c r="T68" s="92"/>
      <c r="U68" s="92"/>
      <c r="V68" s="92"/>
      <c r="W68" s="92"/>
      <c r="X68" s="92"/>
      <c r="Y68" s="92"/>
      <c r="Z68" s="92"/>
      <c r="AA68" s="92"/>
      <c r="AB68" s="92"/>
      <c r="AC68" s="92"/>
      <c r="AD68" s="92"/>
      <c r="AE68" s="92"/>
      <c r="AF68" s="92"/>
      <c r="AG68" s="92"/>
      <c r="AH68" s="92"/>
      <c r="AI68" s="92"/>
      <c r="AJ68" s="92"/>
      <c r="AK68" s="92"/>
      <c r="AL68" s="92"/>
      <c r="AM68" s="92"/>
      <c r="AN68" s="244">
        <f>+SUM(I69:AM70)</f>
        <v>0</v>
      </c>
      <c r="AO68" s="222">
        <f>IF($AN$3="４週",AN68/4,AN68/(DAY(EOMONTH($I$21,0))/7))</f>
        <v>0</v>
      </c>
      <c r="AP68" s="247"/>
      <c r="AQ68" s="248"/>
      <c r="AR68" s="222" t="str">
        <f>IF($AN$3="４週",AU69,AV69)</f>
        <v/>
      </c>
      <c r="AS68" s="222"/>
      <c r="AT68" s="225"/>
      <c r="AU68" s="46" t="s">
        <v>182</v>
      </c>
      <c r="AV68" s="46" t="s">
        <v>102</v>
      </c>
      <c r="AX68" s="46" t="s">
        <v>130</v>
      </c>
      <c r="AY68" s="46" t="s">
        <v>131</v>
      </c>
    </row>
    <row r="69" spans="1:51" s="3" customFormat="1" ht="12" customHeight="1">
      <c r="A69" s="227"/>
      <c r="B69" s="230"/>
      <c r="C69" s="233"/>
      <c r="D69" s="236"/>
      <c r="E69" s="147"/>
      <c r="F69" s="240"/>
      <c r="G69" s="241"/>
      <c r="H69" s="208" t="s">
        <v>253</v>
      </c>
      <c r="I69" s="90" t="str">
        <f>IFERROR(VLOOKUP(I68,シフト記号表!$B:$Z,23,FALSE),"")</f>
        <v/>
      </c>
      <c r="J69" s="90" t="str">
        <f>IFERROR(VLOOKUP(J68,シフト記号表!$B:$Z,23,FALSE),"")</f>
        <v/>
      </c>
      <c r="K69" s="90" t="str">
        <f>IFERROR(VLOOKUP(K68,シフト記号表!$B:$Z,23,FALSE),"")</f>
        <v/>
      </c>
      <c r="L69" s="90" t="str">
        <f>IFERROR(VLOOKUP(L68,シフト記号表!$B:$Z,23,FALSE),"")</f>
        <v/>
      </c>
      <c r="M69" s="90" t="str">
        <f>IFERROR(VLOOKUP(M68,シフト記号表!$B:$Z,23,FALSE),"")</f>
        <v/>
      </c>
      <c r="N69" s="90" t="str">
        <f>IFERROR(VLOOKUP(N68,シフト記号表!$B:$Z,23,FALSE),"")</f>
        <v/>
      </c>
      <c r="O69" s="90" t="str">
        <f>IFERROR(VLOOKUP(O68,シフト記号表!$B:$Z,23,FALSE),"")</f>
        <v/>
      </c>
      <c r="P69" s="90" t="str">
        <f>IFERROR(VLOOKUP(P68,シフト記号表!$B:$Z,23,FALSE),"")</f>
        <v/>
      </c>
      <c r="Q69" s="90" t="str">
        <f>IFERROR(VLOOKUP(Q68,シフト記号表!$B:$Z,23,FALSE),"")</f>
        <v/>
      </c>
      <c r="R69" s="90" t="str">
        <f>IFERROR(VLOOKUP(R68,シフト記号表!$B:$Z,23,FALSE),"")</f>
        <v/>
      </c>
      <c r="S69" s="90" t="str">
        <f>IFERROR(VLOOKUP(S68,シフト記号表!$B:$Z,23,FALSE),"")</f>
        <v/>
      </c>
      <c r="T69" s="90" t="str">
        <f>IFERROR(VLOOKUP(T68,シフト記号表!$B:$Z,23,FALSE),"")</f>
        <v/>
      </c>
      <c r="U69" s="90" t="str">
        <f>IFERROR(VLOOKUP(U68,シフト記号表!$B:$Z,23,FALSE),"")</f>
        <v/>
      </c>
      <c r="V69" s="90" t="str">
        <f>IFERROR(VLOOKUP(V68,シフト記号表!$B:$Z,23,FALSE),"")</f>
        <v/>
      </c>
      <c r="W69" s="90" t="str">
        <f>IFERROR(VLOOKUP(W68,シフト記号表!$B:$Z,23,FALSE),"")</f>
        <v/>
      </c>
      <c r="X69" s="90" t="str">
        <f>IFERROR(VLOOKUP(X68,シフト記号表!$B:$Z,23,FALSE),"")</f>
        <v/>
      </c>
      <c r="Y69" s="90" t="str">
        <f>IFERROR(VLOOKUP(Y68,シフト記号表!$B:$Z,23,FALSE),"")</f>
        <v/>
      </c>
      <c r="Z69" s="90" t="str">
        <f>IFERROR(VLOOKUP(Z68,シフト記号表!$B:$Z,23,FALSE),"")</f>
        <v/>
      </c>
      <c r="AA69" s="90" t="str">
        <f>IFERROR(VLOOKUP(AA68,シフト記号表!$B:$Z,23,FALSE),"")</f>
        <v/>
      </c>
      <c r="AB69" s="90" t="str">
        <f>IFERROR(VLOOKUP(AB68,シフト記号表!$B:$Z,23,FALSE),"")</f>
        <v/>
      </c>
      <c r="AC69" s="90" t="str">
        <f>IFERROR(VLOOKUP(AC68,シフト記号表!$B:$Z,23,FALSE),"")</f>
        <v/>
      </c>
      <c r="AD69" s="90" t="str">
        <f>IFERROR(VLOOKUP(AD68,シフト記号表!$B:$Z,23,FALSE),"")</f>
        <v/>
      </c>
      <c r="AE69" s="90" t="str">
        <f>IFERROR(VLOOKUP(AE68,シフト記号表!$B:$Z,23,FALSE),"")</f>
        <v/>
      </c>
      <c r="AF69" s="90" t="str">
        <f>IFERROR(VLOOKUP(AF68,シフト記号表!$B:$Z,23,FALSE),"")</f>
        <v/>
      </c>
      <c r="AG69" s="90" t="str">
        <f>IFERROR(VLOOKUP(AG68,シフト記号表!$B:$Z,23,FALSE),"")</f>
        <v/>
      </c>
      <c r="AH69" s="90" t="str">
        <f>IFERROR(VLOOKUP(AH68,シフト記号表!$B:$Z,23,FALSE),"")</f>
        <v/>
      </c>
      <c r="AI69" s="90" t="str">
        <f>IFERROR(VLOOKUP(AI68,シフト記号表!$B:$Z,23,FALSE),"")</f>
        <v/>
      </c>
      <c r="AJ69" s="90" t="str">
        <f>IFERROR(VLOOKUP(AJ68,シフト記号表!$B:$Z,23,FALSE),"")</f>
        <v/>
      </c>
      <c r="AK69" s="90" t="str">
        <f>IFERROR(VLOOKUP(AK68,シフト記号表!$B:$Z,23,FALSE),"")</f>
        <v/>
      </c>
      <c r="AL69" s="90" t="str">
        <f>IFERROR(VLOOKUP(AL68,シフト記号表!$B:$Z,23,FALSE),"")</f>
        <v/>
      </c>
      <c r="AM69" s="90" t="str">
        <f>IFERROR(VLOOKUP(AM68,シフト記号表!$B:$Z,23,FALSE),"")</f>
        <v/>
      </c>
      <c r="AN69" s="245"/>
      <c r="AO69" s="223"/>
      <c r="AP69" s="249"/>
      <c r="AQ69" s="250"/>
      <c r="AR69" s="223"/>
      <c r="AS69" s="223"/>
      <c r="AT69" s="225"/>
      <c r="AU69" s="47">
        <f>IFERROR(IF($D68="□",($AO68/$AK$6),($AO68/$AK$8)),"")</f>
        <v>0</v>
      </c>
      <c r="AV69" s="47" t="str">
        <f>IFERROR(IF($D68="□",($AN68/$AO$6),($AN68/$AO$8)),"")</f>
        <v/>
      </c>
      <c r="AX69" s="47" t="s">
        <v>266</v>
      </c>
      <c r="AY69" s="47" t="s">
        <v>266</v>
      </c>
    </row>
    <row r="70" spans="1:51" s="3" customFormat="1" ht="12" customHeight="1">
      <c r="A70" s="228"/>
      <c r="B70" s="231"/>
      <c r="C70" s="234"/>
      <c r="D70" s="237"/>
      <c r="E70" s="147"/>
      <c r="F70" s="242"/>
      <c r="G70" s="243"/>
      <c r="H70" s="207"/>
      <c r="I70" s="206"/>
      <c r="J70" s="206"/>
      <c r="K70" s="206"/>
      <c r="L70" s="206"/>
      <c r="M70" s="206"/>
      <c r="N70" s="206"/>
      <c r="O70" s="206"/>
      <c r="P70" s="206"/>
      <c r="Q70" s="206"/>
      <c r="R70" s="206"/>
      <c r="S70" s="206"/>
      <c r="T70" s="206"/>
      <c r="U70" s="206"/>
      <c r="V70" s="206"/>
      <c r="W70" s="206"/>
      <c r="X70" s="206"/>
      <c r="Y70" s="206"/>
      <c r="Z70" s="206"/>
      <c r="AA70" s="206"/>
      <c r="AB70" s="206"/>
      <c r="AC70" s="206"/>
      <c r="AD70" s="206"/>
      <c r="AE70" s="206"/>
      <c r="AF70" s="206"/>
      <c r="AG70" s="206"/>
      <c r="AH70" s="206"/>
      <c r="AI70" s="206"/>
      <c r="AJ70" s="206"/>
      <c r="AK70" s="206"/>
      <c r="AL70" s="206"/>
      <c r="AM70" s="206"/>
      <c r="AN70" s="246"/>
      <c r="AO70" s="224"/>
      <c r="AP70" s="251"/>
      <c r="AQ70" s="252"/>
      <c r="AR70" s="224"/>
      <c r="AS70" s="224"/>
      <c r="AT70" s="225"/>
      <c r="AU70" s="48"/>
      <c r="AV70" s="48"/>
      <c r="AX70" s="48"/>
      <c r="AY70" s="48"/>
    </row>
    <row r="71" spans="1:51" s="3" customFormat="1" ht="12" customHeight="1">
      <c r="A71" s="226">
        <v>15</v>
      </c>
      <c r="B71" s="229"/>
      <c r="C71" s="232"/>
      <c r="D71" s="235" t="s">
        <v>108</v>
      </c>
      <c r="E71" s="146"/>
      <c r="F71" s="238"/>
      <c r="G71" s="239"/>
      <c r="H71" s="91" t="s">
        <v>77</v>
      </c>
      <c r="I71" s="203"/>
      <c r="J71" s="92"/>
      <c r="K71" s="92"/>
      <c r="L71" s="92"/>
      <c r="M71" s="92"/>
      <c r="N71" s="92"/>
      <c r="O71" s="92"/>
      <c r="P71" s="92"/>
      <c r="Q71" s="92"/>
      <c r="R71" s="92"/>
      <c r="S71" s="92"/>
      <c r="T71" s="92"/>
      <c r="U71" s="92"/>
      <c r="V71" s="92"/>
      <c r="W71" s="92"/>
      <c r="X71" s="92"/>
      <c r="Y71" s="92"/>
      <c r="Z71" s="92"/>
      <c r="AA71" s="92"/>
      <c r="AB71" s="92"/>
      <c r="AC71" s="92"/>
      <c r="AD71" s="92"/>
      <c r="AE71" s="92"/>
      <c r="AF71" s="92"/>
      <c r="AG71" s="92"/>
      <c r="AH71" s="92"/>
      <c r="AI71" s="92"/>
      <c r="AJ71" s="92"/>
      <c r="AK71" s="92"/>
      <c r="AL71" s="92"/>
      <c r="AM71" s="92"/>
      <c r="AN71" s="244">
        <f>+SUM(I72:AM73)</f>
        <v>0</v>
      </c>
      <c r="AO71" s="222">
        <f>IF($AN$3="４週",AN71/4,AN71/(DAY(EOMONTH($I$21,0))/7))</f>
        <v>0</v>
      </c>
      <c r="AP71" s="247"/>
      <c r="AQ71" s="248"/>
      <c r="AR71" s="222" t="str">
        <f>IF($AN$3="４週",AU72,AV72)</f>
        <v/>
      </c>
      <c r="AS71" s="222"/>
      <c r="AT71" s="225"/>
      <c r="AU71" s="46" t="s">
        <v>182</v>
      </c>
      <c r="AV71" s="46" t="s">
        <v>102</v>
      </c>
      <c r="AX71" s="46" t="s">
        <v>130</v>
      </c>
      <c r="AY71" s="46" t="s">
        <v>131</v>
      </c>
    </row>
    <row r="72" spans="1:51" s="3" customFormat="1" ht="12" customHeight="1">
      <c r="A72" s="227"/>
      <c r="B72" s="230"/>
      <c r="C72" s="233"/>
      <c r="D72" s="236"/>
      <c r="E72" s="147"/>
      <c r="F72" s="240"/>
      <c r="G72" s="241"/>
      <c r="H72" s="208" t="s">
        <v>253</v>
      </c>
      <c r="I72" s="90" t="str">
        <f>IFERROR(VLOOKUP(I71,シフト記号表!$B:$Z,23,FALSE),"")</f>
        <v/>
      </c>
      <c r="J72" s="90" t="str">
        <f>IFERROR(VLOOKUP(J71,シフト記号表!$B:$Z,23,FALSE),"")</f>
        <v/>
      </c>
      <c r="K72" s="90" t="str">
        <f>IFERROR(VLOOKUP(K71,シフト記号表!$B:$Z,23,FALSE),"")</f>
        <v/>
      </c>
      <c r="L72" s="90" t="str">
        <f>IFERROR(VLOOKUP(L71,シフト記号表!$B:$Z,23,FALSE),"")</f>
        <v/>
      </c>
      <c r="M72" s="90" t="str">
        <f>IFERROR(VLOOKUP(M71,シフト記号表!$B:$Z,23,FALSE),"")</f>
        <v/>
      </c>
      <c r="N72" s="90" t="str">
        <f>IFERROR(VLOOKUP(N71,シフト記号表!$B:$Z,23,FALSE),"")</f>
        <v/>
      </c>
      <c r="O72" s="90" t="str">
        <f>IFERROR(VLOOKUP(O71,シフト記号表!$B:$Z,23,FALSE),"")</f>
        <v/>
      </c>
      <c r="P72" s="90" t="str">
        <f>IFERROR(VLOOKUP(P71,シフト記号表!$B:$Z,23,FALSE),"")</f>
        <v/>
      </c>
      <c r="Q72" s="90" t="str">
        <f>IFERROR(VLOOKUP(Q71,シフト記号表!$B:$Z,23,FALSE),"")</f>
        <v/>
      </c>
      <c r="R72" s="90" t="str">
        <f>IFERROR(VLOOKUP(R71,シフト記号表!$B:$Z,23,FALSE),"")</f>
        <v/>
      </c>
      <c r="S72" s="90" t="str">
        <f>IFERROR(VLOOKUP(S71,シフト記号表!$B:$Z,23,FALSE),"")</f>
        <v/>
      </c>
      <c r="T72" s="90" t="str">
        <f>IFERROR(VLOOKUP(T71,シフト記号表!$B:$Z,23,FALSE),"")</f>
        <v/>
      </c>
      <c r="U72" s="90" t="str">
        <f>IFERROR(VLOOKUP(U71,シフト記号表!$B:$Z,23,FALSE),"")</f>
        <v/>
      </c>
      <c r="V72" s="90" t="str">
        <f>IFERROR(VLOOKUP(V71,シフト記号表!$B:$Z,23,FALSE),"")</f>
        <v/>
      </c>
      <c r="W72" s="90" t="str">
        <f>IFERROR(VLOOKUP(W71,シフト記号表!$B:$Z,23,FALSE),"")</f>
        <v/>
      </c>
      <c r="X72" s="90" t="str">
        <f>IFERROR(VLOOKUP(X71,シフト記号表!$B:$Z,23,FALSE),"")</f>
        <v/>
      </c>
      <c r="Y72" s="90" t="str">
        <f>IFERROR(VLOOKUP(Y71,シフト記号表!$B:$Z,23,FALSE),"")</f>
        <v/>
      </c>
      <c r="Z72" s="90" t="str">
        <f>IFERROR(VLOOKUP(Z71,シフト記号表!$B:$Z,23,FALSE),"")</f>
        <v/>
      </c>
      <c r="AA72" s="90" t="str">
        <f>IFERROR(VLOOKUP(AA71,シフト記号表!$B:$Z,23,FALSE),"")</f>
        <v/>
      </c>
      <c r="AB72" s="90" t="str">
        <f>IFERROR(VLOOKUP(AB71,シフト記号表!$B:$Z,23,FALSE),"")</f>
        <v/>
      </c>
      <c r="AC72" s="90" t="str">
        <f>IFERROR(VLOOKUP(AC71,シフト記号表!$B:$Z,23,FALSE),"")</f>
        <v/>
      </c>
      <c r="AD72" s="90" t="str">
        <f>IFERROR(VLOOKUP(AD71,シフト記号表!$B:$Z,23,FALSE),"")</f>
        <v/>
      </c>
      <c r="AE72" s="90" t="str">
        <f>IFERROR(VLOOKUP(AE71,シフト記号表!$B:$Z,23,FALSE),"")</f>
        <v/>
      </c>
      <c r="AF72" s="90" t="str">
        <f>IFERROR(VLOOKUP(AF71,シフト記号表!$B:$Z,23,FALSE),"")</f>
        <v/>
      </c>
      <c r="AG72" s="90" t="str">
        <f>IFERROR(VLOOKUP(AG71,シフト記号表!$B:$Z,23,FALSE),"")</f>
        <v/>
      </c>
      <c r="AH72" s="90" t="str">
        <f>IFERROR(VLOOKUP(AH71,シフト記号表!$B:$Z,23,FALSE),"")</f>
        <v/>
      </c>
      <c r="AI72" s="90" t="str">
        <f>IFERROR(VLOOKUP(AI71,シフト記号表!$B:$Z,23,FALSE),"")</f>
        <v/>
      </c>
      <c r="AJ72" s="90" t="str">
        <f>IFERROR(VLOOKUP(AJ71,シフト記号表!$B:$Z,23,FALSE),"")</f>
        <v/>
      </c>
      <c r="AK72" s="90" t="str">
        <f>IFERROR(VLOOKUP(AK71,シフト記号表!$B:$Z,23,FALSE),"")</f>
        <v/>
      </c>
      <c r="AL72" s="90" t="str">
        <f>IFERROR(VLOOKUP(AL71,シフト記号表!$B:$Z,23,FALSE),"")</f>
        <v/>
      </c>
      <c r="AM72" s="90" t="str">
        <f>IFERROR(VLOOKUP(AM71,シフト記号表!$B:$Z,23,FALSE),"")</f>
        <v/>
      </c>
      <c r="AN72" s="245"/>
      <c r="AO72" s="223"/>
      <c r="AP72" s="249"/>
      <c r="AQ72" s="250"/>
      <c r="AR72" s="223"/>
      <c r="AS72" s="223"/>
      <c r="AT72" s="225"/>
      <c r="AU72" s="47">
        <f>IFERROR(IF($D71="□",($AO71/$AK$6),($AO71/$AK$8)),"")</f>
        <v>0</v>
      </c>
      <c r="AV72" s="47" t="str">
        <f>IFERROR(IF($D71="□",($AN71/$AO$6),($AN71/$AO$8)),"")</f>
        <v/>
      </c>
      <c r="AX72" s="47" t="s">
        <v>266</v>
      </c>
      <c r="AY72" s="47" t="s">
        <v>266</v>
      </c>
    </row>
    <row r="73" spans="1:51" s="3" customFormat="1" ht="12" customHeight="1">
      <c r="A73" s="228"/>
      <c r="B73" s="231"/>
      <c r="C73" s="234"/>
      <c r="D73" s="237"/>
      <c r="E73" s="147"/>
      <c r="F73" s="242"/>
      <c r="G73" s="243"/>
      <c r="H73" s="207"/>
      <c r="I73" s="206"/>
      <c r="J73" s="206"/>
      <c r="K73" s="206"/>
      <c r="L73" s="206"/>
      <c r="M73" s="206"/>
      <c r="N73" s="206"/>
      <c r="O73" s="206"/>
      <c r="P73" s="206"/>
      <c r="Q73" s="206"/>
      <c r="R73" s="206"/>
      <c r="S73" s="206"/>
      <c r="T73" s="206"/>
      <c r="U73" s="206"/>
      <c r="V73" s="206"/>
      <c r="W73" s="206"/>
      <c r="X73" s="206"/>
      <c r="Y73" s="206"/>
      <c r="Z73" s="206"/>
      <c r="AA73" s="206"/>
      <c r="AB73" s="206"/>
      <c r="AC73" s="206"/>
      <c r="AD73" s="206"/>
      <c r="AE73" s="206"/>
      <c r="AF73" s="206"/>
      <c r="AG73" s="206"/>
      <c r="AH73" s="206"/>
      <c r="AI73" s="206"/>
      <c r="AJ73" s="206"/>
      <c r="AK73" s="206"/>
      <c r="AL73" s="206"/>
      <c r="AM73" s="206"/>
      <c r="AN73" s="246"/>
      <c r="AO73" s="224"/>
      <c r="AP73" s="251"/>
      <c r="AQ73" s="252"/>
      <c r="AR73" s="224"/>
      <c r="AS73" s="224"/>
      <c r="AT73" s="225"/>
      <c r="AU73" s="48"/>
      <c r="AV73" s="48"/>
      <c r="AX73" s="48"/>
      <c r="AY73" s="48"/>
    </row>
    <row r="74" spans="1:51" s="3" customFormat="1" ht="12" customHeight="1">
      <c r="A74" s="226">
        <v>16</v>
      </c>
      <c r="B74" s="229"/>
      <c r="C74" s="232"/>
      <c r="D74" s="235" t="s">
        <v>108</v>
      </c>
      <c r="E74" s="146"/>
      <c r="F74" s="238"/>
      <c r="G74" s="239"/>
      <c r="H74" s="91" t="s">
        <v>77</v>
      </c>
      <c r="I74" s="203"/>
      <c r="J74" s="92"/>
      <c r="K74" s="92"/>
      <c r="L74" s="92"/>
      <c r="M74" s="92"/>
      <c r="N74" s="92"/>
      <c r="O74" s="92"/>
      <c r="P74" s="92"/>
      <c r="Q74" s="92"/>
      <c r="R74" s="92"/>
      <c r="S74" s="92"/>
      <c r="T74" s="92"/>
      <c r="U74" s="92"/>
      <c r="V74" s="92"/>
      <c r="W74" s="92"/>
      <c r="X74" s="92"/>
      <c r="Y74" s="92"/>
      <c r="Z74" s="92"/>
      <c r="AA74" s="92"/>
      <c r="AB74" s="92"/>
      <c r="AC74" s="92"/>
      <c r="AD74" s="92"/>
      <c r="AE74" s="92"/>
      <c r="AF74" s="92"/>
      <c r="AG74" s="92"/>
      <c r="AH74" s="92"/>
      <c r="AI74" s="92"/>
      <c r="AJ74" s="92"/>
      <c r="AK74" s="92"/>
      <c r="AL74" s="92"/>
      <c r="AM74" s="92"/>
      <c r="AN74" s="244">
        <f>+SUM(I75:AM76)</f>
        <v>0</v>
      </c>
      <c r="AO74" s="222">
        <f>IF($AN$3="４週",AN74/4,AN74/(DAY(EOMONTH($I$21,0))/7))</f>
        <v>0</v>
      </c>
      <c r="AP74" s="247"/>
      <c r="AQ74" s="248"/>
      <c r="AR74" s="222" t="str">
        <f>IF($AN$3="４週",AU75,AV75)</f>
        <v/>
      </c>
      <c r="AS74" s="222"/>
      <c r="AT74" s="225"/>
      <c r="AU74" s="46" t="s">
        <v>182</v>
      </c>
      <c r="AV74" s="46" t="s">
        <v>102</v>
      </c>
      <c r="AX74" s="46" t="s">
        <v>130</v>
      </c>
      <c r="AY74" s="46" t="s">
        <v>131</v>
      </c>
    </row>
    <row r="75" spans="1:51" s="3" customFormat="1" ht="12" customHeight="1">
      <c r="A75" s="227"/>
      <c r="B75" s="230"/>
      <c r="C75" s="233"/>
      <c r="D75" s="236"/>
      <c r="E75" s="147"/>
      <c r="F75" s="240"/>
      <c r="G75" s="241"/>
      <c r="H75" s="208" t="s">
        <v>253</v>
      </c>
      <c r="I75" s="90" t="str">
        <f>IFERROR(VLOOKUP(I74,シフト記号表!$B:$Z,23,FALSE),"")</f>
        <v/>
      </c>
      <c r="J75" s="90" t="str">
        <f>IFERROR(VLOOKUP(J74,シフト記号表!$B:$Z,23,FALSE),"")</f>
        <v/>
      </c>
      <c r="K75" s="90" t="str">
        <f>IFERROR(VLOOKUP(K74,シフト記号表!$B:$Z,23,FALSE),"")</f>
        <v/>
      </c>
      <c r="L75" s="90" t="str">
        <f>IFERROR(VLOOKUP(L74,シフト記号表!$B:$Z,23,FALSE),"")</f>
        <v/>
      </c>
      <c r="M75" s="90" t="str">
        <f>IFERROR(VLOOKUP(M74,シフト記号表!$B:$Z,23,FALSE),"")</f>
        <v/>
      </c>
      <c r="N75" s="90" t="str">
        <f>IFERROR(VLOOKUP(N74,シフト記号表!$B:$Z,23,FALSE),"")</f>
        <v/>
      </c>
      <c r="O75" s="90" t="str">
        <f>IFERROR(VLOOKUP(O74,シフト記号表!$B:$Z,23,FALSE),"")</f>
        <v/>
      </c>
      <c r="P75" s="90" t="str">
        <f>IFERROR(VLOOKUP(P74,シフト記号表!$B:$Z,23,FALSE),"")</f>
        <v/>
      </c>
      <c r="Q75" s="90" t="str">
        <f>IFERROR(VLOOKUP(Q74,シフト記号表!$B:$Z,23,FALSE),"")</f>
        <v/>
      </c>
      <c r="R75" s="90" t="str">
        <f>IFERROR(VLOOKUP(R74,シフト記号表!$B:$Z,23,FALSE),"")</f>
        <v/>
      </c>
      <c r="S75" s="90" t="str">
        <f>IFERROR(VLOOKUP(S74,シフト記号表!$B:$Z,23,FALSE),"")</f>
        <v/>
      </c>
      <c r="T75" s="90" t="str">
        <f>IFERROR(VLOOKUP(T74,シフト記号表!$B:$Z,23,FALSE),"")</f>
        <v/>
      </c>
      <c r="U75" s="90" t="str">
        <f>IFERROR(VLOOKUP(U74,シフト記号表!$B:$Z,23,FALSE),"")</f>
        <v/>
      </c>
      <c r="V75" s="90" t="str">
        <f>IFERROR(VLOOKUP(V74,シフト記号表!$B:$Z,23,FALSE),"")</f>
        <v/>
      </c>
      <c r="W75" s="90" t="str">
        <f>IFERROR(VLOOKUP(W74,シフト記号表!$B:$Z,23,FALSE),"")</f>
        <v/>
      </c>
      <c r="X75" s="90" t="str">
        <f>IFERROR(VLOOKUP(X74,シフト記号表!$B:$Z,23,FALSE),"")</f>
        <v/>
      </c>
      <c r="Y75" s="90" t="str">
        <f>IFERROR(VLOOKUP(Y74,シフト記号表!$B:$Z,23,FALSE),"")</f>
        <v/>
      </c>
      <c r="Z75" s="90" t="str">
        <f>IFERROR(VLOOKUP(Z74,シフト記号表!$B:$Z,23,FALSE),"")</f>
        <v/>
      </c>
      <c r="AA75" s="90" t="str">
        <f>IFERROR(VLOOKUP(AA74,シフト記号表!$B:$Z,23,FALSE),"")</f>
        <v/>
      </c>
      <c r="AB75" s="90" t="str">
        <f>IFERROR(VLOOKUP(AB74,シフト記号表!$B:$Z,23,FALSE),"")</f>
        <v/>
      </c>
      <c r="AC75" s="90" t="str">
        <f>IFERROR(VLOOKUP(AC74,シフト記号表!$B:$Z,23,FALSE),"")</f>
        <v/>
      </c>
      <c r="AD75" s="90" t="str">
        <f>IFERROR(VLOOKUP(AD74,シフト記号表!$B:$Z,23,FALSE),"")</f>
        <v/>
      </c>
      <c r="AE75" s="90" t="str">
        <f>IFERROR(VLOOKUP(AE74,シフト記号表!$B:$Z,23,FALSE),"")</f>
        <v/>
      </c>
      <c r="AF75" s="90" t="str">
        <f>IFERROR(VLOOKUP(AF74,シフト記号表!$B:$Z,23,FALSE),"")</f>
        <v/>
      </c>
      <c r="AG75" s="90" t="str">
        <f>IFERROR(VLOOKUP(AG74,シフト記号表!$B:$Z,23,FALSE),"")</f>
        <v/>
      </c>
      <c r="AH75" s="90" t="str">
        <f>IFERROR(VLOOKUP(AH74,シフト記号表!$B:$Z,23,FALSE),"")</f>
        <v/>
      </c>
      <c r="AI75" s="90" t="str">
        <f>IFERROR(VLOOKUP(AI74,シフト記号表!$B:$Z,23,FALSE),"")</f>
        <v/>
      </c>
      <c r="AJ75" s="90" t="str">
        <f>IFERROR(VLOOKUP(AJ74,シフト記号表!$B:$Z,23,FALSE),"")</f>
        <v/>
      </c>
      <c r="AK75" s="90" t="str">
        <f>IFERROR(VLOOKUP(AK74,シフト記号表!$B:$Z,23,FALSE),"")</f>
        <v/>
      </c>
      <c r="AL75" s="90" t="str">
        <f>IFERROR(VLOOKUP(AL74,シフト記号表!$B:$Z,23,FALSE),"")</f>
        <v/>
      </c>
      <c r="AM75" s="90" t="str">
        <f>IFERROR(VLOOKUP(AM74,シフト記号表!$B:$Z,23,FALSE),"")</f>
        <v/>
      </c>
      <c r="AN75" s="245"/>
      <c r="AO75" s="223"/>
      <c r="AP75" s="249"/>
      <c r="AQ75" s="250"/>
      <c r="AR75" s="223"/>
      <c r="AS75" s="223"/>
      <c r="AT75" s="225"/>
      <c r="AU75" s="47">
        <f>IFERROR(IF($D74="□",($AO74/$AK$6),($AO74/$AK$8)),"")</f>
        <v>0</v>
      </c>
      <c r="AV75" s="47" t="str">
        <f>IFERROR(IF($D74="□",($AN74/$AO$6),($AN74/$AO$8)),"")</f>
        <v/>
      </c>
      <c r="AX75" s="47" t="s">
        <v>266</v>
      </c>
      <c r="AY75" s="47" t="s">
        <v>266</v>
      </c>
    </row>
    <row r="76" spans="1:51" s="3" customFormat="1" ht="12" customHeight="1">
      <c r="A76" s="228"/>
      <c r="B76" s="231"/>
      <c r="C76" s="234"/>
      <c r="D76" s="237"/>
      <c r="E76" s="147"/>
      <c r="F76" s="242"/>
      <c r="G76" s="243"/>
      <c r="H76" s="207"/>
      <c r="I76" s="206"/>
      <c r="J76" s="206"/>
      <c r="K76" s="206"/>
      <c r="L76" s="206"/>
      <c r="M76" s="206"/>
      <c r="N76" s="206"/>
      <c r="O76" s="206"/>
      <c r="P76" s="206"/>
      <c r="Q76" s="206"/>
      <c r="R76" s="206"/>
      <c r="S76" s="206"/>
      <c r="T76" s="206"/>
      <c r="U76" s="206"/>
      <c r="V76" s="206"/>
      <c r="W76" s="206"/>
      <c r="X76" s="206"/>
      <c r="Y76" s="206"/>
      <c r="Z76" s="206"/>
      <c r="AA76" s="206"/>
      <c r="AB76" s="206"/>
      <c r="AC76" s="206"/>
      <c r="AD76" s="206"/>
      <c r="AE76" s="206"/>
      <c r="AF76" s="206"/>
      <c r="AG76" s="206"/>
      <c r="AH76" s="206"/>
      <c r="AI76" s="206"/>
      <c r="AJ76" s="206"/>
      <c r="AK76" s="206"/>
      <c r="AL76" s="206"/>
      <c r="AM76" s="206"/>
      <c r="AN76" s="246"/>
      <c r="AO76" s="224"/>
      <c r="AP76" s="251"/>
      <c r="AQ76" s="252"/>
      <c r="AR76" s="224"/>
      <c r="AS76" s="224"/>
      <c r="AT76" s="225"/>
      <c r="AU76" s="48"/>
      <c r="AV76" s="48"/>
      <c r="AX76" s="48"/>
      <c r="AY76" s="48"/>
    </row>
    <row r="77" spans="1:51" s="3" customFormat="1" ht="12" customHeight="1">
      <c r="A77" s="226">
        <v>17</v>
      </c>
      <c r="B77" s="229"/>
      <c r="C77" s="253"/>
      <c r="D77" s="235" t="s">
        <v>108</v>
      </c>
      <c r="E77" s="146"/>
      <c r="F77" s="238"/>
      <c r="G77" s="239"/>
      <c r="H77" s="91" t="s">
        <v>77</v>
      </c>
      <c r="I77" s="203"/>
      <c r="J77" s="92"/>
      <c r="K77" s="92"/>
      <c r="L77" s="92"/>
      <c r="M77" s="92"/>
      <c r="N77" s="92"/>
      <c r="O77" s="92"/>
      <c r="P77" s="92"/>
      <c r="Q77" s="92"/>
      <c r="R77" s="92"/>
      <c r="S77" s="92"/>
      <c r="T77" s="92"/>
      <c r="U77" s="92"/>
      <c r="V77" s="92"/>
      <c r="W77" s="92"/>
      <c r="X77" s="92"/>
      <c r="Y77" s="92"/>
      <c r="Z77" s="92"/>
      <c r="AA77" s="92"/>
      <c r="AB77" s="92"/>
      <c r="AC77" s="92"/>
      <c r="AD77" s="92"/>
      <c r="AE77" s="92"/>
      <c r="AF77" s="92"/>
      <c r="AG77" s="92"/>
      <c r="AH77" s="92"/>
      <c r="AI77" s="92"/>
      <c r="AJ77" s="92"/>
      <c r="AK77" s="92"/>
      <c r="AL77" s="92"/>
      <c r="AM77" s="92"/>
      <c r="AN77" s="244">
        <f>+SUM(I78:AM79)</f>
        <v>0</v>
      </c>
      <c r="AO77" s="222">
        <f>IF($AN$3="４週",AN77/4,AN77/(DAY(EOMONTH($I$21,0))/7))</f>
        <v>0</v>
      </c>
      <c r="AP77" s="247"/>
      <c r="AQ77" s="248"/>
      <c r="AR77" s="222" t="str">
        <f>IF($AN$3="４週",AU78,AV78)</f>
        <v/>
      </c>
      <c r="AS77" s="222"/>
      <c r="AT77" s="225"/>
      <c r="AU77" s="46" t="s">
        <v>182</v>
      </c>
      <c r="AV77" s="46" t="s">
        <v>102</v>
      </c>
      <c r="AX77" s="46" t="s">
        <v>130</v>
      </c>
      <c r="AY77" s="46" t="s">
        <v>131</v>
      </c>
    </row>
    <row r="78" spans="1:51" s="3" customFormat="1" ht="12" customHeight="1">
      <c r="A78" s="227"/>
      <c r="B78" s="230"/>
      <c r="C78" s="254"/>
      <c r="D78" s="236"/>
      <c r="E78" s="147"/>
      <c r="F78" s="240"/>
      <c r="G78" s="241"/>
      <c r="H78" s="208" t="s">
        <v>253</v>
      </c>
      <c r="I78" s="90" t="str">
        <f>IFERROR(VLOOKUP(I77,シフト記号表!$B:$Z,23,FALSE),"")</f>
        <v/>
      </c>
      <c r="J78" s="90" t="str">
        <f>IFERROR(VLOOKUP(J77,シフト記号表!$B:$Z,23,FALSE),"")</f>
        <v/>
      </c>
      <c r="K78" s="90" t="str">
        <f>IFERROR(VLOOKUP(K77,シフト記号表!$B:$Z,23,FALSE),"")</f>
        <v/>
      </c>
      <c r="L78" s="90" t="str">
        <f>IFERROR(VLOOKUP(L77,シフト記号表!$B:$Z,23,FALSE),"")</f>
        <v/>
      </c>
      <c r="M78" s="90" t="str">
        <f>IFERROR(VLOOKUP(M77,シフト記号表!$B:$Z,23,FALSE),"")</f>
        <v/>
      </c>
      <c r="N78" s="90" t="str">
        <f>IFERROR(VLOOKUP(N77,シフト記号表!$B:$Z,23,FALSE),"")</f>
        <v/>
      </c>
      <c r="O78" s="90" t="str">
        <f>IFERROR(VLOOKUP(O77,シフト記号表!$B:$Z,23,FALSE),"")</f>
        <v/>
      </c>
      <c r="P78" s="90" t="str">
        <f>IFERROR(VLOOKUP(P77,シフト記号表!$B:$Z,23,FALSE),"")</f>
        <v/>
      </c>
      <c r="Q78" s="90" t="str">
        <f>IFERROR(VLOOKUP(Q77,シフト記号表!$B:$Z,23,FALSE),"")</f>
        <v/>
      </c>
      <c r="R78" s="90" t="str">
        <f>IFERROR(VLOOKUP(R77,シフト記号表!$B:$Z,23,FALSE),"")</f>
        <v/>
      </c>
      <c r="S78" s="90" t="str">
        <f>IFERROR(VLOOKUP(S77,シフト記号表!$B:$Z,23,FALSE),"")</f>
        <v/>
      </c>
      <c r="T78" s="90" t="str">
        <f>IFERROR(VLOOKUP(T77,シフト記号表!$B:$Z,23,FALSE),"")</f>
        <v/>
      </c>
      <c r="U78" s="90" t="str">
        <f>IFERROR(VLOOKUP(U77,シフト記号表!$B:$Z,23,FALSE),"")</f>
        <v/>
      </c>
      <c r="V78" s="90" t="str">
        <f>IFERROR(VLOOKUP(V77,シフト記号表!$B:$Z,23,FALSE),"")</f>
        <v/>
      </c>
      <c r="W78" s="90" t="str">
        <f>IFERROR(VLOOKUP(W77,シフト記号表!$B:$Z,23,FALSE),"")</f>
        <v/>
      </c>
      <c r="X78" s="90" t="str">
        <f>IFERROR(VLOOKUP(X77,シフト記号表!$B:$Z,23,FALSE),"")</f>
        <v/>
      </c>
      <c r="Y78" s="90" t="str">
        <f>IFERROR(VLOOKUP(Y77,シフト記号表!$B:$Z,23,FALSE),"")</f>
        <v/>
      </c>
      <c r="Z78" s="90" t="str">
        <f>IFERROR(VLOOKUP(Z77,シフト記号表!$B:$Z,23,FALSE),"")</f>
        <v/>
      </c>
      <c r="AA78" s="90" t="str">
        <f>IFERROR(VLOOKUP(AA77,シフト記号表!$B:$Z,23,FALSE),"")</f>
        <v/>
      </c>
      <c r="AB78" s="90" t="str">
        <f>IFERROR(VLOOKUP(AB77,シフト記号表!$B:$Z,23,FALSE),"")</f>
        <v/>
      </c>
      <c r="AC78" s="90" t="str">
        <f>IFERROR(VLOOKUP(AC77,シフト記号表!$B:$Z,23,FALSE),"")</f>
        <v/>
      </c>
      <c r="AD78" s="90" t="str">
        <f>IFERROR(VLOOKUP(AD77,シフト記号表!$B:$Z,23,FALSE),"")</f>
        <v/>
      </c>
      <c r="AE78" s="90" t="str">
        <f>IFERROR(VLOOKUP(AE77,シフト記号表!$B:$Z,23,FALSE),"")</f>
        <v/>
      </c>
      <c r="AF78" s="90" t="str">
        <f>IFERROR(VLOOKUP(AF77,シフト記号表!$B:$Z,23,FALSE),"")</f>
        <v/>
      </c>
      <c r="AG78" s="90" t="str">
        <f>IFERROR(VLOOKUP(AG77,シフト記号表!$B:$Z,23,FALSE),"")</f>
        <v/>
      </c>
      <c r="AH78" s="90" t="str">
        <f>IFERROR(VLOOKUP(AH77,シフト記号表!$B:$Z,23,FALSE),"")</f>
        <v/>
      </c>
      <c r="AI78" s="90" t="str">
        <f>IFERROR(VLOOKUP(AI77,シフト記号表!$B:$Z,23,FALSE),"")</f>
        <v/>
      </c>
      <c r="AJ78" s="90" t="str">
        <f>IFERROR(VLOOKUP(AJ77,シフト記号表!$B:$Z,23,FALSE),"")</f>
        <v/>
      </c>
      <c r="AK78" s="90" t="str">
        <f>IFERROR(VLOOKUP(AK77,シフト記号表!$B:$Z,23,FALSE),"")</f>
        <v/>
      </c>
      <c r="AL78" s="90" t="str">
        <f>IFERROR(VLOOKUP(AL77,シフト記号表!$B:$Z,23,FALSE),"")</f>
        <v/>
      </c>
      <c r="AM78" s="90" t="str">
        <f>IFERROR(VLOOKUP(AM77,シフト記号表!$B:$Z,23,FALSE),"")</f>
        <v/>
      </c>
      <c r="AN78" s="245"/>
      <c r="AO78" s="223"/>
      <c r="AP78" s="249"/>
      <c r="AQ78" s="250"/>
      <c r="AR78" s="223"/>
      <c r="AS78" s="223"/>
      <c r="AT78" s="225"/>
      <c r="AU78" s="47">
        <f>IFERROR(IF($D77="□",($AO77/$AK$6),($AO77/$AK$8)),"")</f>
        <v>0</v>
      </c>
      <c r="AV78" s="47" t="str">
        <f>IFERROR(IF($D77="□",($AN77/$AO$6),($AN77/$AO$8)),"")</f>
        <v/>
      </c>
      <c r="AX78" s="47" t="s">
        <v>266</v>
      </c>
      <c r="AY78" s="47" t="s">
        <v>266</v>
      </c>
    </row>
    <row r="79" spans="1:51" s="3" customFormat="1" ht="12" customHeight="1">
      <c r="A79" s="228"/>
      <c r="B79" s="231"/>
      <c r="C79" s="255"/>
      <c r="D79" s="237"/>
      <c r="E79" s="147"/>
      <c r="F79" s="242"/>
      <c r="G79" s="243"/>
      <c r="H79" s="207"/>
      <c r="I79" s="206"/>
      <c r="J79" s="206"/>
      <c r="K79" s="206"/>
      <c r="L79" s="206"/>
      <c r="M79" s="206"/>
      <c r="N79" s="206"/>
      <c r="O79" s="206"/>
      <c r="P79" s="206"/>
      <c r="Q79" s="206"/>
      <c r="R79" s="206"/>
      <c r="S79" s="206"/>
      <c r="T79" s="206"/>
      <c r="U79" s="206"/>
      <c r="V79" s="206"/>
      <c r="W79" s="206"/>
      <c r="X79" s="206"/>
      <c r="Y79" s="206"/>
      <c r="Z79" s="206"/>
      <c r="AA79" s="206"/>
      <c r="AB79" s="206"/>
      <c r="AC79" s="206"/>
      <c r="AD79" s="206"/>
      <c r="AE79" s="206"/>
      <c r="AF79" s="206"/>
      <c r="AG79" s="206"/>
      <c r="AH79" s="206"/>
      <c r="AI79" s="206"/>
      <c r="AJ79" s="206"/>
      <c r="AK79" s="206"/>
      <c r="AL79" s="206"/>
      <c r="AM79" s="206"/>
      <c r="AN79" s="246"/>
      <c r="AO79" s="224"/>
      <c r="AP79" s="251"/>
      <c r="AQ79" s="252"/>
      <c r="AR79" s="224"/>
      <c r="AS79" s="224"/>
      <c r="AT79" s="225"/>
      <c r="AU79" s="48"/>
      <c r="AV79" s="48"/>
      <c r="AX79" s="48"/>
      <c r="AY79" s="48"/>
    </row>
    <row r="80" spans="1:51" s="3" customFormat="1" ht="12" customHeight="1">
      <c r="A80" s="226">
        <v>18</v>
      </c>
      <c r="B80" s="229"/>
      <c r="C80" s="232"/>
      <c r="D80" s="235" t="s">
        <v>108</v>
      </c>
      <c r="E80" s="146"/>
      <c r="F80" s="238"/>
      <c r="G80" s="239"/>
      <c r="H80" s="91" t="s">
        <v>77</v>
      </c>
      <c r="I80" s="203"/>
      <c r="J80" s="92"/>
      <c r="K80" s="92"/>
      <c r="L80" s="92"/>
      <c r="M80" s="92"/>
      <c r="N80" s="92"/>
      <c r="O80" s="92"/>
      <c r="P80" s="92"/>
      <c r="Q80" s="92"/>
      <c r="R80" s="92"/>
      <c r="S80" s="92"/>
      <c r="T80" s="92"/>
      <c r="U80" s="92"/>
      <c r="V80" s="92"/>
      <c r="W80" s="92"/>
      <c r="X80" s="92"/>
      <c r="Y80" s="92"/>
      <c r="Z80" s="92"/>
      <c r="AA80" s="92"/>
      <c r="AB80" s="92"/>
      <c r="AC80" s="92"/>
      <c r="AD80" s="92"/>
      <c r="AE80" s="92"/>
      <c r="AF80" s="92"/>
      <c r="AG80" s="92"/>
      <c r="AH80" s="92"/>
      <c r="AI80" s="92"/>
      <c r="AJ80" s="92"/>
      <c r="AK80" s="92"/>
      <c r="AL80" s="92"/>
      <c r="AM80" s="92"/>
      <c r="AN80" s="244">
        <f>+SUM(I81:AM82)</f>
        <v>0</v>
      </c>
      <c r="AO80" s="222">
        <f>IF($AN$3="４週",AN80/4,AN80/(DAY(EOMONTH($I$21,0))/7))</f>
        <v>0</v>
      </c>
      <c r="AP80" s="247"/>
      <c r="AQ80" s="248"/>
      <c r="AR80" s="222" t="str">
        <f>IF($AN$3="４週",AU81,AV81)</f>
        <v/>
      </c>
      <c r="AS80" s="222"/>
      <c r="AT80" s="225"/>
      <c r="AU80" s="46" t="s">
        <v>182</v>
      </c>
      <c r="AV80" s="46" t="s">
        <v>102</v>
      </c>
      <c r="AX80" s="46" t="s">
        <v>130</v>
      </c>
      <c r="AY80" s="46" t="s">
        <v>131</v>
      </c>
    </row>
    <row r="81" spans="1:51" s="3" customFormat="1" ht="12" customHeight="1">
      <c r="A81" s="227"/>
      <c r="B81" s="230"/>
      <c r="C81" s="233"/>
      <c r="D81" s="236"/>
      <c r="E81" s="147"/>
      <c r="F81" s="240"/>
      <c r="G81" s="241"/>
      <c r="H81" s="208" t="s">
        <v>253</v>
      </c>
      <c r="I81" s="90" t="str">
        <f>IFERROR(VLOOKUP(I80,シフト記号表!$B:$Z,23,FALSE),"")</f>
        <v/>
      </c>
      <c r="J81" s="90" t="str">
        <f>IFERROR(VLOOKUP(J80,シフト記号表!$B:$Z,23,FALSE),"")</f>
        <v/>
      </c>
      <c r="K81" s="90" t="str">
        <f>IFERROR(VLOOKUP(K80,シフト記号表!$B:$Z,23,FALSE),"")</f>
        <v/>
      </c>
      <c r="L81" s="90" t="str">
        <f>IFERROR(VLOOKUP(L80,シフト記号表!$B:$Z,23,FALSE),"")</f>
        <v/>
      </c>
      <c r="M81" s="90" t="str">
        <f>IFERROR(VLOOKUP(M80,シフト記号表!$B:$Z,23,FALSE),"")</f>
        <v/>
      </c>
      <c r="N81" s="90" t="str">
        <f>IFERROR(VLOOKUP(N80,シフト記号表!$B:$Z,23,FALSE),"")</f>
        <v/>
      </c>
      <c r="O81" s="90" t="str">
        <f>IFERROR(VLOOKUP(O80,シフト記号表!$B:$Z,23,FALSE),"")</f>
        <v/>
      </c>
      <c r="P81" s="90" t="str">
        <f>IFERROR(VLOOKUP(P80,シフト記号表!$B:$Z,23,FALSE),"")</f>
        <v/>
      </c>
      <c r="Q81" s="90" t="str">
        <f>IFERROR(VLOOKUP(Q80,シフト記号表!$B:$Z,23,FALSE),"")</f>
        <v/>
      </c>
      <c r="R81" s="90" t="str">
        <f>IFERROR(VLOOKUP(R80,シフト記号表!$B:$Z,23,FALSE),"")</f>
        <v/>
      </c>
      <c r="S81" s="90" t="str">
        <f>IFERROR(VLOOKUP(S80,シフト記号表!$B:$Z,23,FALSE),"")</f>
        <v/>
      </c>
      <c r="T81" s="90" t="str">
        <f>IFERROR(VLOOKUP(T80,シフト記号表!$B:$Z,23,FALSE),"")</f>
        <v/>
      </c>
      <c r="U81" s="90" t="str">
        <f>IFERROR(VLOOKUP(U80,シフト記号表!$B:$Z,23,FALSE),"")</f>
        <v/>
      </c>
      <c r="V81" s="90" t="str">
        <f>IFERROR(VLOOKUP(V80,シフト記号表!$B:$Z,23,FALSE),"")</f>
        <v/>
      </c>
      <c r="W81" s="90" t="str">
        <f>IFERROR(VLOOKUP(W80,シフト記号表!$B:$Z,23,FALSE),"")</f>
        <v/>
      </c>
      <c r="X81" s="90" t="str">
        <f>IFERROR(VLOOKUP(X80,シフト記号表!$B:$Z,23,FALSE),"")</f>
        <v/>
      </c>
      <c r="Y81" s="90" t="str">
        <f>IFERROR(VLOOKUP(Y80,シフト記号表!$B:$Z,23,FALSE),"")</f>
        <v/>
      </c>
      <c r="Z81" s="90" t="str">
        <f>IFERROR(VLOOKUP(Z80,シフト記号表!$B:$Z,23,FALSE),"")</f>
        <v/>
      </c>
      <c r="AA81" s="90" t="str">
        <f>IFERROR(VLOOKUP(AA80,シフト記号表!$B:$Z,23,FALSE),"")</f>
        <v/>
      </c>
      <c r="AB81" s="90" t="str">
        <f>IFERROR(VLOOKUP(AB80,シフト記号表!$B:$Z,23,FALSE),"")</f>
        <v/>
      </c>
      <c r="AC81" s="90" t="str">
        <f>IFERROR(VLOOKUP(AC80,シフト記号表!$B:$Z,23,FALSE),"")</f>
        <v/>
      </c>
      <c r="AD81" s="90" t="str">
        <f>IFERROR(VLOOKUP(AD80,シフト記号表!$B:$Z,23,FALSE),"")</f>
        <v/>
      </c>
      <c r="AE81" s="90" t="str">
        <f>IFERROR(VLOOKUP(AE80,シフト記号表!$B:$Z,23,FALSE),"")</f>
        <v/>
      </c>
      <c r="AF81" s="90" t="str">
        <f>IFERROR(VLOOKUP(AF80,シフト記号表!$B:$Z,23,FALSE),"")</f>
        <v/>
      </c>
      <c r="AG81" s="90" t="str">
        <f>IFERROR(VLOOKUP(AG80,シフト記号表!$B:$Z,23,FALSE),"")</f>
        <v/>
      </c>
      <c r="AH81" s="90" t="str">
        <f>IFERROR(VLOOKUP(AH80,シフト記号表!$B:$Z,23,FALSE),"")</f>
        <v/>
      </c>
      <c r="AI81" s="90" t="str">
        <f>IFERROR(VLOOKUP(AI80,シフト記号表!$B:$Z,23,FALSE),"")</f>
        <v/>
      </c>
      <c r="AJ81" s="90" t="str">
        <f>IFERROR(VLOOKUP(AJ80,シフト記号表!$B:$Z,23,FALSE),"")</f>
        <v/>
      </c>
      <c r="AK81" s="90" t="str">
        <f>IFERROR(VLOOKUP(AK80,シフト記号表!$B:$Z,23,FALSE),"")</f>
        <v/>
      </c>
      <c r="AL81" s="90" t="str">
        <f>IFERROR(VLOOKUP(AL80,シフト記号表!$B:$Z,23,FALSE),"")</f>
        <v/>
      </c>
      <c r="AM81" s="90" t="str">
        <f>IFERROR(VLOOKUP(AM80,シフト記号表!$B:$Z,23,FALSE),"")</f>
        <v/>
      </c>
      <c r="AN81" s="245"/>
      <c r="AO81" s="223"/>
      <c r="AP81" s="249"/>
      <c r="AQ81" s="250"/>
      <c r="AR81" s="223"/>
      <c r="AS81" s="223"/>
      <c r="AT81" s="225"/>
      <c r="AU81" s="47">
        <f>IFERROR(IF($D80="□",($AO80/$AK$6),($AO80/$AK$8)),"")</f>
        <v>0</v>
      </c>
      <c r="AV81" s="47" t="str">
        <f>IFERROR(IF($D80="□",($AN80/$AO$6),($AN80/$AO$8)),"")</f>
        <v/>
      </c>
      <c r="AX81" s="47" t="s">
        <v>266</v>
      </c>
      <c r="AY81" s="47" t="s">
        <v>266</v>
      </c>
    </row>
    <row r="82" spans="1:51" s="3" customFormat="1" ht="12" customHeight="1">
      <c r="A82" s="228"/>
      <c r="B82" s="231"/>
      <c r="C82" s="234"/>
      <c r="D82" s="237"/>
      <c r="E82" s="147"/>
      <c r="F82" s="242"/>
      <c r="G82" s="243"/>
      <c r="H82" s="207"/>
      <c r="I82" s="206"/>
      <c r="J82" s="206"/>
      <c r="K82" s="206"/>
      <c r="L82" s="206"/>
      <c r="M82" s="206"/>
      <c r="N82" s="206"/>
      <c r="O82" s="206"/>
      <c r="P82" s="206"/>
      <c r="Q82" s="206"/>
      <c r="R82" s="206"/>
      <c r="S82" s="206"/>
      <c r="T82" s="206"/>
      <c r="U82" s="206"/>
      <c r="V82" s="206"/>
      <c r="W82" s="206"/>
      <c r="X82" s="206"/>
      <c r="Y82" s="206"/>
      <c r="Z82" s="206"/>
      <c r="AA82" s="206"/>
      <c r="AB82" s="206"/>
      <c r="AC82" s="206"/>
      <c r="AD82" s="206"/>
      <c r="AE82" s="206"/>
      <c r="AF82" s="206"/>
      <c r="AG82" s="206"/>
      <c r="AH82" s="206"/>
      <c r="AI82" s="206"/>
      <c r="AJ82" s="206"/>
      <c r="AK82" s="206"/>
      <c r="AL82" s="206"/>
      <c r="AM82" s="206"/>
      <c r="AN82" s="246"/>
      <c r="AO82" s="224"/>
      <c r="AP82" s="251"/>
      <c r="AQ82" s="252"/>
      <c r="AR82" s="224"/>
      <c r="AS82" s="224"/>
      <c r="AT82" s="225"/>
      <c r="AU82" s="48"/>
      <c r="AV82" s="48"/>
      <c r="AX82" s="48"/>
      <c r="AY82" s="48"/>
    </row>
    <row r="83" spans="1:51" s="3" customFormat="1" ht="12" customHeight="1">
      <c r="A83" s="226">
        <v>19</v>
      </c>
      <c r="B83" s="229"/>
      <c r="C83" s="232"/>
      <c r="D83" s="235" t="s">
        <v>108</v>
      </c>
      <c r="E83" s="146"/>
      <c r="F83" s="238"/>
      <c r="G83" s="239"/>
      <c r="H83" s="91" t="s">
        <v>77</v>
      </c>
      <c r="I83" s="203"/>
      <c r="J83" s="92"/>
      <c r="K83" s="92"/>
      <c r="L83" s="92"/>
      <c r="M83" s="92"/>
      <c r="N83" s="92"/>
      <c r="O83" s="92"/>
      <c r="P83" s="92"/>
      <c r="Q83" s="92"/>
      <c r="R83" s="92"/>
      <c r="S83" s="92"/>
      <c r="T83" s="92"/>
      <c r="U83" s="92"/>
      <c r="V83" s="92"/>
      <c r="W83" s="92"/>
      <c r="X83" s="92"/>
      <c r="Y83" s="92"/>
      <c r="Z83" s="92"/>
      <c r="AA83" s="92"/>
      <c r="AB83" s="92"/>
      <c r="AC83" s="92"/>
      <c r="AD83" s="92"/>
      <c r="AE83" s="92"/>
      <c r="AF83" s="92"/>
      <c r="AG83" s="92"/>
      <c r="AH83" s="92"/>
      <c r="AI83" s="92"/>
      <c r="AJ83" s="92"/>
      <c r="AK83" s="92"/>
      <c r="AL83" s="92"/>
      <c r="AM83" s="92"/>
      <c r="AN83" s="244">
        <f>+SUM(I84:AM85)</f>
        <v>0</v>
      </c>
      <c r="AO83" s="222">
        <f>IF($AN$3="４週",AN83/4,AN83/(DAY(EOMONTH($I$21,0))/7))</f>
        <v>0</v>
      </c>
      <c r="AP83" s="247"/>
      <c r="AQ83" s="248"/>
      <c r="AR83" s="222" t="str">
        <f>IF($AN$3="４週",AU84,AV84)</f>
        <v/>
      </c>
      <c r="AS83" s="222"/>
      <c r="AT83" s="225"/>
      <c r="AU83" s="46" t="s">
        <v>182</v>
      </c>
      <c r="AV83" s="46" t="s">
        <v>102</v>
      </c>
      <c r="AX83" s="46" t="s">
        <v>130</v>
      </c>
      <c r="AY83" s="46" t="s">
        <v>131</v>
      </c>
    </row>
    <row r="84" spans="1:51" s="3" customFormat="1" ht="12" customHeight="1">
      <c r="A84" s="227"/>
      <c r="B84" s="230"/>
      <c r="C84" s="233"/>
      <c r="D84" s="236"/>
      <c r="E84" s="147"/>
      <c r="F84" s="240"/>
      <c r="G84" s="241"/>
      <c r="H84" s="208" t="s">
        <v>253</v>
      </c>
      <c r="I84" s="90" t="str">
        <f>IFERROR(VLOOKUP(I83,シフト記号表!$B:$Z,23,FALSE),"")</f>
        <v/>
      </c>
      <c r="J84" s="90" t="str">
        <f>IFERROR(VLOOKUP(J83,シフト記号表!$B:$Z,23,FALSE),"")</f>
        <v/>
      </c>
      <c r="K84" s="90" t="str">
        <f>IFERROR(VLOOKUP(K83,シフト記号表!$B:$Z,23,FALSE),"")</f>
        <v/>
      </c>
      <c r="L84" s="90" t="str">
        <f>IFERROR(VLOOKUP(L83,シフト記号表!$B:$Z,23,FALSE),"")</f>
        <v/>
      </c>
      <c r="M84" s="90" t="str">
        <f>IFERROR(VLOOKUP(M83,シフト記号表!$B:$Z,23,FALSE),"")</f>
        <v/>
      </c>
      <c r="N84" s="90" t="str">
        <f>IFERROR(VLOOKUP(N83,シフト記号表!$B:$Z,23,FALSE),"")</f>
        <v/>
      </c>
      <c r="O84" s="90" t="str">
        <f>IFERROR(VLOOKUP(O83,シフト記号表!$B:$Z,23,FALSE),"")</f>
        <v/>
      </c>
      <c r="P84" s="90" t="str">
        <f>IFERROR(VLOOKUP(P83,シフト記号表!$B:$Z,23,FALSE),"")</f>
        <v/>
      </c>
      <c r="Q84" s="90" t="str">
        <f>IFERROR(VLOOKUP(Q83,シフト記号表!$B:$Z,23,FALSE),"")</f>
        <v/>
      </c>
      <c r="R84" s="90" t="str">
        <f>IFERROR(VLOOKUP(R83,シフト記号表!$B:$Z,23,FALSE),"")</f>
        <v/>
      </c>
      <c r="S84" s="90" t="str">
        <f>IFERROR(VLOOKUP(S83,シフト記号表!$B:$Z,23,FALSE),"")</f>
        <v/>
      </c>
      <c r="T84" s="90" t="str">
        <f>IFERROR(VLOOKUP(T83,シフト記号表!$B:$Z,23,FALSE),"")</f>
        <v/>
      </c>
      <c r="U84" s="90" t="str">
        <f>IFERROR(VLOOKUP(U83,シフト記号表!$B:$Z,23,FALSE),"")</f>
        <v/>
      </c>
      <c r="V84" s="90" t="str">
        <f>IFERROR(VLOOKUP(V83,シフト記号表!$B:$Z,23,FALSE),"")</f>
        <v/>
      </c>
      <c r="W84" s="90" t="str">
        <f>IFERROR(VLOOKUP(W83,シフト記号表!$B:$Z,23,FALSE),"")</f>
        <v/>
      </c>
      <c r="X84" s="90" t="str">
        <f>IFERROR(VLOOKUP(X83,シフト記号表!$B:$Z,23,FALSE),"")</f>
        <v/>
      </c>
      <c r="Y84" s="90" t="str">
        <f>IFERROR(VLOOKUP(Y83,シフト記号表!$B:$Z,23,FALSE),"")</f>
        <v/>
      </c>
      <c r="Z84" s="90" t="str">
        <f>IFERROR(VLOOKUP(Z83,シフト記号表!$B:$Z,23,FALSE),"")</f>
        <v/>
      </c>
      <c r="AA84" s="90" t="str">
        <f>IFERROR(VLOOKUP(AA83,シフト記号表!$B:$Z,23,FALSE),"")</f>
        <v/>
      </c>
      <c r="AB84" s="90" t="str">
        <f>IFERROR(VLOOKUP(AB83,シフト記号表!$B:$Z,23,FALSE),"")</f>
        <v/>
      </c>
      <c r="AC84" s="90" t="str">
        <f>IFERROR(VLOOKUP(AC83,シフト記号表!$B:$Z,23,FALSE),"")</f>
        <v/>
      </c>
      <c r="AD84" s="90" t="str">
        <f>IFERROR(VLOOKUP(AD83,シフト記号表!$B:$Z,23,FALSE),"")</f>
        <v/>
      </c>
      <c r="AE84" s="90" t="str">
        <f>IFERROR(VLOOKUP(AE83,シフト記号表!$B:$Z,23,FALSE),"")</f>
        <v/>
      </c>
      <c r="AF84" s="90" t="str">
        <f>IFERROR(VLOOKUP(AF83,シフト記号表!$B:$Z,23,FALSE),"")</f>
        <v/>
      </c>
      <c r="AG84" s="90" t="str">
        <f>IFERROR(VLOOKUP(AG83,シフト記号表!$B:$Z,23,FALSE),"")</f>
        <v/>
      </c>
      <c r="AH84" s="90" t="str">
        <f>IFERROR(VLOOKUP(AH83,シフト記号表!$B:$Z,23,FALSE),"")</f>
        <v/>
      </c>
      <c r="AI84" s="90" t="str">
        <f>IFERROR(VLOOKUP(AI83,シフト記号表!$B:$Z,23,FALSE),"")</f>
        <v/>
      </c>
      <c r="AJ84" s="90" t="str">
        <f>IFERROR(VLOOKUP(AJ83,シフト記号表!$B:$Z,23,FALSE),"")</f>
        <v/>
      </c>
      <c r="AK84" s="90" t="str">
        <f>IFERROR(VLOOKUP(AK83,シフト記号表!$B:$Z,23,FALSE),"")</f>
        <v/>
      </c>
      <c r="AL84" s="90" t="str">
        <f>IFERROR(VLOOKUP(AL83,シフト記号表!$B:$Z,23,FALSE),"")</f>
        <v/>
      </c>
      <c r="AM84" s="90" t="str">
        <f>IFERROR(VLOOKUP(AM83,シフト記号表!$B:$Z,23,FALSE),"")</f>
        <v/>
      </c>
      <c r="AN84" s="245"/>
      <c r="AO84" s="223"/>
      <c r="AP84" s="249"/>
      <c r="AQ84" s="250"/>
      <c r="AR84" s="223"/>
      <c r="AS84" s="223"/>
      <c r="AT84" s="225"/>
      <c r="AU84" s="47">
        <f>IFERROR(IF($D83="□",($AO83/$AK$6),($AO83/$AK$8)),"")</f>
        <v>0</v>
      </c>
      <c r="AV84" s="47" t="str">
        <f>IFERROR(IF($D83="□",($AN83/$AO$6),($AN83/$AO$8)),"")</f>
        <v/>
      </c>
      <c r="AX84" s="47" t="s">
        <v>266</v>
      </c>
      <c r="AY84" s="47" t="s">
        <v>266</v>
      </c>
    </row>
    <row r="85" spans="1:51" s="3" customFormat="1" ht="12" customHeight="1">
      <c r="A85" s="228"/>
      <c r="B85" s="231"/>
      <c r="C85" s="234"/>
      <c r="D85" s="237"/>
      <c r="E85" s="147"/>
      <c r="F85" s="242"/>
      <c r="G85" s="243"/>
      <c r="H85" s="207"/>
      <c r="I85" s="206"/>
      <c r="J85" s="206"/>
      <c r="K85" s="206"/>
      <c r="L85" s="206"/>
      <c r="M85" s="206"/>
      <c r="N85" s="206"/>
      <c r="O85" s="206"/>
      <c r="P85" s="206"/>
      <c r="Q85" s="206"/>
      <c r="R85" s="206"/>
      <c r="S85" s="206"/>
      <c r="T85" s="206"/>
      <c r="U85" s="206"/>
      <c r="V85" s="206"/>
      <c r="W85" s="206"/>
      <c r="X85" s="206"/>
      <c r="Y85" s="206"/>
      <c r="Z85" s="206"/>
      <c r="AA85" s="206"/>
      <c r="AB85" s="206"/>
      <c r="AC85" s="206"/>
      <c r="AD85" s="206"/>
      <c r="AE85" s="206"/>
      <c r="AF85" s="206"/>
      <c r="AG85" s="206"/>
      <c r="AH85" s="206"/>
      <c r="AI85" s="206"/>
      <c r="AJ85" s="206"/>
      <c r="AK85" s="206"/>
      <c r="AL85" s="206"/>
      <c r="AM85" s="206"/>
      <c r="AN85" s="246"/>
      <c r="AO85" s="224"/>
      <c r="AP85" s="251"/>
      <c r="AQ85" s="252"/>
      <c r="AR85" s="224"/>
      <c r="AS85" s="224"/>
      <c r="AT85" s="225"/>
      <c r="AU85" s="48"/>
      <c r="AV85" s="48"/>
      <c r="AX85" s="48"/>
      <c r="AY85" s="48"/>
    </row>
    <row r="86" spans="1:51" s="3" customFormat="1" ht="12" customHeight="1">
      <c r="A86" s="226">
        <v>20</v>
      </c>
      <c r="B86" s="229"/>
      <c r="C86" s="232"/>
      <c r="D86" s="235" t="s">
        <v>108</v>
      </c>
      <c r="E86" s="146"/>
      <c r="F86" s="238"/>
      <c r="G86" s="239"/>
      <c r="H86" s="91" t="s">
        <v>77</v>
      </c>
      <c r="I86" s="203"/>
      <c r="J86" s="92"/>
      <c r="K86" s="92"/>
      <c r="L86" s="92"/>
      <c r="M86" s="92"/>
      <c r="N86" s="92"/>
      <c r="O86" s="92"/>
      <c r="P86" s="92"/>
      <c r="Q86" s="92"/>
      <c r="R86" s="92"/>
      <c r="S86" s="92"/>
      <c r="T86" s="92"/>
      <c r="U86" s="92"/>
      <c r="V86" s="92"/>
      <c r="W86" s="92"/>
      <c r="X86" s="92"/>
      <c r="Y86" s="92"/>
      <c r="Z86" s="92"/>
      <c r="AA86" s="92"/>
      <c r="AB86" s="92"/>
      <c r="AC86" s="92"/>
      <c r="AD86" s="92"/>
      <c r="AE86" s="92"/>
      <c r="AF86" s="92"/>
      <c r="AG86" s="92"/>
      <c r="AH86" s="92"/>
      <c r="AI86" s="92"/>
      <c r="AJ86" s="92"/>
      <c r="AK86" s="92"/>
      <c r="AL86" s="92"/>
      <c r="AM86" s="92"/>
      <c r="AN86" s="244">
        <f>+SUM(I87:AM88)</f>
        <v>0</v>
      </c>
      <c r="AO86" s="222">
        <f>IF($AN$3="４週",AN86/4,AN86/(DAY(EOMONTH($I$21,0))/7))</f>
        <v>0</v>
      </c>
      <c r="AP86" s="247"/>
      <c r="AQ86" s="248"/>
      <c r="AR86" s="222" t="str">
        <f>IF($AN$3="４週",AU87,AV87)</f>
        <v/>
      </c>
      <c r="AS86" s="222"/>
      <c r="AT86" s="225"/>
      <c r="AU86" s="46" t="s">
        <v>182</v>
      </c>
      <c r="AV86" s="46" t="s">
        <v>102</v>
      </c>
      <c r="AX86" s="46" t="s">
        <v>130</v>
      </c>
      <c r="AY86" s="46" t="s">
        <v>131</v>
      </c>
    </row>
    <row r="87" spans="1:51" s="3" customFormat="1" ht="12" customHeight="1">
      <c r="A87" s="227"/>
      <c r="B87" s="230"/>
      <c r="C87" s="233"/>
      <c r="D87" s="236"/>
      <c r="E87" s="147"/>
      <c r="F87" s="240"/>
      <c r="G87" s="241"/>
      <c r="H87" s="208" t="s">
        <v>253</v>
      </c>
      <c r="I87" s="90" t="str">
        <f>IFERROR(VLOOKUP(I86,シフト記号表!$B:$Z,23,FALSE),"")</f>
        <v/>
      </c>
      <c r="J87" s="90" t="str">
        <f>IFERROR(VLOOKUP(J86,シフト記号表!$B:$Z,23,FALSE),"")</f>
        <v/>
      </c>
      <c r="K87" s="90" t="str">
        <f>IFERROR(VLOOKUP(K86,シフト記号表!$B:$Z,23,FALSE),"")</f>
        <v/>
      </c>
      <c r="L87" s="90" t="str">
        <f>IFERROR(VLOOKUP(L86,シフト記号表!$B:$Z,23,FALSE),"")</f>
        <v/>
      </c>
      <c r="M87" s="90" t="str">
        <f>IFERROR(VLOOKUP(M86,シフト記号表!$B:$Z,23,FALSE),"")</f>
        <v/>
      </c>
      <c r="N87" s="90" t="str">
        <f>IFERROR(VLOOKUP(N86,シフト記号表!$B:$Z,23,FALSE),"")</f>
        <v/>
      </c>
      <c r="O87" s="90" t="str">
        <f>IFERROR(VLOOKUP(O86,シフト記号表!$B:$Z,23,FALSE),"")</f>
        <v/>
      </c>
      <c r="P87" s="90" t="str">
        <f>IFERROR(VLOOKUP(P86,シフト記号表!$B:$Z,23,FALSE),"")</f>
        <v/>
      </c>
      <c r="Q87" s="90" t="str">
        <f>IFERROR(VLOOKUP(Q86,シフト記号表!$B:$Z,23,FALSE),"")</f>
        <v/>
      </c>
      <c r="R87" s="90" t="str">
        <f>IFERROR(VLOOKUP(R86,シフト記号表!$B:$Z,23,FALSE),"")</f>
        <v/>
      </c>
      <c r="S87" s="90" t="str">
        <f>IFERROR(VLOOKUP(S86,シフト記号表!$B:$Z,23,FALSE),"")</f>
        <v/>
      </c>
      <c r="T87" s="90" t="str">
        <f>IFERROR(VLOOKUP(T86,シフト記号表!$B:$Z,23,FALSE),"")</f>
        <v/>
      </c>
      <c r="U87" s="90" t="str">
        <f>IFERROR(VLOOKUP(U86,シフト記号表!$B:$Z,23,FALSE),"")</f>
        <v/>
      </c>
      <c r="V87" s="90" t="str">
        <f>IFERROR(VLOOKUP(V86,シフト記号表!$B:$Z,23,FALSE),"")</f>
        <v/>
      </c>
      <c r="W87" s="90" t="str">
        <f>IFERROR(VLOOKUP(W86,シフト記号表!$B:$Z,23,FALSE),"")</f>
        <v/>
      </c>
      <c r="X87" s="90" t="str">
        <f>IFERROR(VLOOKUP(X86,シフト記号表!$B:$Z,23,FALSE),"")</f>
        <v/>
      </c>
      <c r="Y87" s="90" t="str">
        <f>IFERROR(VLOOKUP(Y86,シフト記号表!$B:$Z,23,FALSE),"")</f>
        <v/>
      </c>
      <c r="Z87" s="90" t="str">
        <f>IFERROR(VLOOKUP(Z86,シフト記号表!$B:$Z,23,FALSE),"")</f>
        <v/>
      </c>
      <c r="AA87" s="90" t="str">
        <f>IFERROR(VLOOKUP(AA86,シフト記号表!$B:$Z,23,FALSE),"")</f>
        <v/>
      </c>
      <c r="AB87" s="90" t="str">
        <f>IFERROR(VLOOKUP(AB86,シフト記号表!$B:$Z,23,FALSE),"")</f>
        <v/>
      </c>
      <c r="AC87" s="90" t="str">
        <f>IFERROR(VLOOKUP(AC86,シフト記号表!$B:$Z,23,FALSE),"")</f>
        <v/>
      </c>
      <c r="AD87" s="90" t="str">
        <f>IFERROR(VLOOKUP(AD86,シフト記号表!$B:$Z,23,FALSE),"")</f>
        <v/>
      </c>
      <c r="AE87" s="90" t="str">
        <f>IFERROR(VLOOKUP(AE86,シフト記号表!$B:$Z,23,FALSE),"")</f>
        <v/>
      </c>
      <c r="AF87" s="90" t="str">
        <f>IFERROR(VLOOKUP(AF86,シフト記号表!$B:$Z,23,FALSE),"")</f>
        <v/>
      </c>
      <c r="AG87" s="90" t="str">
        <f>IFERROR(VLOOKUP(AG86,シフト記号表!$B:$Z,23,FALSE),"")</f>
        <v/>
      </c>
      <c r="AH87" s="90" t="str">
        <f>IFERROR(VLOOKUP(AH86,シフト記号表!$B:$Z,23,FALSE),"")</f>
        <v/>
      </c>
      <c r="AI87" s="90" t="str">
        <f>IFERROR(VLOOKUP(AI86,シフト記号表!$B:$Z,23,FALSE),"")</f>
        <v/>
      </c>
      <c r="AJ87" s="90" t="str">
        <f>IFERROR(VLOOKUP(AJ86,シフト記号表!$B:$Z,23,FALSE),"")</f>
        <v/>
      </c>
      <c r="AK87" s="90" t="str">
        <f>IFERROR(VLOOKUP(AK86,シフト記号表!$B:$Z,23,FALSE),"")</f>
        <v/>
      </c>
      <c r="AL87" s="90" t="str">
        <f>IFERROR(VLOOKUP(AL86,シフト記号表!$B:$Z,23,FALSE),"")</f>
        <v/>
      </c>
      <c r="AM87" s="90" t="str">
        <f>IFERROR(VLOOKUP(AM86,シフト記号表!$B:$Z,23,FALSE),"")</f>
        <v/>
      </c>
      <c r="AN87" s="245"/>
      <c r="AO87" s="223"/>
      <c r="AP87" s="249"/>
      <c r="AQ87" s="250"/>
      <c r="AR87" s="223"/>
      <c r="AS87" s="223"/>
      <c r="AT87" s="225"/>
      <c r="AU87" s="47">
        <f>IFERROR(IF($D86="□",($AO86/$AK$6),($AO86/$AK$8)),"")</f>
        <v>0</v>
      </c>
      <c r="AV87" s="47" t="str">
        <f>IFERROR(IF($D86="□",($AN86/$AO$6),($AN86/$AO$8)),"")</f>
        <v/>
      </c>
      <c r="AX87" s="47" t="s">
        <v>266</v>
      </c>
      <c r="AY87" s="47" t="s">
        <v>266</v>
      </c>
    </row>
    <row r="88" spans="1:51" s="3" customFormat="1" ht="12" customHeight="1">
      <c r="A88" s="228"/>
      <c r="B88" s="231"/>
      <c r="C88" s="234"/>
      <c r="D88" s="237"/>
      <c r="E88" s="147"/>
      <c r="F88" s="242"/>
      <c r="G88" s="243"/>
      <c r="H88" s="207"/>
      <c r="I88" s="206"/>
      <c r="J88" s="206"/>
      <c r="K88" s="206"/>
      <c r="L88" s="206"/>
      <c r="M88" s="206"/>
      <c r="N88" s="206"/>
      <c r="O88" s="206"/>
      <c r="P88" s="206"/>
      <c r="Q88" s="206"/>
      <c r="R88" s="206"/>
      <c r="S88" s="206"/>
      <c r="T88" s="206"/>
      <c r="U88" s="206"/>
      <c r="V88" s="206"/>
      <c r="W88" s="206"/>
      <c r="X88" s="206"/>
      <c r="Y88" s="206"/>
      <c r="Z88" s="206"/>
      <c r="AA88" s="206"/>
      <c r="AB88" s="206"/>
      <c r="AC88" s="206"/>
      <c r="AD88" s="206"/>
      <c r="AE88" s="206"/>
      <c r="AF88" s="206"/>
      <c r="AG88" s="206"/>
      <c r="AH88" s="206"/>
      <c r="AI88" s="206"/>
      <c r="AJ88" s="206"/>
      <c r="AK88" s="206"/>
      <c r="AL88" s="206"/>
      <c r="AM88" s="206"/>
      <c r="AN88" s="246"/>
      <c r="AO88" s="224"/>
      <c r="AP88" s="251"/>
      <c r="AQ88" s="252"/>
      <c r="AR88" s="224"/>
      <c r="AS88" s="224"/>
      <c r="AT88" s="225"/>
      <c r="AU88" s="48"/>
      <c r="AV88" s="48"/>
      <c r="AX88" s="48"/>
      <c r="AY88" s="48"/>
    </row>
    <row r="89" spans="1:51" s="3" customFormat="1" ht="12" customHeight="1">
      <c r="A89" s="226">
        <v>21</v>
      </c>
      <c r="B89" s="229"/>
      <c r="C89" s="232"/>
      <c r="D89" s="235" t="s">
        <v>108</v>
      </c>
      <c r="E89" s="146"/>
      <c r="F89" s="238"/>
      <c r="G89" s="239"/>
      <c r="H89" s="91" t="s">
        <v>77</v>
      </c>
      <c r="I89" s="203"/>
      <c r="J89" s="92"/>
      <c r="K89" s="92"/>
      <c r="L89" s="92"/>
      <c r="M89" s="92"/>
      <c r="N89" s="92"/>
      <c r="O89" s="92"/>
      <c r="P89" s="92"/>
      <c r="Q89" s="92"/>
      <c r="R89" s="92"/>
      <c r="S89" s="92"/>
      <c r="T89" s="92"/>
      <c r="U89" s="92"/>
      <c r="V89" s="92"/>
      <c r="W89" s="92"/>
      <c r="X89" s="92"/>
      <c r="Y89" s="92"/>
      <c r="Z89" s="92"/>
      <c r="AA89" s="92"/>
      <c r="AB89" s="92"/>
      <c r="AC89" s="92"/>
      <c r="AD89" s="92"/>
      <c r="AE89" s="92"/>
      <c r="AF89" s="92"/>
      <c r="AG89" s="92"/>
      <c r="AH89" s="92"/>
      <c r="AI89" s="92"/>
      <c r="AJ89" s="92"/>
      <c r="AK89" s="92"/>
      <c r="AL89" s="92"/>
      <c r="AM89" s="92"/>
      <c r="AN89" s="244">
        <f>+SUM(I90:AM91)</f>
        <v>0</v>
      </c>
      <c r="AO89" s="222">
        <f>IF($AN$3="４週",AN89/4,AN89/(DAY(EOMONTH($I$21,0))/7))</f>
        <v>0</v>
      </c>
      <c r="AP89" s="247"/>
      <c r="AQ89" s="248"/>
      <c r="AR89" s="222" t="str">
        <f>IF($AN$3="４週",AU90,AV90)</f>
        <v/>
      </c>
      <c r="AS89" s="222"/>
      <c r="AT89" s="225"/>
      <c r="AU89" s="46" t="s">
        <v>182</v>
      </c>
      <c r="AV89" s="46" t="s">
        <v>102</v>
      </c>
      <c r="AX89" s="46" t="s">
        <v>130</v>
      </c>
      <c r="AY89" s="46" t="s">
        <v>131</v>
      </c>
    </row>
    <row r="90" spans="1:51" s="3" customFormat="1" ht="12" customHeight="1">
      <c r="A90" s="227"/>
      <c r="B90" s="230"/>
      <c r="C90" s="233"/>
      <c r="D90" s="236"/>
      <c r="E90" s="147"/>
      <c r="F90" s="240"/>
      <c r="G90" s="241"/>
      <c r="H90" s="208" t="s">
        <v>253</v>
      </c>
      <c r="I90" s="90" t="str">
        <f>IFERROR(VLOOKUP(I89,シフト記号表!$B:$Z,23,FALSE),"")</f>
        <v/>
      </c>
      <c r="J90" s="90" t="str">
        <f>IFERROR(VLOOKUP(J89,シフト記号表!$B:$Z,23,FALSE),"")</f>
        <v/>
      </c>
      <c r="K90" s="90" t="str">
        <f>IFERROR(VLOOKUP(K89,シフト記号表!$B:$Z,23,FALSE),"")</f>
        <v/>
      </c>
      <c r="L90" s="90" t="str">
        <f>IFERROR(VLOOKUP(L89,シフト記号表!$B:$Z,23,FALSE),"")</f>
        <v/>
      </c>
      <c r="M90" s="90" t="str">
        <f>IFERROR(VLOOKUP(M89,シフト記号表!$B:$Z,23,FALSE),"")</f>
        <v/>
      </c>
      <c r="N90" s="90" t="str">
        <f>IFERROR(VLOOKUP(N89,シフト記号表!$B:$Z,23,FALSE),"")</f>
        <v/>
      </c>
      <c r="O90" s="90" t="str">
        <f>IFERROR(VLOOKUP(O89,シフト記号表!$B:$Z,23,FALSE),"")</f>
        <v/>
      </c>
      <c r="P90" s="90" t="str">
        <f>IFERROR(VLOOKUP(P89,シフト記号表!$B:$Z,23,FALSE),"")</f>
        <v/>
      </c>
      <c r="Q90" s="90" t="str">
        <f>IFERROR(VLOOKUP(Q89,シフト記号表!$B:$Z,23,FALSE),"")</f>
        <v/>
      </c>
      <c r="R90" s="90" t="str">
        <f>IFERROR(VLOOKUP(R89,シフト記号表!$B:$Z,23,FALSE),"")</f>
        <v/>
      </c>
      <c r="S90" s="90" t="str">
        <f>IFERROR(VLOOKUP(S89,シフト記号表!$B:$Z,23,FALSE),"")</f>
        <v/>
      </c>
      <c r="T90" s="90" t="str">
        <f>IFERROR(VLOOKUP(T89,シフト記号表!$B:$Z,23,FALSE),"")</f>
        <v/>
      </c>
      <c r="U90" s="90" t="str">
        <f>IFERROR(VLOOKUP(U89,シフト記号表!$B:$Z,23,FALSE),"")</f>
        <v/>
      </c>
      <c r="V90" s="90" t="str">
        <f>IFERROR(VLOOKUP(V89,シフト記号表!$B:$Z,23,FALSE),"")</f>
        <v/>
      </c>
      <c r="W90" s="90" t="str">
        <f>IFERROR(VLOOKUP(W89,シフト記号表!$B:$Z,23,FALSE),"")</f>
        <v/>
      </c>
      <c r="X90" s="90" t="str">
        <f>IFERROR(VLOOKUP(X89,シフト記号表!$B:$Z,23,FALSE),"")</f>
        <v/>
      </c>
      <c r="Y90" s="90" t="str">
        <f>IFERROR(VLOOKUP(Y89,シフト記号表!$B:$Z,23,FALSE),"")</f>
        <v/>
      </c>
      <c r="Z90" s="90" t="str">
        <f>IFERROR(VLOOKUP(Z89,シフト記号表!$B:$Z,23,FALSE),"")</f>
        <v/>
      </c>
      <c r="AA90" s="90" t="str">
        <f>IFERROR(VLOOKUP(AA89,シフト記号表!$B:$Z,23,FALSE),"")</f>
        <v/>
      </c>
      <c r="AB90" s="90" t="str">
        <f>IFERROR(VLOOKUP(AB89,シフト記号表!$B:$Z,23,FALSE),"")</f>
        <v/>
      </c>
      <c r="AC90" s="90" t="str">
        <f>IFERROR(VLOOKUP(AC89,シフト記号表!$B:$Z,23,FALSE),"")</f>
        <v/>
      </c>
      <c r="AD90" s="90" t="str">
        <f>IFERROR(VLOOKUP(AD89,シフト記号表!$B:$Z,23,FALSE),"")</f>
        <v/>
      </c>
      <c r="AE90" s="90" t="str">
        <f>IFERROR(VLOOKUP(AE89,シフト記号表!$B:$Z,23,FALSE),"")</f>
        <v/>
      </c>
      <c r="AF90" s="90" t="str">
        <f>IFERROR(VLOOKUP(AF89,シフト記号表!$B:$Z,23,FALSE),"")</f>
        <v/>
      </c>
      <c r="AG90" s="90" t="str">
        <f>IFERROR(VLOOKUP(AG89,シフト記号表!$B:$Z,23,FALSE),"")</f>
        <v/>
      </c>
      <c r="AH90" s="90" t="str">
        <f>IFERROR(VLOOKUP(AH89,シフト記号表!$B:$Z,23,FALSE),"")</f>
        <v/>
      </c>
      <c r="AI90" s="90" t="str">
        <f>IFERROR(VLOOKUP(AI89,シフト記号表!$B:$Z,23,FALSE),"")</f>
        <v/>
      </c>
      <c r="AJ90" s="90" t="str">
        <f>IFERROR(VLOOKUP(AJ89,シフト記号表!$B:$Z,23,FALSE),"")</f>
        <v/>
      </c>
      <c r="AK90" s="90" t="str">
        <f>IFERROR(VLOOKUP(AK89,シフト記号表!$B:$Z,23,FALSE),"")</f>
        <v/>
      </c>
      <c r="AL90" s="90" t="str">
        <f>IFERROR(VLOOKUP(AL89,シフト記号表!$B:$Z,23,FALSE),"")</f>
        <v/>
      </c>
      <c r="AM90" s="90" t="str">
        <f>IFERROR(VLOOKUP(AM89,シフト記号表!$B:$Z,23,FALSE),"")</f>
        <v/>
      </c>
      <c r="AN90" s="245"/>
      <c r="AO90" s="223"/>
      <c r="AP90" s="249"/>
      <c r="AQ90" s="250"/>
      <c r="AR90" s="223"/>
      <c r="AS90" s="223"/>
      <c r="AT90" s="225"/>
      <c r="AU90" s="47">
        <f>IFERROR(IF($D89="□",($AO89/$AK$6),($AO89/$AK$8)),"")</f>
        <v>0</v>
      </c>
      <c r="AV90" s="47" t="str">
        <f>IFERROR(IF($D89="□",($AN89/$AO$6),($AN89/$AO$8)),"")</f>
        <v/>
      </c>
      <c r="AX90" s="47" t="s">
        <v>266</v>
      </c>
      <c r="AY90" s="47" t="s">
        <v>266</v>
      </c>
    </row>
    <row r="91" spans="1:51" s="3" customFormat="1" ht="12" customHeight="1">
      <c r="A91" s="228"/>
      <c r="B91" s="231"/>
      <c r="C91" s="234"/>
      <c r="D91" s="237"/>
      <c r="E91" s="147"/>
      <c r="F91" s="242"/>
      <c r="G91" s="243"/>
      <c r="H91" s="207"/>
      <c r="I91" s="206"/>
      <c r="J91" s="206"/>
      <c r="K91" s="206"/>
      <c r="L91" s="206"/>
      <c r="M91" s="206"/>
      <c r="N91" s="206"/>
      <c r="O91" s="206"/>
      <c r="P91" s="206"/>
      <c r="Q91" s="206"/>
      <c r="R91" s="206"/>
      <c r="S91" s="206"/>
      <c r="T91" s="206"/>
      <c r="U91" s="206"/>
      <c r="V91" s="206"/>
      <c r="W91" s="206"/>
      <c r="X91" s="206"/>
      <c r="Y91" s="206"/>
      <c r="Z91" s="206"/>
      <c r="AA91" s="206"/>
      <c r="AB91" s="206"/>
      <c r="AC91" s="206"/>
      <c r="AD91" s="206"/>
      <c r="AE91" s="206"/>
      <c r="AF91" s="206"/>
      <c r="AG91" s="206"/>
      <c r="AH91" s="206"/>
      <c r="AI91" s="206"/>
      <c r="AJ91" s="206"/>
      <c r="AK91" s="206"/>
      <c r="AL91" s="206"/>
      <c r="AM91" s="206"/>
      <c r="AN91" s="246"/>
      <c r="AO91" s="224"/>
      <c r="AP91" s="251"/>
      <c r="AQ91" s="252"/>
      <c r="AR91" s="224"/>
      <c r="AS91" s="224"/>
      <c r="AT91" s="225"/>
      <c r="AU91" s="48"/>
      <c r="AV91" s="48"/>
      <c r="AX91" s="48"/>
      <c r="AY91" s="48"/>
    </row>
    <row r="92" spans="1:51" s="3" customFormat="1" ht="12" customHeight="1">
      <c r="A92" s="226">
        <v>22</v>
      </c>
      <c r="B92" s="229"/>
      <c r="C92" s="232"/>
      <c r="D92" s="235" t="s">
        <v>108</v>
      </c>
      <c r="E92" s="146"/>
      <c r="F92" s="238"/>
      <c r="G92" s="239"/>
      <c r="H92" s="91" t="s">
        <v>77</v>
      </c>
      <c r="I92" s="203"/>
      <c r="J92" s="92"/>
      <c r="K92" s="92"/>
      <c r="L92" s="92"/>
      <c r="M92" s="92"/>
      <c r="N92" s="92"/>
      <c r="O92" s="92"/>
      <c r="P92" s="92"/>
      <c r="Q92" s="92"/>
      <c r="R92" s="92"/>
      <c r="S92" s="92"/>
      <c r="T92" s="92"/>
      <c r="U92" s="92"/>
      <c r="V92" s="92"/>
      <c r="W92" s="92"/>
      <c r="X92" s="92"/>
      <c r="Y92" s="92"/>
      <c r="Z92" s="92"/>
      <c r="AA92" s="92"/>
      <c r="AB92" s="92"/>
      <c r="AC92" s="92"/>
      <c r="AD92" s="92"/>
      <c r="AE92" s="92"/>
      <c r="AF92" s="92"/>
      <c r="AG92" s="92"/>
      <c r="AH92" s="92"/>
      <c r="AI92" s="92"/>
      <c r="AJ92" s="92"/>
      <c r="AK92" s="92"/>
      <c r="AL92" s="92"/>
      <c r="AM92" s="92"/>
      <c r="AN92" s="244">
        <f>+SUM(I93:AM94)</f>
        <v>0</v>
      </c>
      <c r="AO92" s="222">
        <f>IF($AN$3="４週",AN92/4,AN92/(DAY(EOMONTH($I$21,0))/7))</f>
        <v>0</v>
      </c>
      <c r="AP92" s="247"/>
      <c r="AQ92" s="248"/>
      <c r="AR92" s="222" t="str">
        <f>IF($AN$3="４週",AU93,AV93)</f>
        <v/>
      </c>
      <c r="AS92" s="222"/>
      <c r="AT92" s="225"/>
      <c r="AU92" s="46" t="s">
        <v>182</v>
      </c>
      <c r="AV92" s="46" t="s">
        <v>102</v>
      </c>
      <c r="AX92" s="46" t="s">
        <v>130</v>
      </c>
      <c r="AY92" s="46" t="s">
        <v>131</v>
      </c>
    </row>
    <row r="93" spans="1:51" s="3" customFormat="1" ht="12" customHeight="1">
      <c r="A93" s="227"/>
      <c r="B93" s="230"/>
      <c r="C93" s="233"/>
      <c r="D93" s="236"/>
      <c r="E93" s="147"/>
      <c r="F93" s="240"/>
      <c r="G93" s="241"/>
      <c r="H93" s="208" t="s">
        <v>253</v>
      </c>
      <c r="I93" s="90" t="str">
        <f>IFERROR(VLOOKUP(I92,シフト記号表!$B:$Z,23,FALSE),"")</f>
        <v/>
      </c>
      <c r="J93" s="90" t="str">
        <f>IFERROR(VLOOKUP(J92,シフト記号表!$B:$Z,23,FALSE),"")</f>
        <v/>
      </c>
      <c r="K93" s="90" t="str">
        <f>IFERROR(VLOOKUP(K92,シフト記号表!$B:$Z,23,FALSE),"")</f>
        <v/>
      </c>
      <c r="L93" s="90" t="str">
        <f>IFERROR(VLOOKUP(L92,シフト記号表!$B:$Z,23,FALSE),"")</f>
        <v/>
      </c>
      <c r="M93" s="90" t="str">
        <f>IFERROR(VLOOKUP(M92,シフト記号表!$B:$Z,23,FALSE),"")</f>
        <v/>
      </c>
      <c r="N93" s="90" t="str">
        <f>IFERROR(VLOOKUP(N92,シフト記号表!$B:$Z,23,FALSE),"")</f>
        <v/>
      </c>
      <c r="O93" s="90" t="str">
        <f>IFERROR(VLOOKUP(O92,シフト記号表!$B:$Z,23,FALSE),"")</f>
        <v/>
      </c>
      <c r="P93" s="90" t="str">
        <f>IFERROR(VLOOKUP(P92,シフト記号表!$B:$Z,23,FALSE),"")</f>
        <v/>
      </c>
      <c r="Q93" s="90" t="str">
        <f>IFERROR(VLOOKUP(Q92,シフト記号表!$B:$Z,23,FALSE),"")</f>
        <v/>
      </c>
      <c r="R93" s="90" t="str">
        <f>IFERROR(VLOOKUP(R92,シフト記号表!$B:$Z,23,FALSE),"")</f>
        <v/>
      </c>
      <c r="S93" s="90" t="str">
        <f>IFERROR(VLOOKUP(S92,シフト記号表!$B:$Z,23,FALSE),"")</f>
        <v/>
      </c>
      <c r="T93" s="90" t="str">
        <f>IFERROR(VLOOKUP(T92,シフト記号表!$B:$Z,23,FALSE),"")</f>
        <v/>
      </c>
      <c r="U93" s="90" t="str">
        <f>IFERROR(VLOOKUP(U92,シフト記号表!$B:$Z,23,FALSE),"")</f>
        <v/>
      </c>
      <c r="V93" s="90" t="str">
        <f>IFERROR(VLOOKUP(V92,シフト記号表!$B:$Z,23,FALSE),"")</f>
        <v/>
      </c>
      <c r="W93" s="90" t="str">
        <f>IFERROR(VLOOKUP(W92,シフト記号表!$B:$Z,23,FALSE),"")</f>
        <v/>
      </c>
      <c r="X93" s="90" t="str">
        <f>IFERROR(VLOOKUP(X92,シフト記号表!$B:$Z,23,FALSE),"")</f>
        <v/>
      </c>
      <c r="Y93" s="90" t="str">
        <f>IFERROR(VLOOKUP(Y92,シフト記号表!$B:$Z,23,FALSE),"")</f>
        <v/>
      </c>
      <c r="Z93" s="90" t="str">
        <f>IFERROR(VLOOKUP(Z92,シフト記号表!$B:$Z,23,FALSE),"")</f>
        <v/>
      </c>
      <c r="AA93" s="90" t="str">
        <f>IFERROR(VLOOKUP(AA92,シフト記号表!$B:$Z,23,FALSE),"")</f>
        <v/>
      </c>
      <c r="AB93" s="90" t="str">
        <f>IFERROR(VLOOKUP(AB92,シフト記号表!$B:$Z,23,FALSE),"")</f>
        <v/>
      </c>
      <c r="AC93" s="90" t="str">
        <f>IFERROR(VLOOKUP(AC92,シフト記号表!$B:$Z,23,FALSE),"")</f>
        <v/>
      </c>
      <c r="AD93" s="90" t="str">
        <f>IFERROR(VLOOKUP(AD92,シフト記号表!$B:$Z,23,FALSE),"")</f>
        <v/>
      </c>
      <c r="AE93" s="90" t="str">
        <f>IFERROR(VLOOKUP(AE92,シフト記号表!$B:$Z,23,FALSE),"")</f>
        <v/>
      </c>
      <c r="AF93" s="90" t="str">
        <f>IFERROR(VLOOKUP(AF92,シフト記号表!$B:$Z,23,FALSE),"")</f>
        <v/>
      </c>
      <c r="AG93" s="90" t="str">
        <f>IFERROR(VLOOKUP(AG92,シフト記号表!$B:$Z,23,FALSE),"")</f>
        <v/>
      </c>
      <c r="AH93" s="90" t="str">
        <f>IFERROR(VLOOKUP(AH92,シフト記号表!$B:$Z,23,FALSE),"")</f>
        <v/>
      </c>
      <c r="AI93" s="90" t="str">
        <f>IFERROR(VLOOKUP(AI92,シフト記号表!$B:$Z,23,FALSE),"")</f>
        <v/>
      </c>
      <c r="AJ93" s="90" t="str">
        <f>IFERROR(VLOOKUP(AJ92,シフト記号表!$B:$Z,23,FALSE),"")</f>
        <v/>
      </c>
      <c r="AK93" s="90" t="str">
        <f>IFERROR(VLOOKUP(AK92,シフト記号表!$B:$Z,23,FALSE),"")</f>
        <v/>
      </c>
      <c r="AL93" s="90" t="str">
        <f>IFERROR(VLOOKUP(AL92,シフト記号表!$B:$Z,23,FALSE),"")</f>
        <v/>
      </c>
      <c r="AM93" s="90" t="str">
        <f>IFERROR(VLOOKUP(AM92,シフト記号表!$B:$Z,23,FALSE),"")</f>
        <v/>
      </c>
      <c r="AN93" s="245"/>
      <c r="AO93" s="223"/>
      <c r="AP93" s="249"/>
      <c r="AQ93" s="250"/>
      <c r="AR93" s="223"/>
      <c r="AS93" s="223"/>
      <c r="AT93" s="225"/>
      <c r="AU93" s="47">
        <f>IFERROR(IF($D92="□",($AO92/$AK$6),($AO92/$AK$8)),"")</f>
        <v>0</v>
      </c>
      <c r="AV93" s="47" t="str">
        <f>IFERROR(IF($D92="□",($AN92/$AO$6),($AN92/$AO$8)),"")</f>
        <v/>
      </c>
      <c r="AX93" s="47" t="s">
        <v>266</v>
      </c>
      <c r="AY93" s="47" t="s">
        <v>266</v>
      </c>
    </row>
    <row r="94" spans="1:51" s="3" customFormat="1" ht="12" customHeight="1">
      <c r="A94" s="228"/>
      <c r="B94" s="231"/>
      <c r="C94" s="234"/>
      <c r="D94" s="237"/>
      <c r="E94" s="147"/>
      <c r="F94" s="242"/>
      <c r="G94" s="243"/>
      <c r="H94" s="207"/>
      <c r="I94" s="206"/>
      <c r="J94" s="206"/>
      <c r="K94" s="206"/>
      <c r="L94" s="206"/>
      <c r="M94" s="206"/>
      <c r="N94" s="206"/>
      <c r="O94" s="206"/>
      <c r="P94" s="206"/>
      <c r="Q94" s="206"/>
      <c r="R94" s="206"/>
      <c r="S94" s="206"/>
      <c r="T94" s="206"/>
      <c r="U94" s="206"/>
      <c r="V94" s="206"/>
      <c r="W94" s="206"/>
      <c r="X94" s="206"/>
      <c r="Y94" s="206"/>
      <c r="Z94" s="206"/>
      <c r="AA94" s="206"/>
      <c r="AB94" s="206"/>
      <c r="AC94" s="206"/>
      <c r="AD94" s="206"/>
      <c r="AE94" s="206"/>
      <c r="AF94" s="206"/>
      <c r="AG94" s="206"/>
      <c r="AH94" s="206"/>
      <c r="AI94" s="206"/>
      <c r="AJ94" s="206"/>
      <c r="AK94" s="206"/>
      <c r="AL94" s="206"/>
      <c r="AM94" s="206"/>
      <c r="AN94" s="246"/>
      <c r="AO94" s="224"/>
      <c r="AP94" s="251"/>
      <c r="AQ94" s="252"/>
      <c r="AR94" s="224"/>
      <c r="AS94" s="224"/>
      <c r="AT94" s="225"/>
      <c r="AU94" s="48"/>
      <c r="AV94" s="48"/>
      <c r="AX94" s="48"/>
      <c r="AY94" s="48"/>
    </row>
    <row r="95" spans="1:51" s="3" customFormat="1" ht="12" customHeight="1">
      <c r="A95" s="226">
        <v>23</v>
      </c>
      <c r="B95" s="229"/>
      <c r="C95" s="232"/>
      <c r="D95" s="235" t="s">
        <v>108</v>
      </c>
      <c r="E95" s="146"/>
      <c r="F95" s="238"/>
      <c r="G95" s="239"/>
      <c r="H95" s="91" t="s">
        <v>77</v>
      </c>
      <c r="I95" s="203"/>
      <c r="J95" s="92"/>
      <c r="K95" s="92"/>
      <c r="L95" s="92"/>
      <c r="M95" s="92"/>
      <c r="N95" s="92"/>
      <c r="O95" s="92"/>
      <c r="P95" s="92"/>
      <c r="Q95" s="92"/>
      <c r="R95" s="92"/>
      <c r="S95" s="92"/>
      <c r="T95" s="92"/>
      <c r="U95" s="92"/>
      <c r="V95" s="92"/>
      <c r="W95" s="92"/>
      <c r="X95" s="92"/>
      <c r="Y95" s="92"/>
      <c r="Z95" s="92"/>
      <c r="AA95" s="92"/>
      <c r="AB95" s="92"/>
      <c r="AC95" s="92"/>
      <c r="AD95" s="92"/>
      <c r="AE95" s="92"/>
      <c r="AF95" s="92"/>
      <c r="AG95" s="92"/>
      <c r="AH95" s="92"/>
      <c r="AI95" s="92"/>
      <c r="AJ95" s="92"/>
      <c r="AK95" s="92"/>
      <c r="AL95" s="92"/>
      <c r="AM95" s="92"/>
      <c r="AN95" s="244">
        <f>+SUM(I96:AM97)</f>
        <v>0</v>
      </c>
      <c r="AO95" s="222">
        <f>IF($AN$3="４週",AN95/4,AN95/(DAY(EOMONTH($I$21,0))/7))</f>
        <v>0</v>
      </c>
      <c r="AP95" s="247"/>
      <c r="AQ95" s="248"/>
      <c r="AR95" s="222" t="str">
        <f>IF($AN$3="４週",AU96,AV96)</f>
        <v/>
      </c>
      <c r="AS95" s="222"/>
      <c r="AT95" s="225"/>
      <c r="AU95" s="46" t="s">
        <v>182</v>
      </c>
      <c r="AV95" s="46" t="s">
        <v>102</v>
      </c>
      <c r="AX95" s="46" t="s">
        <v>130</v>
      </c>
      <c r="AY95" s="46" t="s">
        <v>131</v>
      </c>
    </row>
    <row r="96" spans="1:51" s="3" customFormat="1" ht="12" customHeight="1">
      <c r="A96" s="227"/>
      <c r="B96" s="230"/>
      <c r="C96" s="233"/>
      <c r="D96" s="236"/>
      <c r="E96" s="147"/>
      <c r="F96" s="240"/>
      <c r="G96" s="241"/>
      <c r="H96" s="208" t="s">
        <v>253</v>
      </c>
      <c r="I96" s="90" t="str">
        <f>IFERROR(VLOOKUP(I95,シフト記号表!$B:$Z,23,FALSE),"")</f>
        <v/>
      </c>
      <c r="J96" s="90" t="str">
        <f>IFERROR(VLOOKUP(J95,シフト記号表!$B:$Z,23,FALSE),"")</f>
        <v/>
      </c>
      <c r="K96" s="90" t="str">
        <f>IFERROR(VLOOKUP(K95,シフト記号表!$B:$Z,23,FALSE),"")</f>
        <v/>
      </c>
      <c r="L96" s="90" t="str">
        <f>IFERROR(VLOOKUP(L95,シフト記号表!$B:$Z,23,FALSE),"")</f>
        <v/>
      </c>
      <c r="M96" s="90" t="str">
        <f>IFERROR(VLOOKUP(M95,シフト記号表!$B:$Z,23,FALSE),"")</f>
        <v/>
      </c>
      <c r="N96" s="90" t="str">
        <f>IFERROR(VLOOKUP(N95,シフト記号表!$B:$Z,23,FALSE),"")</f>
        <v/>
      </c>
      <c r="O96" s="90" t="str">
        <f>IFERROR(VLOOKUP(O95,シフト記号表!$B:$Z,23,FALSE),"")</f>
        <v/>
      </c>
      <c r="P96" s="90" t="str">
        <f>IFERROR(VLOOKUP(P95,シフト記号表!$B:$Z,23,FALSE),"")</f>
        <v/>
      </c>
      <c r="Q96" s="90" t="str">
        <f>IFERROR(VLOOKUP(Q95,シフト記号表!$B:$Z,23,FALSE),"")</f>
        <v/>
      </c>
      <c r="R96" s="90" t="str">
        <f>IFERROR(VLOOKUP(R95,シフト記号表!$B:$Z,23,FALSE),"")</f>
        <v/>
      </c>
      <c r="S96" s="90" t="str">
        <f>IFERROR(VLOOKUP(S95,シフト記号表!$B:$Z,23,FALSE),"")</f>
        <v/>
      </c>
      <c r="T96" s="90" t="str">
        <f>IFERROR(VLOOKUP(T95,シフト記号表!$B:$Z,23,FALSE),"")</f>
        <v/>
      </c>
      <c r="U96" s="90" t="str">
        <f>IFERROR(VLOOKUP(U95,シフト記号表!$B:$Z,23,FALSE),"")</f>
        <v/>
      </c>
      <c r="V96" s="90" t="str">
        <f>IFERROR(VLOOKUP(V95,シフト記号表!$B:$Z,23,FALSE),"")</f>
        <v/>
      </c>
      <c r="W96" s="90" t="str">
        <f>IFERROR(VLOOKUP(W95,シフト記号表!$B:$Z,23,FALSE),"")</f>
        <v/>
      </c>
      <c r="X96" s="90" t="str">
        <f>IFERROR(VLOOKUP(X95,シフト記号表!$B:$Z,23,FALSE),"")</f>
        <v/>
      </c>
      <c r="Y96" s="90" t="str">
        <f>IFERROR(VLOOKUP(Y95,シフト記号表!$B:$Z,23,FALSE),"")</f>
        <v/>
      </c>
      <c r="Z96" s="90" t="str">
        <f>IFERROR(VLOOKUP(Z95,シフト記号表!$B:$Z,23,FALSE),"")</f>
        <v/>
      </c>
      <c r="AA96" s="90" t="str">
        <f>IFERROR(VLOOKUP(AA95,シフト記号表!$B:$Z,23,FALSE),"")</f>
        <v/>
      </c>
      <c r="AB96" s="90" t="str">
        <f>IFERROR(VLOOKUP(AB95,シフト記号表!$B:$Z,23,FALSE),"")</f>
        <v/>
      </c>
      <c r="AC96" s="90" t="str">
        <f>IFERROR(VLOOKUP(AC95,シフト記号表!$B:$Z,23,FALSE),"")</f>
        <v/>
      </c>
      <c r="AD96" s="90" t="str">
        <f>IFERROR(VLOOKUP(AD95,シフト記号表!$B:$Z,23,FALSE),"")</f>
        <v/>
      </c>
      <c r="AE96" s="90" t="str">
        <f>IFERROR(VLOOKUP(AE95,シフト記号表!$B:$Z,23,FALSE),"")</f>
        <v/>
      </c>
      <c r="AF96" s="90" t="str">
        <f>IFERROR(VLOOKUP(AF95,シフト記号表!$B:$Z,23,FALSE),"")</f>
        <v/>
      </c>
      <c r="AG96" s="90" t="str">
        <f>IFERROR(VLOOKUP(AG95,シフト記号表!$B:$Z,23,FALSE),"")</f>
        <v/>
      </c>
      <c r="AH96" s="90" t="str">
        <f>IFERROR(VLOOKUP(AH95,シフト記号表!$B:$Z,23,FALSE),"")</f>
        <v/>
      </c>
      <c r="AI96" s="90" t="str">
        <f>IFERROR(VLOOKUP(AI95,シフト記号表!$B:$Z,23,FALSE),"")</f>
        <v/>
      </c>
      <c r="AJ96" s="90" t="str">
        <f>IFERROR(VLOOKUP(AJ95,シフト記号表!$B:$Z,23,FALSE),"")</f>
        <v/>
      </c>
      <c r="AK96" s="90" t="str">
        <f>IFERROR(VLOOKUP(AK95,シフト記号表!$B:$Z,23,FALSE),"")</f>
        <v/>
      </c>
      <c r="AL96" s="90" t="str">
        <f>IFERROR(VLOOKUP(AL95,シフト記号表!$B:$Z,23,FALSE),"")</f>
        <v/>
      </c>
      <c r="AM96" s="90" t="str">
        <f>IFERROR(VLOOKUP(AM95,シフト記号表!$B:$Z,23,FALSE),"")</f>
        <v/>
      </c>
      <c r="AN96" s="245"/>
      <c r="AO96" s="223"/>
      <c r="AP96" s="249"/>
      <c r="AQ96" s="250"/>
      <c r="AR96" s="223"/>
      <c r="AS96" s="223"/>
      <c r="AT96" s="225"/>
      <c r="AU96" s="47">
        <f>IFERROR(IF($D95="□",($AO95/$AK$6),($AO95/$AK$8)),"")</f>
        <v>0</v>
      </c>
      <c r="AV96" s="47" t="str">
        <f>IFERROR(IF($D95="□",($AN95/$AO$6),($AN95/$AO$8)),"")</f>
        <v/>
      </c>
      <c r="AX96" s="47" t="s">
        <v>266</v>
      </c>
      <c r="AY96" s="47" t="s">
        <v>266</v>
      </c>
    </row>
    <row r="97" spans="1:51" s="3" customFormat="1" ht="12" customHeight="1">
      <c r="A97" s="228"/>
      <c r="B97" s="231"/>
      <c r="C97" s="234"/>
      <c r="D97" s="237"/>
      <c r="E97" s="147"/>
      <c r="F97" s="242"/>
      <c r="G97" s="243"/>
      <c r="H97" s="207"/>
      <c r="I97" s="206"/>
      <c r="J97" s="206"/>
      <c r="K97" s="206"/>
      <c r="L97" s="206"/>
      <c r="M97" s="206"/>
      <c r="N97" s="206"/>
      <c r="O97" s="206"/>
      <c r="P97" s="206"/>
      <c r="Q97" s="206"/>
      <c r="R97" s="206"/>
      <c r="S97" s="206"/>
      <c r="T97" s="206"/>
      <c r="U97" s="206"/>
      <c r="V97" s="206"/>
      <c r="W97" s="206"/>
      <c r="X97" s="206"/>
      <c r="Y97" s="206"/>
      <c r="Z97" s="206"/>
      <c r="AA97" s="206"/>
      <c r="AB97" s="206"/>
      <c r="AC97" s="206"/>
      <c r="AD97" s="206"/>
      <c r="AE97" s="206"/>
      <c r="AF97" s="206"/>
      <c r="AG97" s="206"/>
      <c r="AH97" s="206"/>
      <c r="AI97" s="206"/>
      <c r="AJ97" s="206"/>
      <c r="AK97" s="206"/>
      <c r="AL97" s="206"/>
      <c r="AM97" s="206"/>
      <c r="AN97" s="246"/>
      <c r="AO97" s="224"/>
      <c r="AP97" s="251"/>
      <c r="AQ97" s="252"/>
      <c r="AR97" s="224"/>
      <c r="AS97" s="224"/>
      <c r="AT97" s="225"/>
      <c r="AU97" s="48"/>
      <c r="AV97" s="48"/>
      <c r="AX97" s="48"/>
      <c r="AY97" s="48"/>
    </row>
    <row r="98" spans="1:51" s="3" customFormat="1" ht="12" customHeight="1">
      <c r="A98" s="226">
        <v>24</v>
      </c>
      <c r="B98" s="229"/>
      <c r="C98" s="232"/>
      <c r="D98" s="235" t="s">
        <v>108</v>
      </c>
      <c r="E98" s="146"/>
      <c r="F98" s="238"/>
      <c r="G98" s="239"/>
      <c r="H98" s="91" t="s">
        <v>77</v>
      </c>
      <c r="I98" s="203"/>
      <c r="J98" s="92"/>
      <c r="K98" s="92"/>
      <c r="L98" s="92"/>
      <c r="M98" s="92"/>
      <c r="N98" s="92"/>
      <c r="O98" s="92"/>
      <c r="P98" s="92"/>
      <c r="Q98" s="92"/>
      <c r="R98" s="92"/>
      <c r="S98" s="92"/>
      <c r="T98" s="92"/>
      <c r="U98" s="92"/>
      <c r="V98" s="92"/>
      <c r="W98" s="92"/>
      <c r="X98" s="92"/>
      <c r="Y98" s="92"/>
      <c r="Z98" s="92"/>
      <c r="AA98" s="92"/>
      <c r="AB98" s="92"/>
      <c r="AC98" s="92"/>
      <c r="AD98" s="92"/>
      <c r="AE98" s="92"/>
      <c r="AF98" s="92"/>
      <c r="AG98" s="92"/>
      <c r="AH98" s="92"/>
      <c r="AI98" s="92"/>
      <c r="AJ98" s="92"/>
      <c r="AK98" s="92"/>
      <c r="AL98" s="92"/>
      <c r="AM98" s="92"/>
      <c r="AN98" s="244">
        <f>+SUM(I99:AM100)</f>
        <v>0</v>
      </c>
      <c r="AO98" s="222">
        <f>IF($AN$3="４週",AN98/4,AN98/(DAY(EOMONTH($I$21,0))/7))</f>
        <v>0</v>
      </c>
      <c r="AP98" s="247"/>
      <c r="AQ98" s="248"/>
      <c r="AR98" s="222" t="str">
        <f>IF($AN$3="４週",AU99,AV99)</f>
        <v/>
      </c>
      <c r="AS98" s="222"/>
      <c r="AT98" s="225"/>
      <c r="AU98" s="46" t="s">
        <v>182</v>
      </c>
      <c r="AV98" s="46" t="s">
        <v>102</v>
      </c>
      <c r="AX98" s="46" t="s">
        <v>130</v>
      </c>
      <c r="AY98" s="46" t="s">
        <v>131</v>
      </c>
    </row>
    <row r="99" spans="1:51" s="3" customFormat="1" ht="12" customHeight="1">
      <c r="A99" s="227"/>
      <c r="B99" s="230"/>
      <c r="C99" s="233"/>
      <c r="D99" s="236"/>
      <c r="E99" s="147"/>
      <c r="F99" s="240"/>
      <c r="G99" s="241"/>
      <c r="H99" s="208" t="s">
        <v>253</v>
      </c>
      <c r="I99" s="90" t="str">
        <f>IFERROR(VLOOKUP(I98,シフト記号表!$B:$Z,23,FALSE),"")</f>
        <v/>
      </c>
      <c r="J99" s="90" t="str">
        <f>IFERROR(VLOOKUP(J98,シフト記号表!$B:$Z,23,FALSE),"")</f>
        <v/>
      </c>
      <c r="K99" s="90" t="str">
        <f>IFERROR(VLOOKUP(K98,シフト記号表!$B:$Z,23,FALSE),"")</f>
        <v/>
      </c>
      <c r="L99" s="90" t="str">
        <f>IFERROR(VLOOKUP(L98,シフト記号表!$B:$Z,23,FALSE),"")</f>
        <v/>
      </c>
      <c r="M99" s="90" t="str">
        <f>IFERROR(VLOOKUP(M98,シフト記号表!$B:$Z,23,FALSE),"")</f>
        <v/>
      </c>
      <c r="N99" s="90" t="str">
        <f>IFERROR(VLOOKUP(N98,シフト記号表!$B:$Z,23,FALSE),"")</f>
        <v/>
      </c>
      <c r="O99" s="90" t="str">
        <f>IFERROR(VLOOKUP(O98,シフト記号表!$B:$Z,23,FALSE),"")</f>
        <v/>
      </c>
      <c r="P99" s="90" t="str">
        <f>IFERROR(VLOOKUP(P98,シフト記号表!$B:$Z,23,FALSE),"")</f>
        <v/>
      </c>
      <c r="Q99" s="90" t="str">
        <f>IFERROR(VLOOKUP(Q98,シフト記号表!$B:$Z,23,FALSE),"")</f>
        <v/>
      </c>
      <c r="R99" s="90" t="str">
        <f>IFERROR(VLOOKUP(R98,シフト記号表!$B:$Z,23,FALSE),"")</f>
        <v/>
      </c>
      <c r="S99" s="90" t="str">
        <f>IFERROR(VLOOKUP(S98,シフト記号表!$B:$Z,23,FALSE),"")</f>
        <v/>
      </c>
      <c r="T99" s="90" t="str">
        <f>IFERROR(VLOOKUP(T98,シフト記号表!$B:$Z,23,FALSE),"")</f>
        <v/>
      </c>
      <c r="U99" s="90" t="str">
        <f>IFERROR(VLOOKUP(U98,シフト記号表!$B:$Z,23,FALSE),"")</f>
        <v/>
      </c>
      <c r="V99" s="90" t="str">
        <f>IFERROR(VLOOKUP(V98,シフト記号表!$B:$Z,23,FALSE),"")</f>
        <v/>
      </c>
      <c r="W99" s="90" t="str">
        <f>IFERROR(VLOOKUP(W98,シフト記号表!$B:$Z,23,FALSE),"")</f>
        <v/>
      </c>
      <c r="X99" s="90" t="str">
        <f>IFERROR(VLOOKUP(X98,シフト記号表!$B:$Z,23,FALSE),"")</f>
        <v/>
      </c>
      <c r="Y99" s="90" t="str">
        <f>IFERROR(VLOOKUP(Y98,シフト記号表!$B:$Z,23,FALSE),"")</f>
        <v/>
      </c>
      <c r="Z99" s="90" t="str">
        <f>IFERROR(VLOOKUP(Z98,シフト記号表!$B:$Z,23,FALSE),"")</f>
        <v/>
      </c>
      <c r="AA99" s="90" t="str">
        <f>IFERROR(VLOOKUP(AA98,シフト記号表!$B:$Z,23,FALSE),"")</f>
        <v/>
      </c>
      <c r="AB99" s="90" t="str">
        <f>IFERROR(VLOOKUP(AB98,シフト記号表!$B:$Z,23,FALSE),"")</f>
        <v/>
      </c>
      <c r="AC99" s="90" t="str">
        <f>IFERROR(VLOOKUP(AC98,シフト記号表!$B:$Z,23,FALSE),"")</f>
        <v/>
      </c>
      <c r="AD99" s="90" t="str">
        <f>IFERROR(VLOOKUP(AD98,シフト記号表!$B:$Z,23,FALSE),"")</f>
        <v/>
      </c>
      <c r="AE99" s="90" t="str">
        <f>IFERROR(VLOOKUP(AE98,シフト記号表!$B:$Z,23,FALSE),"")</f>
        <v/>
      </c>
      <c r="AF99" s="90" t="str">
        <f>IFERROR(VLOOKUP(AF98,シフト記号表!$B:$Z,23,FALSE),"")</f>
        <v/>
      </c>
      <c r="AG99" s="90" t="str">
        <f>IFERROR(VLOOKUP(AG98,シフト記号表!$B:$Z,23,FALSE),"")</f>
        <v/>
      </c>
      <c r="AH99" s="90" t="str">
        <f>IFERROR(VLOOKUP(AH98,シフト記号表!$B:$Z,23,FALSE),"")</f>
        <v/>
      </c>
      <c r="AI99" s="90" t="str">
        <f>IFERROR(VLOOKUP(AI98,シフト記号表!$B:$Z,23,FALSE),"")</f>
        <v/>
      </c>
      <c r="AJ99" s="90" t="str">
        <f>IFERROR(VLOOKUP(AJ98,シフト記号表!$B:$Z,23,FALSE),"")</f>
        <v/>
      </c>
      <c r="AK99" s="90" t="str">
        <f>IFERROR(VLOOKUP(AK98,シフト記号表!$B:$Z,23,FALSE),"")</f>
        <v/>
      </c>
      <c r="AL99" s="90" t="str">
        <f>IFERROR(VLOOKUP(AL98,シフト記号表!$B:$Z,23,FALSE),"")</f>
        <v/>
      </c>
      <c r="AM99" s="90" t="str">
        <f>IFERROR(VLOOKUP(AM98,シフト記号表!$B:$Z,23,FALSE),"")</f>
        <v/>
      </c>
      <c r="AN99" s="245"/>
      <c r="AO99" s="223"/>
      <c r="AP99" s="249"/>
      <c r="AQ99" s="250"/>
      <c r="AR99" s="223"/>
      <c r="AS99" s="223"/>
      <c r="AT99" s="225"/>
      <c r="AU99" s="47">
        <f>IFERROR(IF($D98="□",($AO98/$AK$6),($AO98/$AK$8)),"")</f>
        <v>0</v>
      </c>
      <c r="AV99" s="47" t="str">
        <f>IFERROR(IF($D98="□",($AN98/$AO$6),($AN98/$AO$8)),"")</f>
        <v/>
      </c>
      <c r="AX99" s="47" t="s">
        <v>266</v>
      </c>
      <c r="AY99" s="47" t="s">
        <v>266</v>
      </c>
    </row>
    <row r="100" spans="1:51" s="3" customFormat="1" ht="12" customHeight="1">
      <c r="A100" s="228"/>
      <c r="B100" s="231"/>
      <c r="C100" s="234"/>
      <c r="D100" s="237"/>
      <c r="E100" s="147"/>
      <c r="F100" s="242"/>
      <c r="G100" s="243"/>
      <c r="H100" s="207"/>
      <c r="I100" s="206"/>
      <c r="J100" s="206"/>
      <c r="K100" s="206"/>
      <c r="L100" s="206"/>
      <c r="M100" s="206"/>
      <c r="N100" s="206"/>
      <c r="O100" s="206"/>
      <c r="P100" s="206"/>
      <c r="Q100" s="206"/>
      <c r="R100" s="206"/>
      <c r="S100" s="206"/>
      <c r="T100" s="206"/>
      <c r="U100" s="206"/>
      <c r="V100" s="206"/>
      <c r="W100" s="206"/>
      <c r="X100" s="206"/>
      <c r="Y100" s="206"/>
      <c r="Z100" s="206"/>
      <c r="AA100" s="206"/>
      <c r="AB100" s="206"/>
      <c r="AC100" s="206"/>
      <c r="AD100" s="206"/>
      <c r="AE100" s="206"/>
      <c r="AF100" s="206"/>
      <c r="AG100" s="206"/>
      <c r="AH100" s="206"/>
      <c r="AI100" s="206"/>
      <c r="AJ100" s="206"/>
      <c r="AK100" s="206"/>
      <c r="AL100" s="206"/>
      <c r="AM100" s="206"/>
      <c r="AN100" s="246"/>
      <c r="AO100" s="224"/>
      <c r="AP100" s="251"/>
      <c r="AQ100" s="252"/>
      <c r="AR100" s="224"/>
      <c r="AS100" s="224"/>
      <c r="AT100" s="225"/>
      <c r="AU100" s="48"/>
      <c r="AV100" s="48"/>
      <c r="AX100" s="48"/>
      <c r="AY100" s="48"/>
    </row>
    <row r="101" spans="1:51" s="3" customFormat="1" ht="12" customHeight="1">
      <c r="A101" s="226">
        <v>25</v>
      </c>
      <c r="B101" s="229"/>
      <c r="C101" s="232"/>
      <c r="D101" s="235" t="s">
        <v>108</v>
      </c>
      <c r="E101" s="146"/>
      <c r="F101" s="238"/>
      <c r="G101" s="239"/>
      <c r="H101" s="91" t="s">
        <v>77</v>
      </c>
      <c r="I101" s="203"/>
      <c r="J101" s="92"/>
      <c r="K101" s="92"/>
      <c r="L101" s="92"/>
      <c r="M101" s="92"/>
      <c r="N101" s="92"/>
      <c r="O101" s="92"/>
      <c r="P101" s="92"/>
      <c r="Q101" s="92"/>
      <c r="R101" s="92"/>
      <c r="S101" s="92"/>
      <c r="T101" s="92"/>
      <c r="U101" s="92"/>
      <c r="V101" s="92"/>
      <c r="W101" s="92"/>
      <c r="X101" s="92"/>
      <c r="Y101" s="92"/>
      <c r="Z101" s="92"/>
      <c r="AA101" s="92"/>
      <c r="AB101" s="92"/>
      <c r="AC101" s="92"/>
      <c r="AD101" s="92"/>
      <c r="AE101" s="92"/>
      <c r="AF101" s="92"/>
      <c r="AG101" s="92"/>
      <c r="AH101" s="92"/>
      <c r="AI101" s="92"/>
      <c r="AJ101" s="92"/>
      <c r="AK101" s="92"/>
      <c r="AL101" s="92"/>
      <c r="AM101" s="92"/>
      <c r="AN101" s="244">
        <f>+SUM(I102:AM103)</f>
        <v>0</v>
      </c>
      <c r="AO101" s="222">
        <f>IF($AN$3="４週",AN101/4,AN101/(DAY(EOMONTH($I$21,0))/7))</f>
        <v>0</v>
      </c>
      <c r="AP101" s="247"/>
      <c r="AQ101" s="248"/>
      <c r="AR101" s="222" t="str">
        <f>IF($AN$3="４週",AU102,AV102)</f>
        <v/>
      </c>
      <c r="AS101" s="222"/>
      <c r="AT101" s="225"/>
      <c r="AU101" s="46" t="s">
        <v>182</v>
      </c>
      <c r="AV101" s="46" t="s">
        <v>102</v>
      </c>
      <c r="AX101" s="46" t="s">
        <v>130</v>
      </c>
      <c r="AY101" s="46" t="s">
        <v>131</v>
      </c>
    </row>
    <row r="102" spans="1:51" s="3" customFormat="1" ht="12" customHeight="1">
      <c r="A102" s="227"/>
      <c r="B102" s="230"/>
      <c r="C102" s="233"/>
      <c r="D102" s="236"/>
      <c r="E102" s="147"/>
      <c r="F102" s="240"/>
      <c r="G102" s="241"/>
      <c r="H102" s="208" t="s">
        <v>253</v>
      </c>
      <c r="I102" s="90" t="str">
        <f>IFERROR(VLOOKUP(I101,シフト記号表!$B:$Z,23,FALSE),"")</f>
        <v/>
      </c>
      <c r="J102" s="90" t="str">
        <f>IFERROR(VLOOKUP(J101,シフト記号表!$B:$Z,23,FALSE),"")</f>
        <v/>
      </c>
      <c r="K102" s="90" t="str">
        <f>IFERROR(VLOOKUP(K101,シフト記号表!$B:$Z,23,FALSE),"")</f>
        <v/>
      </c>
      <c r="L102" s="90" t="str">
        <f>IFERROR(VLOOKUP(L101,シフト記号表!$B:$Z,23,FALSE),"")</f>
        <v/>
      </c>
      <c r="M102" s="90" t="str">
        <f>IFERROR(VLOOKUP(M101,シフト記号表!$B:$Z,23,FALSE),"")</f>
        <v/>
      </c>
      <c r="N102" s="90" t="str">
        <f>IFERROR(VLOOKUP(N101,シフト記号表!$B:$Z,23,FALSE),"")</f>
        <v/>
      </c>
      <c r="O102" s="90" t="str">
        <f>IFERROR(VLOOKUP(O101,シフト記号表!$B:$Z,23,FALSE),"")</f>
        <v/>
      </c>
      <c r="P102" s="90" t="str">
        <f>IFERROR(VLOOKUP(P101,シフト記号表!$B:$Z,23,FALSE),"")</f>
        <v/>
      </c>
      <c r="Q102" s="90" t="str">
        <f>IFERROR(VLOOKUP(Q101,シフト記号表!$B:$Z,23,FALSE),"")</f>
        <v/>
      </c>
      <c r="R102" s="90" t="str">
        <f>IFERROR(VLOOKUP(R101,シフト記号表!$B:$Z,23,FALSE),"")</f>
        <v/>
      </c>
      <c r="S102" s="90" t="str">
        <f>IFERROR(VLOOKUP(S101,シフト記号表!$B:$Z,23,FALSE),"")</f>
        <v/>
      </c>
      <c r="T102" s="90" t="str">
        <f>IFERROR(VLOOKUP(T101,シフト記号表!$B:$Z,23,FALSE),"")</f>
        <v/>
      </c>
      <c r="U102" s="90" t="str">
        <f>IFERROR(VLOOKUP(U101,シフト記号表!$B:$Z,23,FALSE),"")</f>
        <v/>
      </c>
      <c r="V102" s="90" t="str">
        <f>IFERROR(VLOOKUP(V101,シフト記号表!$B:$Z,23,FALSE),"")</f>
        <v/>
      </c>
      <c r="W102" s="90" t="str">
        <f>IFERROR(VLOOKUP(W101,シフト記号表!$B:$Z,23,FALSE),"")</f>
        <v/>
      </c>
      <c r="X102" s="90" t="str">
        <f>IFERROR(VLOOKUP(X101,シフト記号表!$B:$Z,23,FALSE),"")</f>
        <v/>
      </c>
      <c r="Y102" s="90" t="str">
        <f>IFERROR(VLOOKUP(Y101,シフト記号表!$B:$Z,23,FALSE),"")</f>
        <v/>
      </c>
      <c r="Z102" s="90" t="str">
        <f>IFERROR(VLOOKUP(Z101,シフト記号表!$B:$Z,23,FALSE),"")</f>
        <v/>
      </c>
      <c r="AA102" s="90" t="str">
        <f>IFERROR(VLOOKUP(AA101,シフト記号表!$B:$Z,23,FALSE),"")</f>
        <v/>
      </c>
      <c r="AB102" s="90" t="str">
        <f>IFERROR(VLOOKUP(AB101,シフト記号表!$B:$Z,23,FALSE),"")</f>
        <v/>
      </c>
      <c r="AC102" s="90" t="str">
        <f>IFERROR(VLOOKUP(AC101,シフト記号表!$B:$Z,23,FALSE),"")</f>
        <v/>
      </c>
      <c r="AD102" s="90" t="str">
        <f>IFERROR(VLOOKUP(AD101,シフト記号表!$B:$Z,23,FALSE),"")</f>
        <v/>
      </c>
      <c r="AE102" s="90" t="str">
        <f>IFERROR(VLOOKUP(AE101,シフト記号表!$B:$Z,23,FALSE),"")</f>
        <v/>
      </c>
      <c r="AF102" s="90" t="str">
        <f>IFERROR(VLOOKUP(AF101,シフト記号表!$B:$Z,23,FALSE),"")</f>
        <v/>
      </c>
      <c r="AG102" s="90" t="str">
        <f>IFERROR(VLOOKUP(AG101,シフト記号表!$B:$Z,23,FALSE),"")</f>
        <v/>
      </c>
      <c r="AH102" s="90" t="str">
        <f>IFERROR(VLOOKUP(AH101,シフト記号表!$B:$Z,23,FALSE),"")</f>
        <v/>
      </c>
      <c r="AI102" s="90" t="str">
        <f>IFERROR(VLOOKUP(AI101,シフト記号表!$B:$Z,23,FALSE),"")</f>
        <v/>
      </c>
      <c r="AJ102" s="90" t="str">
        <f>IFERROR(VLOOKUP(AJ101,シフト記号表!$B:$Z,23,FALSE),"")</f>
        <v/>
      </c>
      <c r="AK102" s="90" t="str">
        <f>IFERROR(VLOOKUP(AK101,シフト記号表!$B:$Z,23,FALSE),"")</f>
        <v/>
      </c>
      <c r="AL102" s="90" t="str">
        <f>IFERROR(VLOOKUP(AL101,シフト記号表!$B:$Z,23,FALSE),"")</f>
        <v/>
      </c>
      <c r="AM102" s="90" t="str">
        <f>IFERROR(VLOOKUP(AM101,シフト記号表!$B:$Z,23,FALSE),"")</f>
        <v/>
      </c>
      <c r="AN102" s="245"/>
      <c r="AO102" s="223"/>
      <c r="AP102" s="249"/>
      <c r="AQ102" s="250"/>
      <c r="AR102" s="223"/>
      <c r="AS102" s="223"/>
      <c r="AT102" s="225"/>
      <c r="AU102" s="47">
        <f>IFERROR(IF($D101="□",($AO101/$AK$6),($AO101/$AK$8)),"")</f>
        <v>0</v>
      </c>
      <c r="AV102" s="47" t="str">
        <f>IFERROR(IF($D101="□",($AN101/$AO$6),($AN101/$AO$8)),"")</f>
        <v/>
      </c>
      <c r="AX102" s="47" t="s">
        <v>266</v>
      </c>
      <c r="AY102" s="47" t="s">
        <v>266</v>
      </c>
    </row>
    <row r="103" spans="1:51" s="3" customFormat="1" ht="12" customHeight="1">
      <c r="A103" s="228"/>
      <c r="B103" s="231"/>
      <c r="C103" s="234"/>
      <c r="D103" s="237"/>
      <c r="E103" s="147"/>
      <c r="F103" s="242"/>
      <c r="G103" s="243"/>
      <c r="H103" s="207"/>
      <c r="I103" s="206"/>
      <c r="J103" s="206"/>
      <c r="K103" s="206"/>
      <c r="L103" s="206"/>
      <c r="M103" s="206"/>
      <c r="N103" s="206"/>
      <c r="O103" s="206"/>
      <c r="P103" s="206"/>
      <c r="Q103" s="206"/>
      <c r="R103" s="206"/>
      <c r="S103" s="206"/>
      <c r="T103" s="206"/>
      <c r="U103" s="206"/>
      <c r="V103" s="206"/>
      <c r="W103" s="206"/>
      <c r="X103" s="206"/>
      <c r="Y103" s="206"/>
      <c r="Z103" s="206"/>
      <c r="AA103" s="206"/>
      <c r="AB103" s="206"/>
      <c r="AC103" s="206"/>
      <c r="AD103" s="206"/>
      <c r="AE103" s="206"/>
      <c r="AF103" s="206"/>
      <c r="AG103" s="206"/>
      <c r="AH103" s="206"/>
      <c r="AI103" s="206"/>
      <c r="AJ103" s="206"/>
      <c r="AK103" s="206"/>
      <c r="AL103" s="206"/>
      <c r="AM103" s="206"/>
      <c r="AN103" s="246"/>
      <c r="AO103" s="224"/>
      <c r="AP103" s="251"/>
      <c r="AQ103" s="252"/>
      <c r="AR103" s="224"/>
      <c r="AS103" s="224"/>
      <c r="AT103" s="225"/>
      <c r="AU103" s="48"/>
      <c r="AV103" s="48"/>
      <c r="AX103" s="48"/>
      <c r="AY103" s="48"/>
    </row>
    <row r="104" spans="1:51" s="3" customFormat="1" ht="12" customHeight="1">
      <c r="A104" s="226">
        <v>26</v>
      </c>
      <c r="B104" s="229"/>
      <c r="C104" s="232"/>
      <c r="D104" s="235" t="s">
        <v>108</v>
      </c>
      <c r="E104" s="146"/>
      <c r="F104" s="238"/>
      <c r="G104" s="239"/>
      <c r="H104" s="91" t="s">
        <v>77</v>
      </c>
      <c r="I104" s="203"/>
      <c r="J104" s="92"/>
      <c r="K104" s="92"/>
      <c r="L104" s="92"/>
      <c r="M104" s="92"/>
      <c r="N104" s="92"/>
      <c r="O104" s="92"/>
      <c r="P104" s="92"/>
      <c r="Q104" s="92"/>
      <c r="R104" s="92"/>
      <c r="S104" s="92"/>
      <c r="T104" s="92"/>
      <c r="U104" s="92"/>
      <c r="V104" s="92"/>
      <c r="W104" s="92"/>
      <c r="X104" s="92"/>
      <c r="Y104" s="92"/>
      <c r="Z104" s="92"/>
      <c r="AA104" s="92"/>
      <c r="AB104" s="92"/>
      <c r="AC104" s="92"/>
      <c r="AD104" s="92"/>
      <c r="AE104" s="92"/>
      <c r="AF104" s="92"/>
      <c r="AG104" s="92"/>
      <c r="AH104" s="92"/>
      <c r="AI104" s="92"/>
      <c r="AJ104" s="92"/>
      <c r="AK104" s="92"/>
      <c r="AL104" s="92"/>
      <c r="AM104" s="92"/>
      <c r="AN104" s="244">
        <f>+SUM(I105:AM106)</f>
        <v>0</v>
      </c>
      <c r="AO104" s="222">
        <f>IF($AN$3="４週",AN104/4,AN104/(DAY(EOMONTH($I$21,0))/7))</f>
        <v>0</v>
      </c>
      <c r="AP104" s="247"/>
      <c r="AQ104" s="248"/>
      <c r="AR104" s="222" t="str">
        <f>IF($AN$3="４週",AU105,AV105)</f>
        <v/>
      </c>
      <c r="AS104" s="222"/>
      <c r="AT104" s="225"/>
      <c r="AU104" s="46" t="s">
        <v>182</v>
      </c>
      <c r="AV104" s="46" t="s">
        <v>102</v>
      </c>
      <c r="AX104" s="46" t="s">
        <v>130</v>
      </c>
      <c r="AY104" s="46" t="s">
        <v>131</v>
      </c>
    </row>
    <row r="105" spans="1:51" s="3" customFormat="1" ht="12" customHeight="1">
      <c r="A105" s="227"/>
      <c r="B105" s="230"/>
      <c r="C105" s="233"/>
      <c r="D105" s="236"/>
      <c r="E105" s="147"/>
      <c r="F105" s="240"/>
      <c r="G105" s="241"/>
      <c r="H105" s="208" t="s">
        <v>253</v>
      </c>
      <c r="I105" s="90" t="str">
        <f>IFERROR(VLOOKUP(I104,シフト記号表!$B:$Z,23,FALSE),"")</f>
        <v/>
      </c>
      <c r="J105" s="90" t="str">
        <f>IFERROR(VLOOKUP(J104,シフト記号表!$B:$Z,23,FALSE),"")</f>
        <v/>
      </c>
      <c r="K105" s="90" t="str">
        <f>IFERROR(VLOOKUP(K104,シフト記号表!$B:$Z,23,FALSE),"")</f>
        <v/>
      </c>
      <c r="L105" s="90" t="str">
        <f>IFERROR(VLOOKUP(L104,シフト記号表!$B:$Z,23,FALSE),"")</f>
        <v/>
      </c>
      <c r="M105" s="90" t="str">
        <f>IFERROR(VLOOKUP(M104,シフト記号表!$B:$Z,23,FALSE),"")</f>
        <v/>
      </c>
      <c r="N105" s="90" t="str">
        <f>IFERROR(VLOOKUP(N104,シフト記号表!$B:$Z,23,FALSE),"")</f>
        <v/>
      </c>
      <c r="O105" s="90" t="str">
        <f>IFERROR(VLOOKUP(O104,シフト記号表!$B:$Z,23,FALSE),"")</f>
        <v/>
      </c>
      <c r="P105" s="90" t="str">
        <f>IFERROR(VLOOKUP(P104,シフト記号表!$B:$Z,23,FALSE),"")</f>
        <v/>
      </c>
      <c r="Q105" s="90" t="str">
        <f>IFERROR(VLOOKUP(Q104,シフト記号表!$B:$Z,23,FALSE),"")</f>
        <v/>
      </c>
      <c r="R105" s="90" t="str">
        <f>IFERROR(VLOOKUP(R104,シフト記号表!$B:$Z,23,FALSE),"")</f>
        <v/>
      </c>
      <c r="S105" s="90" t="str">
        <f>IFERROR(VLOOKUP(S104,シフト記号表!$B:$Z,23,FALSE),"")</f>
        <v/>
      </c>
      <c r="T105" s="90" t="str">
        <f>IFERROR(VLOOKUP(T104,シフト記号表!$B:$Z,23,FALSE),"")</f>
        <v/>
      </c>
      <c r="U105" s="90" t="str">
        <f>IFERROR(VLOOKUP(U104,シフト記号表!$B:$Z,23,FALSE),"")</f>
        <v/>
      </c>
      <c r="V105" s="90" t="str">
        <f>IFERROR(VLOOKUP(V104,シフト記号表!$B:$Z,23,FALSE),"")</f>
        <v/>
      </c>
      <c r="W105" s="90" t="str">
        <f>IFERROR(VLOOKUP(W104,シフト記号表!$B:$Z,23,FALSE),"")</f>
        <v/>
      </c>
      <c r="X105" s="90" t="str">
        <f>IFERROR(VLOOKUP(X104,シフト記号表!$B:$Z,23,FALSE),"")</f>
        <v/>
      </c>
      <c r="Y105" s="90" t="str">
        <f>IFERROR(VLOOKUP(Y104,シフト記号表!$B:$Z,23,FALSE),"")</f>
        <v/>
      </c>
      <c r="Z105" s="90" t="str">
        <f>IFERROR(VLOOKUP(Z104,シフト記号表!$B:$Z,23,FALSE),"")</f>
        <v/>
      </c>
      <c r="AA105" s="90" t="str">
        <f>IFERROR(VLOOKUP(AA104,シフト記号表!$B:$Z,23,FALSE),"")</f>
        <v/>
      </c>
      <c r="AB105" s="90" t="str">
        <f>IFERROR(VLOOKUP(AB104,シフト記号表!$B:$Z,23,FALSE),"")</f>
        <v/>
      </c>
      <c r="AC105" s="90" t="str">
        <f>IFERROR(VLOOKUP(AC104,シフト記号表!$B:$Z,23,FALSE),"")</f>
        <v/>
      </c>
      <c r="AD105" s="90" t="str">
        <f>IFERROR(VLOOKUP(AD104,シフト記号表!$B:$Z,23,FALSE),"")</f>
        <v/>
      </c>
      <c r="AE105" s="90" t="str">
        <f>IFERROR(VLOOKUP(AE104,シフト記号表!$B:$Z,23,FALSE),"")</f>
        <v/>
      </c>
      <c r="AF105" s="90" t="str">
        <f>IFERROR(VLOOKUP(AF104,シフト記号表!$B:$Z,23,FALSE),"")</f>
        <v/>
      </c>
      <c r="AG105" s="90" t="str">
        <f>IFERROR(VLOOKUP(AG104,シフト記号表!$B:$Z,23,FALSE),"")</f>
        <v/>
      </c>
      <c r="AH105" s="90" t="str">
        <f>IFERROR(VLOOKUP(AH104,シフト記号表!$B:$Z,23,FALSE),"")</f>
        <v/>
      </c>
      <c r="AI105" s="90" t="str">
        <f>IFERROR(VLOOKUP(AI104,シフト記号表!$B:$Z,23,FALSE),"")</f>
        <v/>
      </c>
      <c r="AJ105" s="90" t="str">
        <f>IFERROR(VLOOKUP(AJ104,シフト記号表!$B:$Z,23,FALSE),"")</f>
        <v/>
      </c>
      <c r="AK105" s="90" t="str">
        <f>IFERROR(VLOOKUP(AK104,シフト記号表!$B:$Z,23,FALSE),"")</f>
        <v/>
      </c>
      <c r="AL105" s="90" t="str">
        <f>IFERROR(VLOOKUP(AL104,シフト記号表!$B:$Z,23,FALSE),"")</f>
        <v/>
      </c>
      <c r="AM105" s="90" t="str">
        <f>IFERROR(VLOOKUP(AM104,シフト記号表!$B:$Z,23,FALSE),"")</f>
        <v/>
      </c>
      <c r="AN105" s="245"/>
      <c r="AO105" s="223"/>
      <c r="AP105" s="249"/>
      <c r="AQ105" s="250"/>
      <c r="AR105" s="223"/>
      <c r="AS105" s="223"/>
      <c r="AT105" s="225"/>
      <c r="AU105" s="47">
        <f>IFERROR(IF($D104="□",($AO104/$AK$6),($AO104/$AK$8)),"")</f>
        <v>0</v>
      </c>
      <c r="AV105" s="47" t="str">
        <f>IFERROR(IF($D104="□",($AN104/$AO$6),($AN104/$AO$8)),"")</f>
        <v/>
      </c>
      <c r="AX105" s="47" t="s">
        <v>266</v>
      </c>
      <c r="AY105" s="47" t="s">
        <v>266</v>
      </c>
    </row>
    <row r="106" spans="1:51" s="3" customFormat="1" ht="12" customHeight="1">
      <c r="A106" s="228"/>
      <c r="B106" s="231"/>
      <c r="C106" s="234"/>
      <c r="D106" s="237"/>
      <c r="E106" s="147"/>
      <c r="F106" s="242"/>
      <c r="G106" s="243"/>
      <c r="H106" s="207"/>
      <c r="I106" s="206"/>
      <c r="J106" s="206"/>
      <c r="K106" s="206"/>
      <c r="L106" s="206"/>
      <c r="M106" s="206"/>
      <c r="N106" s="206"/>
      <c r="O106" s="206"/>
      <c r="P106" s="206"/>
      <c r="Q106" s="206"/>
      <c r="R106" s="206"/>
      <c r="S106" s="206"/>
      <c r="T106" s="206"/>
      <c r="U106" s="206"/>
      <c r="V106" s="206"/>
      <c r="W106" s="206"/>
      <c r="X106" s="206"/>
      <c r="Y106" s="206"/>
      <c r="Z106" s="206"/>
      <c r="AA106" s="206"/>
      <c r="AB106" s="206"/>
      <c r="AC106" s="206"/>
      <c r="AD106" s="206"/>
      <c r="AE106" s="206"/>
      <c r="AF106" s="206"/>
      <c r="AG106" s="206"/>
      <c r="AH106" s="206"/>
      <c r="AI106" s="206"/>
      <c r="AJ106" s="206"/>
      <c r="AK106" s="206"/>
      <c r="AL106" s="206"/>
      <c r="AM106" s="206"/>
      <c r="AN106" s="246"/>
      <c r="AO106" s="224"/>
      <c r="AP106" s="251"/>
      <c r="AQ106" s="252"/>
      <c r="AR106" s="224"/>
      <c r="AS106" s="224"/>
      <c r="AT106" s="225"/>
      <c r="AU106" s="48"/>
      <c r="AV106" s="48"/>
      <c r="AX106" s="48"/>
      <c r="AY106" s="48"/>
    </row>
    <row r="107" spans="1:51" s="3" customFormat="1" ht="12" customHeight="1">
      <c r="A107" s="226">
        <v>27</v>
      </c>
      <c r="B107" s="229"/>
      <c r="C107" s="232"/>
      <c r="D107" s="235" t="s">
        <v>108</v>
      </c>
      <c r="E107" s="146"/>
      <c r="F107" s="238"/>
      <c r="G107" s="239"/>
      <c r="H107" s="91" t="s">
        <v>77</v>
      </c>
      <c r="I107" s="203"/>
      <c r="J107" s="92"/>
      <c r="K107" s="92"/>
      <c r="L107" s="92"/>
      <c r="M107" s="92"/>
      <c r="N107" s="92"/>
      <c r="O107" s="92"/>
      <c r="P107" s="92"/>
      <c r="Q107" s="92"/>
      <c r="R107" s="92"/>
      <c r="S107" s="92"/>
      <c r="T107" s="92"/>
      <c r="U107" s="92"/>
      <c r="V107" s="92"/>
      <c r="W107" s="92"/>
      <c r="X107" s="92"/>
      <c r="Y107" s="92"/>
      <c r="Z107" s="92"/>
      <c r="AA107" s="92"/>
      <c r="AB107" s="92"/>
      <c r="AC107" s="92"/>
      <c r="AD107" s="92"/>
      <c r="AE107" s="92"/>
      <c r="AF107" s="92"/>
      <c r="AG107" s="92"/>
      <c r="AH107" s="92"/>
      <c r="AI107" s="92"/>
      <c r="AJ107" s="92"/>
      <c r="AK107" s="92"/>
      <c r="AL107" s="92"/>
      <c r="AM107" s="92"/>
      <c r="AN107" s="244">
        <f>+SUM(I108:AM109)</f>
        <v>0</v>
      </c>
      <c r="AO107" s="222">
        <f>IF($AN$3="４週",AN107/4,AN107/(DAY(EOMONTH($I$21,0))/7))</f>
        <v>0</v>
      </c>
      <c r="AP107" s="247"/>
      <c r="AQ107" s="248"/>
      <c r="AR107" s="222" t="str">
        <f>IF($AN$3="４週",AU108,AV108)</f>
        <v/>
      </c>
      <c r="AS107" s="222"/>
      <c r="AT107" s="225"/>
      <c r="AU107" s="46" t="s">
        <v>182</v>
      </c>
      <c r="AV107" s="46" t="s">
        <v>102</v>
      </c>
      <c r="AX107" s="46" t="s">
        <v>130</v>
      </c>
      <c r="AY107" s="46" t="s">
        <v>131</v>
      </c>
    </row>
    <row r="108" spans="1:51" s="3" customFormat="1" ht="12" customHeight="1">
      <c r="A108" s="227"/>
      <c r="B108" s="230"/>
      <c r="C108" s="233"/>
      <c r="D108" s="236"/>
      <c r="E108" s="147"/>
      <c r="F108" s="240"/>
      <c r="G108" s="241"/>
      <c r="H108" s="208" t="s">
        <v>253</v>
      </c>
      <c r="I108" s="90" t="str">
        <f>IFERROR(VLOOKUP(I107,シフト記号表!$B:$Z,23,FALSE),"")</f>
        <v/>
      </c>
      <c r="J108" s="90" t="str">
        <f>IFERROR(VLOOKUP(J107,シフト記号表!$B:$Z,23,FALSE),"")</f>
        <v/>
      </c>
      <c r="K108" s="90" t="str">
        <f>IFERROR(VLOOKUP(K107,シフト記号表!$B:$Z,23,FALSE),"")</f>
        <v/>
      </c>
      <c r="L108" s="90" t="str">
        <f>IFERROR(VLOOKUP(L107,シフト記号表!$B:$Z,23,FALSE),"")</f>
        <v/>
      </c>
      <c r="M108" s="90" t="str">
        <f>IFERROR(VLOOKUP(M107,シフト記号表!$B:$Z,23,FALSE),"")</f>
        <v/>
      </c>
      <c r="N108" s="90" t="str">
        <f>IFERROR(VLOOKUP(N107,シフト記号表!$B:$Z,23,FALSE),"")</f>
        <v/>
      </c>
      <c r="O108" s="90" t="str">
        <f>IFERROR(VLOOKUP(O107,シフト記号表!$B:$Z,23,FALSE),"")</f>
        <v/>
      </c>
      <c r="P108" s="90" t="str">
        <f>IFERROR(VLOOKUP(P107,シフト記号表!$B:$Z,23,FALSE),"")</f>
        <v/>
      </c>
      <c r="Q108" s="90" t="str">
        <f>IFERROR(VLOOKUP(Q107,シフト記号表!$B:$Z,23,FALSE),"")</f>
        <v/>
      </c>
      <c r="R108" s="90" t="str">
        <f>IFERROR(VLOOKUP(R107,シフト記号表!$B:$Z,23,FALSE),"")</f>
        <v/>
      </c>
      <c r="S108" s="90" t="str">
        <f>IFERROR(VLOOKUP(S107,シフト記号表!$B:$Z,23,FALSE),"")</f>
        <v/>
      </c>
      <c r="T108" s="90" t="str">
        <f>IFERROR(VLOOKUP(T107,シフト記号表!$B:$Z,23,FALSE),"")</f>
        <v/>
      </c>
      <c r="U108" s="90" t="str">
        <f>IFERROR(VLOOKUP(U107,シフト記号表!$B:$Z,23,FALSE),"")</f>
        <v/>
      </c>
      <c r="V108" s="90" t="str">
        <f>IFERROR(VLOOKUP(V107,シフト記号表!$B:$Z,23,FALSE),"")</f>
        <v/>
      </c>
      <c r="W108" s="90" t="str">
        <f>IFERROR(VLOOKUP(W107,シフト記号表!$B:$Z,23,FALSE),"")</f>
        <v/>
      </c>
      <c r="X108" s="90" t="str">
        <f>IFERROR(VLOOKUP(X107,シフト記号表!$B:$Z,23,FALSE),"")</f>
        <v/>
      </c>
      <c r="Y108" s="90" t="str">
        <f>IFERROR(VLOOKUP(Y107,シフト記号表!$B:$Z,23,FALSE),"")</f>
        <v/>
      </c>
      <c r="Z108" s="90" t="str">
        <f>IFERROR(VLOOKUP(Z107,シフト記号表!$B:$Z,23,FALSE),"")</f>
        <v/>
      </c>
      <c r="AA108" s="90" t="str">
        <f>IFERROR(VLOOKUP(AA107,シフト記号表!$B:$Z,23,FALSE),"")</f>
        <v/>
      </c>
      <c r="AB108" s="90" t="str">
        <f>IFERROR(VLOOKUP(AB107,シフト記号表!$B:$Z,23,FALSE),"")</f>
        <v/>
      </c>
      <c r="AC108" s="90" t="str">
        <f>IFERROR(VLOOKUP(AC107,シフト記号表!$B:$Z,23,FALSE),"")</f>
        <v/>
      </c>
      <c r="AD108" s="90" t="str">
        <f>IFERROR(VLOOKUP(AD107,シフト記号表!$B:$Z,23,FALSE),"")</f>
        <v/>
      </c>
      <c r="AE108" s="90" t="str">
        <f>IFERROR(VLOOKUP(AE107,シフト記号表!$B:$Z,23,FALSE),"")</f>
        <v/>
      </c>
      <c r="AF108" s="90" t="str">
        <f>IFERROR(VLOOKUP(AF107,シフト記号表!$B:$Z,23,FALSE),"")</f>
        <v/>
      </c>
      <c r="AG108" s="90" t="str">
        <f>IFERROR(VLOOKUP(AG107,シフト記号表!$B:$Z,23,FALSE),"")</f>
        <v/>
      </c>
      <c r="AH108" s="90" t="str">
        <f>IFERROR(VLOOKUP(AH107,シフト記号表!$B:$Z,23,FALSE),"")</f>
        <v/>
      </c>
      <c r="AI108" s="90" t="str">
        <f>IFERROR(VLOOKUP(AI107,シフト記号表!$B:$Z,23,FALSE),"")</f>
        <v/>
      </c>
      <c r="AJ108" s="90" t="str">
        <f>IFERROR(VLOOKUP(AJ107,シフト記号表!$B:$Z,23,FALSE),"")</f>
        <v/>
      </c>
      <c r="AK108" s="90" t="str">
        <f>IFERROR(VLOOKUP(AK107,シフト記号表!$B:$Z,23,FALSE),"")</f>
        <v/>
      </c>
      <c r="AL108" s="90" t="str">
        <f>IFERROR(VLOOKUP(AL107,シフト記号表!$B:$Z,23,FALSE),"")</f>
        <v/>
      </c>
      <c r="AM108" s="90" t="str">
        <f>IFERROR(VLOOKUP(AM107,シフト記号表!$B:$Z,23,FALSE),"")</f>
        <v/>
      </c>
      <c r="AN108" s="245"/>
      <c r="AO108" s="223"/>
      <c r="AP108" s="249"/>
      <c r="AQ108" s="250"/>
      <c r="AR108" s="223"/>
      <c r="AS108" s="223"/>
      <c r="AT108" s="225"/>
      <c r="AU108" s="47">
        <f>IFERROR(IF($D107="□",($AO107/$AK$6),($AO107/$AK$8)),"")</f>
        <v>0</v>
      </c>
      <c r="AV108" s="47" t="str">
        <f>IFERROR(IF($D107="□",($AN107/$AO$6),($AN107/$AO$8)),"")</f>
        <v/>
      </c>
      <c r="AX108" s="47" t="s">
        <v>266</v>
      </c>
      <c r="AY108" s="47" t="s">
        <v>266</v>
      </c>
    </row>
    <row r="109" spans="1:51" s="3" customFormat="1" ht="12" customHeight="1">
      <c r="A109" s="228"/>
      <c r="B109" s="231"/>
      <c r="C109" s="234"/>
      <c r="D109" s="237"/>
      <c r="E109" s="147"/>
      <c r="F109" s="242"/>
      <c r="G109" s="243"/>
      <c r="H109" s="207"/>
      <c r="I109" s="206"/>
      <c r="J109" s="206"/>
      <c r="K109" s="206"/>
      <c r="L109" s="206"/>
      <c r="M109" s="206"/>
      <c r="N109" s="206"/>
      <c r="O109" s="206"/>
      <c r="P109" s="206"/>
      <c r="Q109" s="206"/>
      <c r="R109" s="206"/>
      <c r="S109" s="206"/>
      <c r="T109" s="206"/>
      <c r="U109" s="206"/>
      <c r="V109" s="206"/>
      <c r="W109" s="206"/>
      <c r="X109" s="206"/>
      <c r="Y109" s="206"/>
      <c r="Z109" s="206"/>
      <c r="AA109" s="206"/>
      <c r="AB109" s="206"/>
      <c r="AC109" s="206"/>
      <c r="AD109" s="206"/>
      <c r="AE109" s="206"/>
      <c r="AF109" s="206"/>
      <c r="AG109" s="206"/>
      <c r="AH109" s="206"/>
      <c r="AI109" s="206"/>
      <c r="AJ109" s="206"/>
      <c r="AK109" s="206"/>
      <c r="AL109" s="206"/>
      <c r="AM109" s="206"/>
      <c r="AN109" s="246"/>
      <c r="AO109" s="224"/>
      <c r="AP109" s="251"/>
      <c r="AQ109" s="252"/>
      <c r="AR109" s="224"/>
      <c r="AS109" s="224"/>
      <c r="AT109" s="225"/>
      <c r="AU109" s="48"/>
      <c r="AV109" s="48"/>
      <c r="AX109" s="48"/>
      <c r="AY109" s="48"/>
    </row>
    <row r="110" spans="1:51" s="3" customFormat="1" ht="12" customHeight="1">
      <c r="A110" s="226">
        <v>28</v>
      </c>
      <c r="B110" s="229"/>
      <c r="C110" s="232"/>
      <c r="D110" s="235" t="s">
        <v>108</v>
      </c>
      <c r="E110" s="146"/>
      <c r="F110" s="238"/>
      <c r="G110" s="239"/>
      <c r="H110" s="91" t="s">
        <v>77</v>
      </c>
      <c r="I110" s="203"/>
      <c r="J110" s="92"/>
      <c r="K110" s="92"/>
      <c r="L110" s="92"/>
      <c r="M110" s="92"/>
      <c r="N110" s="92"/>
      <c r="O110" s="92"/>
      <c r="P110" s="92"/>
      <c r="Q110" s="92"/>
      <c r="R110" s="92"/>
      <c r="S110" s="92"/>
      <c r="T110" s="92"/>
      <c r="U110" s="92"/>
      <c r="V110" s="92"/>
      <c r="W110" s="92"/>
      <c r="X110" s="92"/>
      <c r="Y110" s="92"/>
      <c r="Z110" s="92"/>
      <c r="AA110" s="92"/>
      <c r="AB110" s="92"/>
      <c r="AC110" s="92"/>
      <c r="AD110" s="92"/>
      <c r="AE110" s="92"/>
      <c r="AF110" s="92"/>
      <c r="AG110" s="92"/>
      <c r="AH110" s="92"/>
      <c r="AI110" s="92"/>
      <c r="AJ110" s="92"/>
      <c r="AK110" s="92"/>
      <c r="AL110" s="92"/>
      <c r="AM110" s="92"/>
      <c r="AN110" s="244">
        <f>+SUM(I111:AM112)</f>
        <v>0</v>
      </c>
      <c r="AO110" s="222">
        <f>IF($AN$3="４週",AN110/4,AN110/(DAY(EOMONTH($I$21,0))/7))</f>
        <v>0</v>
      </c>
      <c r="AP110" s="247"/>
      <c r="AQ110" s="248"/>
      <c r="AR110" s="222" t="str">
        <f>IF($AN$3="４週",AU111,AV111)</f>
        <v/>
      </c>
      <c r="AS110" s="222"/>
      <c r="AT110" s="225"/>
      <c r="AU110" s="46" t="s">
        <v>182</v>
      </c>
      <c r="AV110" s="46" t="s">
        <v>102</v>
      </c>
      <c r="AX110" s="46" t="s">
        <v>130</v>
      </c>
      <c r="AY110" s="46" t="s">
        <v>131</v>
      </c>
    </row>
    <row r="111" spans="1:51" s="3" customFormat="1" ht="12" customHeight="1">
      <c r="A111" s="227"/>
      <c r="B111" s="230"/>
      <c r="C111" s="233"/>
      <c r="D111" s="236"/>
      <c r="E111" s="147"/>
      <c r="F111" s="240"/>
      <c r="G111" s="241"/>
      <c r="H111" s="208" t="s">
        <v>253</v>
      </c>
      <c r="I111" s="90" t="str">
        <f>IFERROR(VLOOKUP(I110,シフト記号表!$B:$Z,23,FALSE),"")</f>
        <v/>
      </c>
      <c r="J111" s="90" t="str">
        <f>IFERROR(VLOOKUP(J110,シフト記号表!$B:$Z,23,FALSE),"")</f>
        <v/>
      </c>
      <c r="K111" s="90" t="str">
        <f>IFERROR(VLOOKUP(K110,シフト記号表!$B:$Z,23,FALSE),"")</f>
        <v/>
      </c>
      <c r="L111" s="90" t="str">
        <f>IFERROR(VLOOKUP(L110,シフト記号表!$B:$Z,23,FALSE),"")</f>
        <v/>
      </c>
      <c r="M111" s="90" t="str">
        <f>IFERROR(VLOOKUP(M110,シフト記号表!$B:$Z,23,FALSE),"")</f>
        <v/>
      </c>
      <c r="N111" s="90" t="str">
        <f>IFERROR(VLOOKUP(N110,シフト記号表!$B:$Z,23,FALSE),"")</f>
        <v/>
      </c>
      <c r="O111" s="90" t="str">
        <f>IFERROR(VLOOKUP(O110,シフト記号表!$B:$Z,23,FALSE),"")</f>
        <v/>
      </c>
      <c r="P111" s="90" t="str">
        <f>IFERROR(VLOOKUP(P110,シフト記号表!$B:$Z,23,FALSE),"")</f>
        <v/>
      </c>
      <c r="Q111" s="90" t="str">
        <f>IFERROR(VLOOKUP(Q110,シフト記号表!$B:$Z,23,FALSE),"")</f>
        <v/>
      </c>
      <c r="R111" s="90" t="str">
        <f>IFERROR(VLOOKUP(R110,シフト記号表!$B:$Z,23,FALSE),"")</f>
        <v/>
      </c>
      <c r="S111" s="90" t="str">
        <f>IFERROR(VLOOKUP(S110,シフト記号表!$B:$Z,23,FALSE),"")</f>
        <v/>
      </c>
      <c r="T111" s="90" t="str">
        <f>IFERROR(VLOOKUP(T110,シフト記号表!$B:$Z,23,FALSE),"")</f>
        <v/>
      </c>
      <c r="U111" s="90" t="str">
        <f>IFERROR(VLOOKUP(U110,シフト記号表!$B:$Z,23,FALSE),"")</f>
        <v/>
      </c>
      <c r="V111" s="90" t="str">
        <f>IFERROR(VLOOKUP(V110,シフト記号表!$B:$Z,23,FALSE),"")</f>
        <v/>
      </c>
      <c r="W111" s="90" t="str">
        <f>IFERROR(VLOOKUP(W110,シフト記号表!$B:$Z,23,FALSE),"")</f>
        <v/>
      </c>
      <c r="X111" s="90" t="str">
        <f>IFERROR(VLOOKUP(X110,シフト記号表!$B:$Z,23,FALSE),"")</f>
        <v/>
      </c>
      <c r="Y111" s="90" t="str">
        <f>IFERROR(VLOOKUP(Y110,シフト記号表!$B:$Z,23,FALSE),"")</f>
        <v/>
      </c>
      <c r="Z111" s="90" t="str">
        <f>IFERROR(VLOOKUP(Z110,シフト記号表!$B:$Z,23,FALSE),"")</f>
        <v/>
      </c>
      <c r="AA111" s="90" t="str">
        <f>IFERROR(VLOOKUP(AA110,シフト記号表!$B:$Z,23,FALSE),"")</f>
        <v/>
      </c>
      <c r="AB111" s="90" t="str">
        <f>IFERROR(VLOOKUP(AB110,シフト記号表!$B:$Z,23,FALSE),"")</f>
        <v/>
      </c>
      <c r="AC111" s="90" t="str">
        <f>IFERROR(VLOOKUP(AC110,シフト記号表!$B:$Z,23,FALSE),"")</f>
        <v/>
      </c>
      <c r="AD111" s="90" t="str">
        <f>IFERROR(VLOOKUP(AD110,シフト記号表!$B:$Z,23,FALSE),"")</f>
        <v/>
      </c>
      <c r="AE111" s="90" t="str">
        <f>IFERROR(VLOOKUP(AE110,シフト記号表!$B:$Z,23,FALSE),"")</f>
        <v/>
      </c>
      <c r="AF111" s="90" t="str">
        <f>IFERROR(VLOOKUP(AF110,シフト記号表!$B:$Z,23,FALSE),"")</f>
        <v/>
      </c>
      <c r="AG111" s="90" t="str">
        <f>IFERROR(VLOOKUP(AG110,シフト記号表!$B:$Z,23,FALSE),"")</f>
        <v/>
      </c>
      <c r="AH111" s="90" t="str">
        <f>IFERROR(VLOOKUP(AH110,シフト記号表!$B:$Z,23,FALSE),"")</f>
        <v/>
      </c>
      <c r="AI111" s="90" t="str">
        <f>IFERROR(VLOOKUP(AI110,シフト記号表!$B:$Z,23,FALSE),"")</f>
        <v/>
      </c>
      <c r="AJ111" s="90" t="str">
        <f>IFERROR(VLOOKUP(AJ110,シフト記号表!$B:$Z,23,FALSE),"")</f>
        <v/>
      </c>
      <c r="AK111" s="90" t="str">
        <f>IFERROR(VLOOKUP(AK110,シフト記号表!$B:$Z,23,FALSE),"")</f>
        <v/>
      </c>
      <c r="AL111" s="90" t="str">
        <f>IFERROR(VLOOKUP(AL110,シフト記号表!$B:$Z,23,FALSE),"")</f>
        <v/>
      </c>
      <c r="AM111" s="90" t="str">
        <f>IFERROR(VLOOKUP(AM110,シフト記号表!$B:$Z,23,FALSE),"")</f>
        <v/>
      </c>
      <c r="AN111" s="245"/>
      <c r="AO111" s="223"/>
      <c r="AP111" s="249"/>
      <c r="AQ111" s="250"/>
      <c r="AR111" s="223"/>
      <c r="AS111" s="223"/>
      <c r="AT111" s="225"/>
      <c r="AU111" s="47">
        <f>IFERROR(IF($D110="□",($AO110/$AK$6),($AO110/$AK$8)),"")</f>
        <v>0</v>
      </c>
      <c r="AV111" s="47" t="str">
        <f>IFERROR(IF($D110="□",($AN110/$AO$6),($AN110/$AO$8)),"")</f>
        <v/>
      </c>
      <c r="AX111" s="47" t="s">
        <v>266</v>
      </c>
      <c r="AY111" s="47" t="s">
        <v>266</v>
      </c>
    </row>
    <row r="112" spans="1:51" s="3" customFormat="1" ht="12" customHeight="1">
      <c r="A112" s="228"/>
      <c r="B112" s="231"/>
      <c r="C112" s="234"/>
      <c r="D112" s="237"/>
      <c r="E112" s="147"/>
      <c r="F112" s="242"/>
      <c r="G112" s="243"/>
      <c r="H112" s="207"/>
      <c r="I112" s="206"/>
      <c r="J112" s="206"/>
      <c r="K112" s="206"/>
      <c r="L112" s="206"/>
      <c r="M112" s="206"/>
      <c r="N112" s="206"/>
      <c r="O112" s="206"/>
      <c r="P112" s="206"/>
      <c r="Q112" s="206"/>
      <c r="R112" s="206"/>
      <c r="S112" s="206"/>
      <c r="T112" s="206"/>
      <c r="U112" s="206"/>
      <c r="V112" s="206"/>
      <c r="W112" s="206"/>
      <c r="X112" s="206"/>
      <c r="Y112" s="206"/>
      <c r="Z112" s="206"/>
      <c r="AA112" s="206"/>
      <c r="AB112" s="206"/>
      <c r="AC112" s="206"/>
      <c r="AD112" s="206"/>
      <c r="AE112" s="206"/>
      <c r="AF112" s="206"/>
      <c r="AG112" s="206"/>
      <c r="AH112" s="206"/>
      <c r="AI112" s="206"/>
      <c r="AJ112" s="206"/>
      <c r="AK112" s="206"/>
      <c r="AL112" s="206"/>
      <c r="AM112" s="206"/>
      <c r="AN112" s="246"/>
      <c r="AO112" s="224"/>
      <c r="AP112" s="251"/>
      <c r="AQ112" s="252"/>
      <c r="AR112" s="224"/>
      <c r="AS112" s="224"/>
      <c r="AT112" s="225"/>
      <c r="AU112" s="48"/>
      <c r="AV112" s="48"/>
      <c r="AX112" s="48"/>
      <c r="AY112" s="48"/>
    </row>
    <row r="113" spans="1:51" s="3" customFormat="1" ht="12" customHeight="1">
      <c r="A113" s="226">
        <v>29</v>
      </c>
      <c r="B113" s="229"/>
      <c r="C113" s="232"/>
      <c r="D113" s="235" t="s">
        <v>108</v>
      </c>
      <c r="E113" s="146"/>
      <c r="F113" s="238"/>
      <c r="G113" s="239"/>
      <c r="H113" s="91" t="s">
        <v>77</v>
      </c>
      <c r="I113" s="203"/>
      <c r="J113" s="92"/>
      <c r="K113" s="92"/>
      <c r="L113" s="92"/>
      <c r="M113" s="92"/>
      <c r="N113" s="92"/>
      <c r="O113" s="92"/>
      <c r="P113" s="92"/>
      <c r="Q113" s="92"/>
      <c r="R113" s="92"/>
      <c r="S113" s="92"/>
      <c r="T113" s="92"/>
      <c r="U113" s="92"/>
      <c r="V113" s="92"/>
      <c r="W113" s="92"/>
      <c r="X113" s="92"/>
      <c r="Y113" s="92"/>
      <c r="Z113" s="92"/>
      <c r="AA113" s="92"/>
      <c r="AB113" s="92"/>
      <c r="AC113" s="92"/>
      <c r="AD113" s="92"/>
      <c r="AE113" s="92"/>
      <c r="AF113" s="92"/>
      <c r="AG113" s="92"/>
      <c r="AH113" s="92"/>
      <c r="AI113" s="92"/>
      <c r="AJ113" s="92"/>
      <c r="AK113" s="92"/>
      <c r="AL113" s="92"/>
      <c r="AM113" s="92"/>
      <c r="AN113" s="244">
        <f>+SUM(I114:AM115)</f>
        <v>0</v>
      </c>
      <c r="AO113" s="222">
        <f>IF($AN$3="４週",AN113/4,AN113/(DAY(EOMONTH($I$21,0))/7))</f>
        <v>0</v>
      </c>
      <c r="AP113" s="247"/>
      <c r="AQ113" s="248"/>
      <c r="AR113" s="222" t="str">
        <f>IF($AN$3="４週",AU114,AV114)</f>
        <v/>
      </c>
      <c r="AS113" s="222"/>
      <c r="AT113" s="225"/>
      <c r="AU113" s="46" t="s">
        <v>182</v>
      </c>
      <c r="AV113" s="46" t="s">
        <v>102</v>
      </c>
      <c r="AX113" s="46" t="s">
        <v>130</v>
      </c>
      <c r="AY113" s="46" t="s">
        <v>131</v>
      </c>
    </row>
    <row r="114" spans="1:51" s="3" customFormat="1" ht="12" customHeight="1">
      <c r="A114" s="227"/>
      <c r="B114" s="230"/>
      <c r="C114" s="233"/>
      <c r="D114" s="236"/>
      <c r="E114" s="147"/>
      <c r="F114" s="240"/>
      <c r="G114" s="241"/>
      <c r="H114" s="208" t="s">
        <v>253</v>
      </c>
      <c r="I114" s="90" t="str">
        <f>IFERROR(VLOOKUP(I113,シフト記号表!$B:$Z,23,FALSE),"")</f>
        <v/>
      </c>
      <c r="J114" s="90" t="str">
        <f>IFERROR(VLOOKUP(J113,シフト記号表!$B:$Z,23,FALSE),"")</f>
        <v/>
      </c>
      <c r="K114" s="90" t="str">
        <f>IFERROR(VLOOKUP(K113,シフト記号表!$B:$Z,23,FALSE),"")</f>
        <v/>
      </c>
      <c r="L114" s="90" t="str">
        <f>IFERROR(VLOOKUP(L113,シフト記号表!$B:$Z,23,FALSE),"")</f>
        <v/>
      </c>
      <c r="M114" s="90" t="str">
        <f>IFERROR(VLOOKUP(M113,シフト記号表!$B:$Z,23,FALSE),"")</f>
        <v/>
      </c>
      <c r="N114" s="90" t="str">
        <f>IFERROR(VLOOKUP(N113,シフト記号表!$B:$Z,23,FALSE),"")</f>
        <v/>
      </c>
      <c r="O114" s="90" t="str">
        <f>IFERROR(VLOOKUP(O113,シフト記号表!$B:$Z,23,FALSE),"")</f>
        <v/>
      </c>
      <c r="P114" s="90" t="str">
        <f>IFERROR(VLOOKUP(P113,シフト記号表!$B:$Z,23,FALSE),"")</f>
        <v/>
      </c>
      <c r="Q114" s="90" t="str">
        <f>IFERROR(VLOOKUP(Q113,シフト記号表!$B:$Z,23,FALSE),"")</f>
        <v/>
      </c>
      <c r="R114" s="90" t="str">
        <f>IFERROR(VLOOKUP(R113,シフト記号表!$B:$Z,23,FALSE),"")</f>
        <v/>
      </c>
      <c r="S114" s="90" t="str">
        <f>IFERROR(VLOOKUP(S113,シフト記号表!$B:$Z,23,FALSE),"")</f>
        <v/>
      </c>
      <c r="T114" s="90" t="str">
        <f>IFERROR(VLOOKUP(T113,シフト記号表!$B:$Z,23,FALSE),"")</f>
        <v/>
      </c>
      <c r="U114" s="90" t="str">
        <f>IFERROR(VLOOKUP(U113,シフト記号表!$B:$Z,23,FALSE),"")</f>
        <v/>
      </c>
      <c r="V114" s="90" t="str">
        <f>IFERROR(VLOOKUP(V113,シフト記号表!$B:$Z,23,FALSE),"")</f>
        <v/>
      </c>
      <c r="W114" s="90" t="str">
        <f>IFERROR(VLOOKUP(W113,シフト記号表!$B:$Z,23,FALSE),"")</f>
        <v/>
      </c>
      <c r="X114" s="90" t="str">
        <f>IFERROR(VLOOKUP(X113,シフト記号表!$B:$Z,23,FALSE),"")</f>
        <v/>
      </c>
      <c r="Y114" s="90" t="str">
        <f>IFERROR(VLOOKUP(Y113,シフト記号表!$B:$Z,23,FALSE),"")</f>
        <v/>
      </c>
      <c r="Z114" s="90" t="str">
        <f>IFERROR(VLOOKUP(Z113,シフト記号表!$B:$Z,23,FALSE),"")</f>
        <v/>
      </c>
      <c r="AA114" s="90" t="str">
        <f>IFERROR(VLOOKUP(AA113,シフト記号表!$B:$Z,23,FALSE),"")</f>
        <v/>
      </c>
      <c r="AB114" s="90" t="str">
        <f>IFERROR(VLOOKUP(AB113,シフト記号表!$B:$Z,23,FALSE),"")</f>
        <v/>
      </c>
      <c r="AC114" s="90" t="str">
        <f>IFERROR(VLOOKUP(AC113,シフト記号表!$B:$Z,23,FALSE),"")</f>
        <v/>
      </c>
      <c r="AD114" s="90" t="str">
        <f>IFERROR(VLOOKUP(AD113,シフト記号表!$B:$Z,23,FALSE),"")</f>
        <v/>
      </c>
      <c r="AE114" s="90" t="str">
        <f>IFERROR(VLOOKUP(AE113,シフト記号表!$B:$Z,23,FALSE),"")</f>
        <v/>
      </c>
      <c r="AF114" s="90" t="str">
        <f>IFERROR(VLOOKUP(AF113,シフト記号表!$B:$Z,23,FALSE),"")</f>
        <v/>
      </c>
      <c r="AG114" s="90" t="str">
        <f>IFERROR(VLOOKUP(AG113,シフト記号表!$B:$Z,23,FALSE),"")</f>
        <v/>
      </c>
      <c r="AH114" s="90" t="str">
        <f>IFERROR(VLOOKUP(AH113,シフト記号表!$B:$Z,23,FALSE),"")</f>
        <v/>
      </c>
      <c r="AI114" s="90" t="str">
        <f>IFERROR(VLOOKUP(AI113,シフト記号表!$B:$Z,23,FALSE),"")</f>
        <v/>
      </c>
      <c r="AJ114" s="90" t="str">
        <f>IFERROR(VLOOKUP(AJ113,シフト記号表!$B:$Z,23,FALSE),"")</f>
        <v/>
      </c>
      <c r="AK114" s="90" t="str">
        <f>IFERROR(VLOOKUP(AK113,シフト記号表!$B:$Z,23,FALSE),"")</f>
        <v/>
      </c>
      <c r="AL114" s="90" t="str">
        <f>IFERROR(VLOOKUP(AL113,シフト記号表!$B:$Z,23,FALSE),"")</f>
        <v/>
      </c>
      <c r="AM114" s="90" t="str">
        <f>IFERROR(VLOOKUP(AM113,シフト記号表!$B:$Z,23,FALSE),"")</f>
        <v/>
      </c>
      <c r="AN114" s="245"/>
      <c r="AO114" s="223"/>
      <c r="AP114" s="249"/>
      <c r="AQ114" s="250"/>
      <c r="AR114" s="223"/>
      <c r="AS114" s="223"/>
      <c r="AT114" s="225"/>
      <c r="AU114" s="47">
        <f>IFERROR(IF($D113="□",($AO113/$AK$6),($AO113/$AK$8)),"")</f>
        <v>0</v>
      </c>
      <c r="AV114" s="47" t="str">
        <f>IFERROR(IF($D113="□",($AN113/$AO$6),($AN113/$AO$8)),"")</f>
        <v/>
      </c>
      <c r="AX114" s="47" t="s">
        <v>266</v>
      </c>
      <c r="AY114" s="47" t="s">
        <v>266</v>
      </c>
    </row>
    <row r="115" spans="1:51" s="3" customFormat="1" ht="12" customHeight="1">
      <c r="A115" s="228"/>
      <c r="B115" s="231"/>
      <c r="C115" s="234"/>
      <c r="D115" s="237"/>
      <c r="E115" s="147"/>
      <c r="F115" s="242"/>
      <c r="G115" s="243"/>
      <c r="H115" s="207"/>
      <c r="I115" s="206"/>
      <c r="J115" s="206"/>
      <c r="K115" s="206"/>
      <c r="L115" s="206"/>
      <c r="M115" s="206"/>
      <c r="N115" s="206"/>
      <c r="O115" s="206"/>
      <c r="P115" s="206"/>
      <c r="Q115" s="206"/>
      <c r="R115" s="206"/>
      <c r="S115" s="206"/>
      <c r="T115" s="206"/>
      <c r="U115" s="206"/>
      <c r="V115" s="206"/>
      <c r="W115" s="206"/>
      <c r="X115" s="206"/>
      <c r="Y115" s="206"/>
      <c r="Z115" s="206"/>
      <c r="AA115" s="206"/>
      <c r="AB115" s="206"/>
      <c r="AC115" s="206"/>
      <c r="AD115" s="206"/>
      <c r="AE115" s="206"/>
      <c r="AF115" s="206"/>
      <c r="AG115" s="206"/>
      <c r="AH115" s="206"/>
      <c r="AI115" s="206"/>
      <c r="AJ115" s="206"/>
      <c r="AK115" s="206"/>
      <c r="AL115" s="206"/>
      <c r="AM115" s="206"/>
      <c r="AN115" s="246"/>
      <c r="AO115" s="224"/>
      <c r="AP115" s="251"/>
      <c r="AQ115" s="252"/>
      <c r="AR115" s="224"/>
      <c r="AS115" s="224"/>
      <c r="AT115" s="225"/>
      <c r="AU115" s="48"/>
      <c r="AV115" s="48"/>
      <c r="AX115" s="48"/>
      <c r="AY115" s="48"/>
    </row>
    <row r="116" spans="1:51" s="3" customFormat="1" ht="12" customHeight="1">
      <c r="A116" s="226">
        <v>30</v>
      </c>
      <c r="B116" s="229"/>
      <c r="C116" s="232"/>
      <c r="D116" s="235" t="s">
        <v>108</v>
      </c>
      <c r="E116" s="146"/>
      <c r="F116" s="238"/>
      <c r="G116" s="239"/>
      <c r="H116" s="91" t="s">
        <v>77</v>
      </c>
      <c r="I116" s="203"/>
      <c r="J116" s="92"/>
      <c r="K116" s="92"/>
      <c r="L116" s="92"/>
      <c r="M116" s="92"/>
      <c r="N116" s="92"/>
      <c r="O116" s="92"/>
      <c r="P116" s="92"/>
      <c r="Q116" s="92"/>
      <c r="R116" s="92"/>
      <c r="S116" s="92"/>
      <c r="T116" s="92"/>
      <c r="U116" s="92"/>
      <c r="V116" s="92"/>
      <c r="W116" s="92"/>
      <c r="X116" s="92"/>
      <c r="Y116" s="92"/>
      <c r="Z116" s="92"/>
      <c r="AA116" s="92"/>
      <c r="AB116" s="92"/>
      <c r="AC116" s="92"/>
      <c r="AD116" s="92"/>
      <c r="AE116" s="92"/>
      <c r="AF116" s="92"/>
      <c r="AG116" s="92"/>
      <c r="AH116" s="92"/>
      <c r="AI116" s="92"/>
      <c r="AJ116" s="92"/>
      <c r="AK116" s="92"/>
      <c r="AL116" s="92"/>
      <c r="AM116" s="92"/>
      <c r="AN116" s="244">
        <f>+SUM(I117:AM118)</f>
        <v>0</v>
      </c>
      <c r="AO116" s="222">
        <f>IF($AN$3="４週",AN116/4,AN116/(DAY(EOMONTH($I$21,0))/7))</f>
        <v>0</v>
      </c>
      <c r="AP116" s="247"/>
      <c r="AQ116" s="248"/>
      <c r="AR116" s="222" t="str">
        <f>IF($AN$3="４週",AU117,AV117)</f>
        <v/>
      </c>
      <c r="AS116" s="222"/>
      <c r="AT116" s="225"/>
      <c r="AU116" s="46" t="s">
        <v>182</v>
      </c>
      <c r="AV116" s="46" t="s">
        <v>102</v>
      </c>
      <c r="AX116" s="46" t="s">
        <v>130</v>
      </c>
      <c r="AY116" s="46" t="s">
        <v>131</v>
      </c>
    </row>
    <row r="117" spans="1:51" s="3" customFormat="1" ht="12" customHeight="1">
      <c r="A117" s="227"/>
      <c r="B117" s="230"/>
      <c r="C117" s="233"/>
      <c r="D117" s="236"/>
      <c r="E117" s="147"/>
      <c r="F117" s="240"/>
      <c r="G117" s="241"/>
      <c r="H117" s="208" t="s">
        <v>253</v>
      </c>
      <c r="I117" s="90" t="str">
        <f>IFERROR(VLOOKUP(I116,シフト記号表!$B:$Z,23,FALSE),"")</f>
        <v/>
      </c>
      <c r="J117" s="90" t="str">
        <f>IFERROR(VLOOKUP(J116,シフト記号表!$B:$Z,23,FALSE),"")</f>
        <v/>
      </c>
      <c r="K117" s="90" t="str">
        <f>IFERROR(VLOOKUP(K116,シフト記号表!$B:$Z,23,FALSE),"")</f>
        <v/>
      </c>
      <c r="L117" s="90" t="str">
        <f>IFERROR(VLOOKUP(L116,シフト記号表!$B:$Z,23,FALSE),"")</f>
        <v/>
      </c>
      <c r="M117" s="90" t="str">
        <f>IFERROR(VLOOKUP(M116,シフト記号表!$B:$Z,23,FALSE),"")</f>
        <v/>
      </c>
      <c r="N117" s="90" t="str">
        <f>IFERROR(VLOOKUP(N116,シフト記号表!$B:$Z,23,FALSE),"")</f>
        <v/>
      </c>
      <c r="O117" s="90" t="str">
        <f>IFERROR(VLOOKUP(O116,シフト記号表!$B:$Z,23,FALSE),"")</f>
        <v/>
      </c>
      <c r="P117" s="90" t="str">
        <f>IFERROR(VLOOKUP(P116,シフト記号表!$B:$Z,23,FALSE),"")</f>
        <v/>
      </c>
      <c r="Q117" s="90" t="str">
        <f>IFERROR(VLOOKUP(Q116,シフト記号表!$B:$Z,23,FALSE),"")</f>
        <v/>
      </c>
      <c r="R117" s="90" t="str">
        <f>IFERROR(VLOOKUP(R116,シフト記号表!$B:$Z,23,FALSE),"")</f>
        <v/>
      </c>
      <c r="S117" s="90" t="str">
        <f>IFERROR(VLOOKUP(S116,シフト記号表!$B:$Z,23,FALSE),"")</f>
        <v/>
      </c>
      <c r="T117" s="90" t="str">
        <f>IFERROR(VLOOKUP(T116,シフト記号表!$B:$Z,23,FALSE),"")</f>
        <v/>
      </c>
      <c r="U117" s="90" t="str">
        <f>IFERROR(VLOOKUP(U116,シフト記号表!$B:$Z,23,FALSE),"")</f>
        <v/>
      </c>
      <c r="V117" s="90" t="str">
        <f>IFERROR(VLOOKUP(V116,シフト記号表!$B:$Z,23,FALSE),"")</f>
        <v/>
      </c>
      <c r="W117" s="90" t="str">
        <f>IFERROR(VLOOKUP(W116,シフト記号表!$B:$Z,23,FALSE),"")</f>
        <v/>
      </c>
      <c r="X117" s="90" t="str">
        <f>IFERROR(VLOOKUP(X116,シフト記号表!$B:$Z,23,FALSE),"")</f>
        <v/>
      </c>
      <c r="Y117" s="90" t="str">
        <f>IFERROR(VLOOKUP(Y116,シフト記号表!$B:$Z,23,FALSE),"")</f>
        <v/>
      </c>
      <c r="Z117" s="90" t="str">
        <f>IFERROR(VLOOKUP(Z116,シフト記号表!$B:$Z,23,FALSE),"")</f>
        <v/>
      </c>
      <c r="AA117" s="90" t="str">
        <f>IFERROR(VLOOKUP(AA116,シフト記号表!$B:$Z,23,FALSE),"")</f>
        <v/>
      </c>
      <c r="AB117" s="90" t="str">
        <f>IFERROR(VLOOKUP(AB116,シフト記号表!$B:$Z,23,FALSE),"")</f>
        <v/>
      </c>
      <c r="AC117" s="90" t="str">
        <f>IFERROR(VLOOKUP(AC116,シフト記号表!$B:$Z,23,FALSE),"")</f>
        <v/>
      </c>
      <c r="AD117" s="90" t="str">
        <f>IFERROR(VLOOKUP(AD116,シフト記号表!$B:$Z,23,FALSE),"")</f>
        <v/>
      </c>
      <c r="AE117" s="90" t="str">
        <f>IFERROR(VLOOKUP(AE116,シフト記号表!$B:$Z,23,FALSE),"")</f>
        <v/>
      </c>
      <c r="AF117" s="90" t="str">
        <f>IFERROR(VLOOKUP(AF116,シフト記号表!$B:$Z,23,FALSE),"")</f>
        <v/>
      </c>
      <c r="AG117" s="90" t="str">
        <f>IFERROR(VLOOKUP(AG116,シフト記号表!$B:$Z,23,FALSE),"")</f>
        <v/>
      </c>
      <c r="AH117" s="90" t="str">
        <f>IFERROR(VLOOKUP(AH116,シフト記号表!$B:$Z,23,FALSE),"")</f>
        <v/>
      </c>
      <c r="AI117" s="90" t="str">
        <f>IFERROR(VLOOKUP(AI116,シフト記号表!$B:$Z,23,FALSE),"")</f>
        <v/>
      </c>
      <c r="AJ117" s="90" t="str">
        <f>IFERROR(VLOOKUP(AJ116,シフト記号表!$B:$Z,23,FALSE),"")</f>
        <v/>
      </c>
      <c r="AK117" s="90" t="str">
        <f>IFERROR(VLOOKUP(AK116,シフト記号表!$B:$Z,23,FALSE),"")</f>
        <v/>
      </c>
      <c r="AL117" s="90" t="str">
        <f>IFERROR(VLOOKUP(AL116,シフト記号表!$B:$Z,23,FALSE),"")</f>
        <v/>
      </c>
      <c r="AM117" s="90" t="str">
        <f>IFERROR(VLOOKUP(AM116,シフト記号表!$B:$Z,23,FALSE),"")</f>
        <v/>
      </c>
      <c r="AN117" s="245"/>
      <c r="AO117" s="223"/>
      <c r="AP117" s="249"/>
      <c r="AQ117" s="250"/>
      <c r="AR117" s="223"/>
      <c r="AS117" s="223"/>
      <c r="AT117" s="225"/>
      <c r="AU117" s="47">
        <f>IFERROR(IF($D116="□",($AO116/$AK$6),($AO116/$AK$8)),"")</f>
        <v>0</v>
      </c>
      <c r="AV117" s="47" t="str">
        <f>IFERROR(IF($D116="□",($AN116/$AO$6),($AN116/$AO$8)),"")</f>
        <v/>
      </c>
      <c r="AX117" s="47" t="s">
        <v>266</v>
      </c>
      <c r="AY117" s="47" t="s">
        <v>266</v>
      </c>
    </row>
    <row r="118" spans="1:51" s="3" customFormat="1" ht="12" customHeight="1">
      <c r="A118" s="228"/>
      <c r="B118" s="231"/>
      <c r="C118" s="234"/>
      <c r="D118" s="237"/>
      <c r="E118" s="147"/>
      <c r="F118" s="242"/>
      <c r="G118" s="243"/>
      <c r="H118" s="207"/>
      <c r="I118" s="206"/>
      <c r="J118" s="206"/>
      <c r="K118" s="206"/>
      <c r="L118" s="206"/>
      <c r="M118" s="206"/>
      <c r="N118" s="206"/>
      <c r="O118" s="206"/>
      <c r="P118" s="206"/>
      <c r="Q118" s="206"/>
      <c r="R118" s="206"/>
      <c r="S118" s="206"/>
      <c r="T118" s="206"/>
      <c r="U118" s="206"/>
      <c r="V118" s="206"/>
      <c r="W118" s="206"/>
      <c r="X118" s="206"/>
      <c r="Y118" s="206"/>
      <c r="Z118" s="206"/>
      <c r="AA118" s="206"/>
      <c r="AB118" s="206"/>
      <c r="AC118" s="206"/>
      <c r="AD118" s="206"/>
      <c r="AE118" s="206"/>
      <c r="AF118" s="206"/>
      <c r="AG118" s="206"/>
      <c r="AH118" s="206"/>
      <c r="AI118" s="206"/>
      <c r="AJ118" s="206"/>
      <c r="AK118" s="206"/>
      <c r="AL118" s="206"/>
      <c r="AM118" s="206"/>
      <c r="AN118" s="246"/>
      <c r="AO118" s="224"/>
      <c r="AP118" s="251"/>
      <c r="AQ118" s="252"/>
      <c r="AR118" s="224"/>
      <c r="AS118" s="224"/>
      <c r="AT118" s="225"/>
      <c r="AU118" s="48"/>
      <c r="AV118" s="48"/>
      <c r="AX118" s="48"/>
      <c r="AY118" s="48"/>
    </row>
    <row r="119" spans="1:51" s="3" customFormat="1" ht="12" customHeight="1">
      <c r="A119" s="226">
        <v>31</v>
      </c>
      <c r="B119" s="229"/>
      <c r="C119" s="232"/>
      <c r="D119" s="235" t="s">
        <v>108</v>
      </c>
      <c r="E119" s="146"/>
      <c r="F119" s="238"/>
      <c r="G119" s="239"/>
      <c r="H119" s="91" t="s">
        <v>77</v>
      </c>
      <c r="I119" s="203"/>
      <c r="J119" s="92"/>
      <c r="K119" s="92"/>
      <c r="L119" s="92"/>
      <c r="M119" s="92"/>
      <c r="N119" s="92"/>
      <c r="O119" s="92"/>
      <c r="P119" s="92"/>
      <c r="Q119" s="92"/>
      <c r="R119" s="92"/>
      <c r="S119" s="92"/>
      <c r="T119" s="92"/>
      <c r="U119" s="92"/>
      <c r="V119" s="92"/>
      <c r="W119" s="92"/>
      <c r="X119" s="92"/>
      <c r="Y119" s="92"/>
      <c r="Z119" s="92"/>
      <c r="AA119" s="92"/>
      <c r="AB119" s="92"/>
      <c r="AC119" s="92"/>
      <c r="AD119" s="92"/>
      <c r="AE119" s="92"/>
      <c r="AF119" s="92"/>
      <c r="AG119" s="92"/>
      <c r="AH119" s="92"/>
      <c r="AI119" s="92"/>
      <c r="AJ119" s="92"/>
      <c r="AK119" s="92"/>
      <c r="AL119" s="92"/>
      <c r="AM119" s="92"/>
      <c r="AN119" s="244">
        <f>+SUM(I120:AM121)</f>
        <v>0</v>
      </c>
      <c r="AO119" s="222">
        <f>IF($AN$3="４週",AN119/4,AN119/(DAY(EOMONTH($I$21,0))/7))</f>
        <v>0</v>
      </c>
      <c r="AP119" s="247"/>
      <c r="AQ119" s="248"/>
      <c r="AR119" s="222" t="str">
        <f>IF($AN$3="４週",AU120,AV120)</f>
        <v/>
      </c>
      <c r="AS119" s="222"/>
      <c r="AT119" s="225"/>
      <c r="AU119" s="46" t="s">
        <v>182</v>
      </c>
      <c r="AV119" s="46" t="s">
        <v>102</v>
      </c>
      <c r="AX119" s="46" t="s">
        <v>130</v>
      </c>
      <c r="AY119" s="46" t="s">
        <v>131</v>
      </c>
    </row>
    <row r="120" spans="1:51" s="3" customFormat="1" ht="12" customHeight="1">
      <c r="A120" s="227"/>
      <c r="B120" s="230"/>
      <c r="C120" s="233"/>
      <c r="D120" s="236"/>
      <c r="E120" s="147"/>
      <c r="F120" s="240"/>
      <c r="G120" s="241"/>
      <c r="H120" s="208" t="s">
        <v>253</v>
      </c>
      <c r="I120" s="90" t="str">
        <f>IFERROR(VLOOKUP(I119,シフト記号表!$B:$Z,23,FALSE),"")</f>
        <v/>
      </c>
      <c r="J120" s="90" t="str">
        <f>IFERROR(VLOOKUP(J119,シフト記号表!$B:$Z,23,FALSE),"")</f>
        <v/>
      </c>
      <c r="K120" s="90" t="str">
        <f>IFERROR(VLOOKUP(K119,シフト記号表!$B:$Z,23,FALSE),"")</f>
        <v/>
      </c>
      <c r="L120" s="90" t="str">
        <f>IFERROR(VLOOKUP(L119,シフト記号表!$B:$Z,23,FALSE),"")</f>
        <v/>
      </c>
      <c r="M120" s="90" t="str">
        <f>IFERROR(VLOOKUP(M119,シフト記号表!$B:$Z,23,FALSE),"")</f>
        <v/>
      </c>
      <c r="N120" s="90" t="str">
        <f>IFERROR(VLOOKUP(N119,シフト記号表!$B:$Z,23,FALSE),"")</f>
        <v/>
      </c>
      <c r="O120" s="90" t="str">
        <f>IFERROR(VLOOKUP(O119,シフト記号表!$B:$Z,23,FALSE),"")</f>
        <v/>
      </c>
      <c r="P120" s="90" t="str">
        <f>IFERROR(VLOOKUP(P119,シフト記号表!$B:$Z,23,FALSE),"")</f>
        <v/>
      </c>
      <c r="Q120" s="90" t="str">
        <f>IFERROR(VLOOKUP(Q119,シフト記号表!$B:$Z,23,FALSE),"")</f>
        <v/>
      </c>
      <c r="R120" s="90" t="str">
        <f>IFERROR(VLOOKUP(R119,シフト記号表!$B:$Z,23,FALSE),"")</f>
        <v/>
      </c>
      <c r="S120" s="90" t="str">
        <f>IFERROR(VLOOKUP(S119,シフト記号表!$B:$Z,23,FALSE),"")</f>
        <v/>
      </c>
      <c r="T120" s="90" t="str">
        <f>IFERROR(VLOOKUP(T119,シフト記号表!$B:$Z,23,FALSE),"")</f>
        <v/>
      </c>
      <c r="U120" s="90" t="str">
        <f>IFERROR(VLOOKUP(U119,シフト記号表!$B:$Z,23,FALSE),"")</f>
        <v/>
      </c>
      <c r="V120" s="90" t="str">
        <f>IFERROR(VLOOKUP(V119,シフト記号表!$B:$Z,23,FALSE),"")</f>
        <v/>
      </c>
      <c r="W120" s="90" t="str">
        <f>IFERROR(VLOOKUP(W119,シフト記号表!$B:$Z,23,FALSE),"")</f>
        <v/>
      </c>
      <c r="X120" s="90" t="str">
        <f>IFERROR(VLOOKUP(X119,シフト記号表!$B:$Z,23,FALSE),"")</f>
        <v/>
      </c>
      <c r="Y120" s="90" t="str">
        <f>IFERROR(VLOOKUP(Y119,シフト記号表!$B:$Z,23,FALSE),"")</f>
        <v/>
      </c>
      <c r="Z120" s="90" t="str">
        <f>IFERROR(VLOOKUP(Z119,シフト記号表!$B:$Z,23,FALSE),"")</f>
        <v/>
      </c>
      <c r="AA120" s="90" t="str">
        <f>IFERROR(VLOOKUP(AA119,シフト記号表!$B:$Z,23,FALSE),"")</f>
        <v/>
      </c>
      <c r="AB120" s="90" t="str">
        <f>IFERROR(VLOOKUP(AB119,シフト記号表!$B:$Z,23,FALSE),"")</f>
        <v/>
      </c>
      <c r="AC120" s="90" t="str">
        <f>IFERROR(VLOOKUP(AC119,シフト記号表!$B:$Z,23,FALSE),"")</f>
        <v/>
      </c>
      <c r="AD120" s="90" t="str">
        <f>IFERROR(VLOOKUP(AD119,シフト記号表!$B:$Z,23,FALSE),"")</f>
        <v/>
      </c>
      <c r="AE120" s="90" t="str">
        <f>IFERROR(VLOOKUP(AE119,シフト記号表!$B:$Z,23,FALSE),"")</f>
        <v/>
      </c>
      <c r="AF120" s="90" t="str">
        <f>IFERROR(VLOOKUP(AF119,シフト記号表!$B:$Z,23,FALSE),"")</f>
        <v/>
      </c>
      <c r="AG120" s="90" t="str">
        <f>IFERROR(VLOOKUP(AG119,シフト記号表!$B:$Z,23,FALSE),"")</f>
        <v/>
      </c>
      <c r="AH120" s="90" t="str">
        <f>IFERROR(VLOOKUP(AH119,シフト記号表!$B:$Z,23,FALSE),"")</f>
        <v/>
      </c>
      <c r="AI120" s="90" t="str">
        <f>IFERROR(VLOOKUP(AI119,シフト記号表!$B:$Z,23,FALSE),"")</f>
        <v/>
      </c>
      <c r="AJ120" s="90" t="str">
        <f>IFERROR(VLOOKUP(AJ119,シフト記号表!$B:$Z,23,FALSE),"")</f>
        <v/>
      </c>
      <c r="AK120" s="90" t="str">
        <f>IFERROR(VLOOKUP(AK119,シフト記号表!$B:$Z,23,FALSE),"")</f>
        <v/>
      </c>
      <c r="AL120" s="90" t="str">
        <f>IFERROR(VLOOKUP(AL119,シフト記号表!$B:$Z,23,FALSE),"")</f>
        <v/>
      </c>
      <c r="AM120" s="90" t="str">
        <f>IFERROR(VLOOKUP(AM119,シフト記号表!$B:$Z,23,FALSE),"")</f>
        <v/>
      </c>
      <c r="AN120" s="245"/>
      <c r="AO120" s="223"/>
      <c r="AP120" s="249"/>
      <c r="AQ120" s="250"/>
      <c r="AR120" s="223"/>
      <c r="AS120" s="223"/>
      <c r="AT120" s="225"/>
      <c r="AU120" s="47">
        <f>IFERROR(IF($D119="□",($AO119/$AK$6),($AO119/$AK$8)),"")</f>
        <v>0</v>
      </c>
      <c r="AV120" s="47" t="str">
        <f>IFERROR(IF($D119="□",($AN119/$AO$6),($AN119/$AO$8)),"")</f>
        <v/>
      </c>
      <c r="AX120" s="47" t="s">
        <v>266</v>
      </c>
      <c r="AY120" s="47" t="s">
        <v>266</v>
      </c>
    </row>
    <row r="121" spans="1:51" s="3" customFormat="1" ht="12" customHeight="1">
      <c r="A121" s="228"/>
      <c r="B121" s="231"/>
      <c r="C121" s="234"/>
      <c r="D121" s="237"/>
      <c r="E121" s="147"/>
      <c r="F121" s="242"/>
      <c r="G121" s="243"/>
      <c r="H121" s="207"/>
      <c r="I121" s="206"/>
      <c r="J121" s="206"/>
      <c r="K121" s="206"/>
      <c r="L121" s="206"/>
      <c r="M121" s="206"/>
      <c r="N121" s="206"/>
      <c r="O121" s="206"/>
      <c r="P121" s="206"/>
      <c r="Q121" s="206"/>
      <c r="R121" s="206"/>
      <c r="S121" s="206"/>
      <c r="T121" s="206"/>
      <c r="U121" s="206"/>
      <c r="V121" s="206"/>
      <c r="W121" s="206"/>
      <c r="X121" s="206"/>
      <c r="Y121" s="206"/>
      <c r="Z121" s="206"/>
      <c r="AA121" s="206"/>
      <c r="AB121" s="206"/>
      <c r="AC121" s="206"/>
      <c r="AD121" s="206"/>
      <c r="AE121" s="206"/>
      <c r="AF121" s="206"/>
      <c r="AG121" s="206"/>
      <c r="AH121" s="206"/>
      <c r="AI121" s="206"/>
      <c r="AJ121" s="206"/>
      <c r="AK121" s="206"/>
      <c r="AL121" s="206"/>
      <c r="AM121" s="206"/>
      <c r="AN121" s="246"/>
      <c r="AO121" s="224"/>
      <c r="AP121" s="251"/>
      <c r="AQ121" s="252"/>
      <c r="AR121" s="224"/>
      <c r="AS121" s="224"/>
      <c r="AT121" s="225"/>
      <c r="AU121" s="48"/>
      <c r="AV121" s="48"/>
      <c r="AX121" s="48"/>
      <c r="AY121" s="48"/>
    </row>
    <row r="122" spans="1:51" s="3" customFormat="1" ht="12" customHeight="1">
      <c r="A122" s="226">
        <v>32</v>
      </c>
      <c r="B122" s="229"/>
      <c r="C122" s="232"/>
      <c r="D122" s="235" t="s">
        <v>108</v>
      </c>
      <c r="E122" s="146"/>
      <c r="F122" s="238"/>
      <c r="G122" s="239"/>
      <c r="H122" s="91" t="s">
        <v>77</v>
      </c>
      <c r="I122" s="203"/>
      <c r="J122" s="92"/>
      <c r="K122" s="92"/>
      <c r="L122" s="92"/>
      <c r="M122" s="92"/>
      <c r="N122" s="92"/>
      <c r="O122" s="92"/>
      <c r="P122" s="92"/>
      <c r="Q122" s="92"/>
      <c r="R122" s="92"/>
      <c r="S122" s="92"/>
      <c r="T122" s="92"/>
      <c r="U122" s="92"/>
      <c r="V122" s="92"/>
      <c r="W122" s="92"/>
      <c r="X122" s="92"/>
      <c r="Y122" s="92"/>
      <c r="Z122" s="92"/>
      <c r="AA122" s="92"/>
      <c r="AB122" s="92"/>
      <c r="AC122" s="92"/>
      <c r="AD122" s="92"/>
      <c r="AE122" s="92"/>
      <c r="AF122" s="92"/>
      <c r="AG122" s="92"/>
      <c r="AH122" s="92"/>
      <c r="AI122" s="92"/>
      <c r="AJ122" s="92"/>
      <c r="AK122" s="92"/>
      <c r="AL122" s="92"/>
      <c r="AM122" s="92"/>
      <c r="AN122" s="244">
        <f>+SUM(I123:AM124)</f>
        <v>0</v>
      </c>
      <c r="AO122" s="222">
        <f>IF($AN$3="４週",AN122/4,AN122/(DAY(EOMONTH($I$21,0))/7))</f>
        <v>0</v>
      </c>
      <c r="AP122" s="247"/>
      <c r="AQ122" s="248"/>
      <c r="AR122" s="222" t="str">
        <f>IF($AN$3="４週",AU123,AV123)</f>
        <v/>
      </c>
      <c r="AS122" s="222"/>
      <c r="AT122" s="225"/>
      <c r="AU122" s="46" t="s">
        <v>182</v>
      </c>
      <c r="AV122" s="46" t="s">
        <v>102</v>
      </c>
      <c r="AX122" s="46" t="s">
        <v>130</v>
      </c>
      <c r="AY122" s="46" t="s">
        <v>131</v>
      </c>
    </row>
    <row r="123" spans="1:51" s="3" customFormat="1" ht="12" customHeight="1">
      <c r="A123" s="227"/>
      <c r="B123" s="230"/>
      <c r="C123" s="233"/>
      <c r="D123" s="236"/>
      <c r="E123" s="147"/>
      <c r="F123" s="240"/>
      <c r="G123" s="241"/>
      <c r="H123" s="208" t="s">
        <v>253</v>
      </c>
      <c r="I123" s="90" t="str">
        <f>IFERROR(VLOOKUP(I122,シフト記号表!$B:$Z,23,FALSE),"")</f>
        <v/>
      </c>
      <c r="J123" s="90" t="str">
        <f>IFERROR(VLOOKUP(J122,シフト記号表!$B:$Z,23,FALSE),"")</f>
        <v/>
      </c>
      <c r="K123" s="90" t="str">
        <f>IFERROR(VLOOKUP(K122,シフト記号表!$B:$Z,23,FALSE),"")</f>
        <v/>
      </c>
      <c r="L123" s="90" t="str">
        <f>IFERROR(VLOOKUP(L122,シフト記号表!$B:$Z,23,FALSE),"")</f>
        <v/>
      </c>
      <c r="M123" s="90" t="str">
        <f>IFERROR(VLOOKUP(M122,シフト記号表!$B:$Z,23,FALSE),"")</f>
        <v/>
      </c>
      <c r="N123" s="90" t="str">
        <f>IFERROR(VLOOKUP(N122,シフト記号表!$B:$Z,23,FALSE),"")</f>
        <v/>
      </c>
      <c r="O123" s="90" t="str">
        <f>IFERROR(VLOOKUP(O122,シフト記号表!$B:$Z,23,FALSE),"")</f>
        <v/>
      </c>
      <c r="P123" s="90" t="str">
        <f>IFERROR(VLOOKUP(P122,シフト記号表!$B:$Z,23,FALSE),"")</f>
        <v/>
      </c>
      <c r="Q123" s="90" t="str">
        <f>IFERROR(VLOOKUP(Q122,シフト記号表!$B:$Z,23,FALSE),"")</f>
        <v/>
      </c>
      <c r="R123" s="90" t="str">
        <f>IFERROR(VLOOKUP(R122,シフト記号表!$B:$Z,23,FALSE),"")</f>
        <v/>
      </c>
      <c r="S123" s="90" t="str">
        <f>IFERROR(VLOOKUP(S122,シフト記号表!$B:$Z,23,FALSE),"")</f>
        <v/>
      </c>
      <c r="T123" s="90" t="str">
        <f>IFERROR(VLOOKUP(T122,シフト記号表!$B:$Z,23,FALSE),"")</f>
        <v/>
      </c>
      <c r="U123" s="90" t="str">
        <f>IFERROR(VLOOKUP(U122,シフト記号表!$B:$Z,23,FALSE),"")</f>
        <v/>
      </c>
      <c r="V123" s="90" t="str">
        <f>IFERROR(VLOOKUP(V122,シフト記号表!$B:$Z,23,FALSE),"")</f>
        <v/>
      </c>
      <c r="W123" s="90" t="str">
        <f>IFERROR(VLOOKUP(W122,シフト記号表!$B:$Z,23,FALSE),"")</f>
        <v/>
      </c>
      <c r="X123" s="90" t="str">
        <f>IFERROR(VLOOKUP(X122,シフト記号表!$B:$Z,23,FALSE),"")</f>
        <v/>
      </c>
      <c r="Y123" s="90" t="str">
        <f>IFERROR(VLOOKUP(Y122,シフト記号表!$B:$Z,23,FALSE),"")</f>
        <v/>
      </c>
      <c r="Z123" s="90" t="str">
        <f>IFERROR(VLOOKUP(Z122,シフト記号表!$B:$Z,23,FALSE),"")</f>
        <v/>
      </c>
      <c r="AA123" s="90" t="str">
        <f>IFERROR(VLOOKUP(AA122,シフト記号表!$B:$Z,23,FALSE),"")</f>
        <v/>
      </c>
      <c r="AB123" s="90" t="str">
        <f>IFERROR(VLOOKUP(AB122,シフト記号表!$B:$Z,23,FALSE),"")</f>
        <v/>
      </c>
      <c r="AC123" s="90" t="str">
        <f>IFERROR(VLOOKUP(AC122,シフト記号表!$B:$Z,23,FALSE),"")</f>
        <v/>
      </c>
      <c r="AD123" s="90" t="str">
        <f>IFERROR(VLOOKUP(AD122,シフト記号表!$B:$Z,23,FALSE),"")</f>
        <v/>
      </c>
      <c r="AE123" s="90" t="str">
        <f>IFERROR(VLOOKUP(AE122,シフト記号表!$B:$Z,23,FALSE),"")</f>
        <v/>
      </c>
      <c r="AF123" s="90" t="str">
        <f>IFERROR(VLOOKUP(AF122,シフト記号表!$B:$Z,23,FALSE),"")</f>
        <v/>
      </c>
      <c r="AG123" s="90" t="str">
        <f>IFERROR(VLOOKUP(AG122,シフト記号表!$B:$Z,23,FALSE),"")</f>
        <v/>
      </c>
      <c r="AH123" s="90" t="str">
        <f>IFERROR(VLOOKUP(AH122,シフト記号表!$B:$Z,23,FALSE),"")</f>
        <v/>
      </c>
      <c r="AI123" s="90" t="str">
        <f>IFERROR(VLOOKUP(AI122,シフト記号表!$B:$Z,23,FALSE),"")</f>
        <v/>
      </c>
      <c r="AJ123" s="90" t="str">
        <f>IFERROR(VLOOKUP(AJ122,シフト記号表!$B:$Z,23,FALSE),"")</f>
        <v/>
      </c>
      <c r="AK123" s="90" t="str">
        <f>IFERROR(VLOOKUP(AK122,シフト記号表!$B:$Z,23,FALSE),"")</f>
        <v/>
      </c>
      <c r="AL123" s="90" t="str">
        <f>IFERROR(VLOOKUP(AL122,シフト記号表!$B:$Z,23,FALSE),"")</f>
        <v/>
      </c>
      <c r="AM123" s="90" t="str">
        <f>IFERROR(VLOOKUP(AM122,シフト記号表!$B:$Z,23,FALSE),"")</f>
        <v/>
      </c>
      <c r="AN123" s="245"/>
      <c r="AO123" s="223"/>
      <c r="AP123" s="249"/>
      <c r="AQ123" s="250"/>
      <c r="AR123" s="223"/>
      <c r="AS123" s="223"/>
      <c r="AT123" s="225"/>
      <c r="AU123" s="47">
        <f>IFERROR(IF($D122="□",($AO122/$AK$6),($AO122/$AK$8)),"")</f>
        <v>0</v>
      </c>
      <c r="AV123" s="47" t="str">
        <f>IFERROR(IF($D122="□",($AN122/$AO$6),($AN122/$AO$8)),"")</f>
        <v/>
      </c>
      <c r="AX123" s="47" t="s">
        <v>266</v>
      </c>
      <c r="AY123" s="47" t="s">
        <v>266</v>
      </c>
    </row>
    <row r="124" spans="1:51" s="3" customFormat="1" ht="12" customHeight="1">
      <c r="A124" s="228"/>
      <c r="B124" s="231"/>
      <c r="C124" s="234"/>
      <c r="D124" s="237"/>
      <c r="E124" s="147"/>
      <c r="F124" s="242"/>
      <c r="G124" s="243"/>
      <c r="H124" s="207"/>
      <c r="I124" s="206"/>
      <c r="J124" s="206"/>
      <c r="K124" s="206"/>
      <c r="L124" s="206"/>
      <c r="M124" s="206"/>
      <c r="N124" s="206"/>
      <c r="O124" s="206"/>
      <c r="P124" s="206"/>
      <c r="Q124" s="206"/>
      <c r="R124" s="206"/>
      <c r="S124" s="206"/>
      <c r="T124" s="206"/>
      <c r="U124" s="206"/>
      <c r="V124" s="206"/>
      <c r="W124" s="206"/>
      <c r="X124" s="206"/>
      <c r="Y124" s="206"/>
      <c r="Z124" s="206"/>
      <c r="AA124" s="206"/>
      <c r="AB124" s="206"/>
      <c r="AC124" s="206"/>
      <c r="AD124" s="206"/>
      <c r="AE124" s="206"/>
      <c r="AF124" s="206"/>
      <c r="AG124" s="206"/>
      <c r="AH124" s="206"/>
      <c r="AI124" s="206"/>
      <c r="AJ124" s="206"/>
      <c r="AK124" s="206"/>
      <c r="AL124" s="206"/>
      <c r="AM124" s="206"/>
      <c r="AN124" s="246"/>
      <c r="AO124" s="224"/>
      <c r="AP124" s="251"/>
      <c r="AQ124" s="252"/>
      <c r="AR124" s="224"/>
      <c r="AS124" s="224"/>
      <c r="AT124" s="225"/>
      <c r="AU124" s="48"/>
      <c r="AV124" s="48"/>
      <c r="AX124" s="48"/>
      <c r="AY124" s="48"/>
    </row>
    <row r="125" spans="1:51" s="3" customFormat="1" ht="12" customHeight="1">
      <c r="A125" s="226">
        <v>33</v>
      </c>
      <c r="B125" s="229"/>
      <c r="C125" s="232"/>
      <c r="D125" s="235" t="s">
        <v>108</v>
      </c>
      <c r="E125" s="146"/>
      <c r="F125" s="238"/>
      <c r="G125" s="239"/>
      <c r="H125" s="91" t="s">
        <v>77</v>
      </c>
      <c r="I125" s="203"/>
      <c r="J125" s="92"/>
      <c r="K125" s="92"/>
      <c r="L125" s="92"/>
      <c r="M125" s="92"/>
      <c r="N125" s="92"/>
      <c r="O125" s="92"/>
      <c r="P125" s="92"/>
      <c r="Q125" s="92"/>
      <c r="R125" s="92"/>
      <c r="S125" s="92"/>
      <c r="T125" s="92"/>
      <c r="U125" s="92"/>
      <c r="V125" s="92"/>
      <c r="W125" s="92"/>
      <c r="X125" s="92"/>
      <c r="Y125" s="92"/>
      <c r="Z125" s="92"/>
      <c r="AA125" s="92"/>
      <c r="AB125" s="92"/>
      <c r="AC125" s="92"/>
      <c r="AD125" s="92"/>
      <c r="AE125" s="92"/>
      <c r="AF125" s="92"/>
      <c r="AG125" s="92"/>
      <c r="AH125" s="92"/>
      <c r="AI125" s="92"/>
      <c r="AJ125" s="92"/>
      <c r="AK125" s="92"/>
      <c r="AL125" s="92"/>
      <c r="AM125" s="92"/>
      <c r="AN125" s="244">
        <f>+SUM(I126:AM127)</f>
        <v>0</v>
      </c>
      <c r="AO125" s="222">
        <f>IF($AN$3="４週",AN125/4,AN125/(DAY(EOMONTH($I$21,0))/7))</f>
        <v>0</v>
      </c>
      <c r="AP125" s="247"/>
      <c r="AQ125" s="248"/>
      <c r="AR125" s="222" t="str">
        <f>IF($AN$3="４週",AU126,AV126)</f>
        <v/>
      </c>
      <c r="AS125" s="222"/>
      <c r="AT125" s="225"/>
      <c r="AU125" s="46" t="s">
        <v>182</v>
      </c>
      <c r="AV125" s="46" t="s">
        <v>102</v>
      </c>
      <c r="AX125" s="46" t="s">
        <v>130</v>
      </c>
      <c r="AY125" s="46" t="s">
        <v>131</v>
      </c>
    </row>
    <row r="126" spans="1:51" s="3" customFormat="1" ht="12" customHeight="1">
      <c r="A126" s="227"/>
      <c r="B126" s="230"/>
      <c r="C126" s="233"/>
      <c r="D126" s="236"/>
      <c r="E126" s="147"/>
      <c r="F126" s="240"/>
      <c r="G126" s="241"/>
      <c r="H126" s="208" t="s">
        <v>253</v>
      </c>
      <c r="I126" s="90" t="str">
        <f>IFERROR(VLOOKUP(I125,シフト記号表!$B:$Z,23,FALSE),"")</f>
        <v/>
      </c>
      <c r="J126" s="90" t="str">
        <f>IFERROR(VLOOKUP(J125,シフト記号表!$B:$Z,23,FALSE),"")</f>
        <v/>
      </c>
      <c r="K126" s="90" t="str">
        <f>IFERROR(VLOOKUP(K125,シフト記号表!$B:$Z,23,FALSE),"")</f>
        <v/>
      </c>
      <c r="L126" s="90" t="str">
        <f>IFERROR(VLOOKUP(L125,シフト記号表!$B:$Z,23,FALSE),"")</f>
        <v/>
      </c>
      <c r="M126" s="90" t="str">
        <f>IFERROR(VLOOKUP(M125,シフト記号表!$B:$Z,23,FALSE),"")</f>
        <v/>
      </c>
      <c r="N126" s="90" t="str">
        <f>IFERROR(VLOOKUP(N125,シフト記号表!$B:$Z,23,FALSE),"")</f>
        <v/>
      </c>
      <c r="O126" s="90" t="str">
        <f>IFERROR(VLOOKUP(O125,シフト記号表!$B:$Z,23,FALSE),"")</f>
        <v/>
      </c>
      <c r="P126" s="90" t="str">
        <f>IFERROR(VLOOKUP(P125,シフト記号表!$B:$Z,23,FALSE),"")</f>
        <v/>
      </c>
      <c r="Q126" s="90" t="str">
        <f>IFERROR(VLOOKUP(Q125,シフト記号表!$B:$Z,23,FALSE),"")</f>
        <v/>
      </c>
      <c r="R126" s="90" t="str">
        <f>IFERROR(VLOOKUP(R125,シフト記号表!$B:$Z,23,FALSE),"")</f>
        <v/>
      </c>
      <c r="S126" s="90" t="str">
        <f>IFERROR(VLOOKUP(S125,シフト記号表!$B:$Z,23,FALSE),"")</f>
        <v/>
      </c>
      <c r="T126" s="90" t="str">
        <f>IFERROR(VLOOKUP(T125,シフト記号表!$B:$Z,23,FALSE),"")</f>
        <v/>
      </c>
      <c r="U126" s="90" t="str">
        <f>IFERROR(VLOOKUP(U125,シフト記号表!$B:$Z,23,FALSE),"")</f>
        <v/>
      </c>
      <c r="V126" s="90" t="str">
        <f>IFERROR(VLOOKUP(V125,シフト記号表!$B:$Z,23,FALSE),"")</f>
        <v/>
      </c>
      <c r="W126" s="90" t="str">
        <f>IFERROR(VLOOKUP(W125,シフト記号表!$B:$Z,23,FALSE),"")</f>
        <v/>
      </c>
      <c r="X126" s="90" t="str">
        <f>IFERROR(VLOOKUP(X125,シフト記号表!$B:$Z,23,FALSE),"")</f>
        <v/>
      </c>
      <c r="Y126" s="90" t="str">
        <f>IFERROR(VLOOKUP(Y125,シフト記号表!$B:$Z,23,FALSE),"")</f>
        <v/>
      </c>
      <c r="Z126" s="90" t="str">
        <f>IFERROR(VLOOKUP(Z125,シフト記号表!$B:$Z,23,FALSE),"")</f>
        <v/>
      </c>
      <c r="AA126" s="90" t="str">
        <f>IFERROR(VLOOKUP(AA125,シフト記号表!$B:$Z,23,FALSE),"")</f>
        <v/>
      </c>
      <c r="AB126" s="90" t="str">
        <f>IFERROR(VLOOKUP(AB125,シフト記号表!$B:$Z,23,FALSE),"")</f>
        <v/>
      </c>
      <c r="AC126" s="90" t="str">
        <f>IFERROR(VLOOKUP(AC125,シフト記号表!$B:$Z,23,FALSE),"")</f>
        <v/>
      </c>
      <c r="AD126" s="90" t="str">
        <f>IFERROR(VLOOKUP(AD125,シフト記号表!$B:$Z,23,FALSE),"")</f>
        <v/>
      </c>
      <c r="AE126" s="90" t="str">
        <f>IFERROR(VLOOKUP(AE125,シフト記号表!$B:$Z,23,FALSE),"")</f>
        <v/>
      </c>
      <c r="AF126" s="90" t="str">
        <f>IFERROR(VLOOKUP(AF125,シフト記号表!$B:$Z,23,FALSE),"")</f>
        <v/>
      </c>
      <c r="AG126" s="90" t="str">
        <f>IFERROR(VLOOKUP(AG125,シフト記号表!$B:$Z,23,FALSE),"")</f>
        <v/>
      </c>
      <c r="AH126" s="90" t="str">
        <f>IFERROR(VLOOKUP(AH125,シフト記号表!$B:$Z,23,FALSE),"")</f>
        <v/>
      </c>
      <c r="AI126" s="90" t="str">
        <f>IFERROR(VLOOKUP(AI125,シフト記号表!$B:$Z,23,FALSE),"")</f>
        <v/>
      </c>
      <c r="AJ126" s="90" t="str">
        <f>IFERROR(VLOOKUP(AJ125,シフト記号表!$B:$Z,23,FALSE),"")</f>
        <v/>
      </c>
      <c r="AK126" s="90" t="str">
        <f>IFERROR(VLOOKUP(AK125,シフト記号表!$B:$Z,23,FALSE),"")</f>
        <v/>
      </c>
      <c r="AL126" s="90" t="str">
        <f>IFERROR(VLOOKUP(AL125,シフト記号表!$B:$Z,23,FALSE),"")</f>
        <v/>
      </c>
      <c r="AM126" s="90" t="str">
        <f>IFERROR(VLOOKUP(AM125,シフト記号表!$B:$Z,23,FALSE),"")</f>
        <v/>
      </c>
      <c r="AN126" s="245"/>
      <c r="AO126" s="223"/>
      <c r="AP126" s="249"/>
      <c r="AQ126" s="250"/>
      <c r="AR126" s="223"/>
      <c r="AS126" s="223"/>
      <c r="AT126" s="225"/>
      <c r="AU126" s="47">
        <f>IFERROR(IF($D125="□",($AO125/$AK$6),($AO125/$AK$8)),"")</f>
        <v>0</v>
      </c>
      <c r="AV126" s="47" t="str">
        <f>IFERROR(IF($D125="□",($AN125/$AO$6),($AN125/$AO$8)),"")</f>
        <v/>
      </c>
      <c r="AX126" s="47" t="s">
        <v>266</v>
      </c>
      <c r="AY126" s="47" t="s">
        <v>266</v>
      </c>
    </row>
    <row r="127" spans="1:51" s="3" customFormat="1" ht="12" customHeight="1">
      <c r="A127" s="228"/>
      <c r="B127" s="231"/>
      <c r="C127" s="234"/>
      <c r="D127" s="237"/>
      <c r="E127" s="147"/>
      <c r="F127" s="242"/>
      <c r="G127" s="243"/>
      <c r="H127" s="207"/>
      <c r="I127" s="206"/>
      <c r="J127" s="206"/>
      <c r="K127" s="206"/>
      <c r="L127" s="206"/>
      <c r="M127" s="206"/>
      <c r="N127" s="206"/>
      <c r="O127" s="206"/>
      <c r="P127" s="206"/>
      <c r="Q127" s="206"/>
      <c r="R127" s="206"/>
      <c r="S127" s="206"/>
      <c r="T127" s="206"/>
      <c r="U127" s="206"/>
      <c r="V127" s="206"/>
      <c r="W127" s="206"/>
      <c r="X127" s="206"/>
      <c r="Y127" s="206"/>
      <c r="Z127" s="206"/>
      <c r="AA127" s="206"/>
      <c r="AB127" s="206"/>
      <c r="AC127" s="206"/>
      <c r="AD127" s="206"/>
      <c r="AE127" s="206"/>
      <c r="AF127" s="206"/>
      <c r="AG127" s="206"/>
      <c r="AH127" s="206"/>
      <c r="AI127" s="206"/>
      <c r="AJ127" s="206"/>
      <c r="AK127" s="206"/>
      <c r="AL127" s="206"/>
      <c r="AM127" s="206"/>
      <c r="AN127" s="246"/>
      <c r="AO127" s="224"/>
      <c r="AP127" s="251"/>
      <c r="AQ127" s="252"/>
      <c r="AR127" s="224"/>
      <c r="AS127" s="224"/>
      <c r="AT127" s="225"/>
      <c r="AU127" s="48"/>
      <c r="AV127" s="48"/>
      <c r="AX127" s="48"/>
      <c r="AY127" s="48"/>
    </row>
    <row r="128" spans="1:51" s="3" customFormat="1" ht="12" customHeight="1">
      <c r="A128" s="226">
        <v>34</v>
      </c>
      <c r="B128" s="229"/>
      <c r="C128" s="232"/>
      <c r="D128" s="235" t="s">
        <v>108</v>
      </c>
      <c r="E128" s="146"/>
      <c r="F128" s="238"/>
      <c r="G128" s="239"/>
      <c r="H128" s="91" t="s">
        <v>77</v>
      </c>
      <c r="I128" s="203"/>
      <c r="J128" s="92"/>
      <c r="K128" s="92"/>
      <c r="L128" s="92"/>
      <c r="M128" s="92"/>
      <c r="N128" s="92"/>
      <c r="O128" s="92"/>
      <c r="P128" s="92"/>
      <c r="Q128" s="92"/>
      <c r="R128" s="92"/>
      <c r="S128" s="92"/>
      <c r="T128" s="92"/>
      <c r="U128" s="92"/>
      <c r="V128" s="92"/>
      <c r="W128" s="92"/>
      <c r="X128" s="92"/>
      <c r="Y128" s="92"/>
      <c r="Z128" s="92"/>
      <c r="AA128" s="92"/>
      <c r="AB128" s="92"/>
      <c r="AC128" s="92"/>
      <c r="AD128" s="92"/>
      <c r="AE128" s="92"/>
      <c r="AF128" s="92"/>
      <c r="AG128" s="92"/>
      <c r="AH128" s="92"/>
      <c r="AI128" s="92"/>
      <c r="AJ128" s="92"/>
      <c r="AK128" s="92"/>
      <c r="AL128" s="92"/>
      <c r="AM128" s="92"/>
      <c r="AN128" s="244">
        <f>+SUM(I129:AM130)</f>
        <v>0</v>
      </c>
      <c r="AO128" s="222">
        <f>IF($AN$3="４週",AN128/4,AN128/(DAY(EOMONTH($I$21,0))/7))</f>
        <v>0</v>
      </c>
      <c r="AP128" s="247"/>
      <c r="AQ128" s="248"/>
      <c r="AR128" s="222" t="str">
        <f>IF($AN$3="４週",AU129,AV129)</f>
        <v/>
      </c>
      <c r="AS128" s="222"/>
      <c r="AT128" s="225"/>
      <c r="AU128" s="46" t="s">
        <v>182</v>
      </c>
      <c r="AV128" s="46" t="s">
        <v>102</v>
      </c>
      <c r="AX128" s="46" t="s">
        <v>130</v>
      </c>
      <c r="AY128" s="46" t="s">
        <v>131</v>
      </c>
    </row>
    <row r="129" spans="1:51" s="3" customFormat="1" ht="12" customHeight="1">
      <c r="A129" s="227"/>
      <c r="B129" s="230"/>
      <c r="C129" s="233"/>
      <c r="D129" s="236"/>
      <c r="E129" s="147"/>
      <c r="F129" s="240"/>
      <c r="G129" s="241"/>
      <c r="H129" s="208" t="s">
        <v>253</v>
      </c>
      <c r="I129" s="90" t="str">
        <f>IFERROR(VLOOKUP(I128,シフト記号表!$B:$Z,23,FALSE),"")</f>
        <v/>
      </c>
      <c r="J129" s="90" t="str">
        <f>IFERROR(VLOOKUP(J128,シフト記号表!$B:$Z,23,FALSE),"")</f>
        <v/>
      </c>
      <c r="K129" s="90" t="str">
        <f>IFERROR(VLOOKUP(K128,シフト記号表!$B:$Z,23,FALSE),"")</f>
        <v/>
      </c>
      <c r="L129" s="90" t="str">
        <f>IFERROR(VLOOKUP(L128,シフト記号表!$B:$Z,23,FALSE),"")</f>
        <v/>
      </c>
      <c r="M129" s="90" t="str">
        <f>IFERROR(VLOOKUP(M128,シフト記号表!$B:$Z,23,FALSE),"")</f>
        <v/>
      </c>
      <c r="N129" s="90" t="str">
        <f>IFERROR(VLOOKUP(N128,シフト記号表!$B:$Z,23,FALSE),"")</f>
        <v/>
      </c>
      <c r="O129" s="90" t="str">
        <f>IFERROR(VLOOKUP(O128,シフト記号表!$B:$Z,23,FALSE),"")</f>
        <v/>
      </c>
      <c r="P129" s="90" t="str">
        <f>IFERROR(VLOOKUP(P128,シフト記号表!$B:$Z,23,FALSE),"")</f>
        <v/>
      </c>
      <c r="Q129" s="90" t="str">
        <f>IFERROR(VLOOKUP(Q128,シフト記号表!$B:$Z,23,FALSE),"")</f>
        <v/>
      </c>
      <c r="R129" s="90" t="str">
        <f>IFERROR(VLOOKUP(R128,シフト記号表!$B:$Z,23,FALSE),"")</f>
        <v/>
      </c>
      <c r="S129" s="90" t="str">
        <f>IFERROR(VLOOKUP(S128,シフト記号表!$B:$Z,23,FALSE),"")</f>
        <v/>
      </c>
      <c r="T129" s="90" t="str">
        <f>IFERROR(VLOOKUP(T128,シフト記号表!$B:$Z,23,FALSE),"")</f>
        <v/>
      </c>
      <c r="U129" s="90" t="str">
        <f>IFERROR(VLOOKUP(U128,シフト記号表!$B:$Z,23,FALSE),"")</f>
        <v/>
      </c>
      <c r="V129" s="90" t="str">
        <f>IFERROR(VLOOKUP(V128,シフト記号表!$B:$Z,23,FALSE),"")</f>
        <v/>
      </c>
      <c r="W129" s="90" t="str">
        <f>IFERROR(VLOOKUP(W128,シフト記号表!$B:$Z,23,FALSE),"")</f>
        <v/>
      </c>
      <c r="X129" s="90" t="str">
        <f>IFERROR(VLOOKUP(X128,シフト記号表!$B:$Z,23,FALSE),"")</f>
        <v/>
      </c>
      <c r="Y129" s="90" t="str">
        <f>IFERROR(VLOOKUP(Y128,シフト記号表!$B:$Z,23,FALSE),"")</f>
        <v/>
      </c>
      <c r="Z129" s="90" t="str">
        <f>IFERROR(VLOOKUP(Z128,シフト記号表!$B:$Z,23,FALSE),"")</f>
        <v/>
      </c>
      <c r="AA129" s="90" t="str">
        <f>IFERROR(VLOOKUP(AA128,シフト記号表!$B:$Z,23,FALSE),"")</f>
        <v/>
      </c>
      <c r="AB129" s="90" t="str">
        <f>IFERROR(VLOOKUP(AB128,シフト記号表!$B:$Z,23,FALSE),"")</f>
        <v/>
      </c>
      <c r="AC129" s="90" t="str">
        <f>IFERROR(VLOOKUP(AC128,シフト記号表!$B:$Z,23,FALSE),"")</f>
        <v/>
      </c>
      <c r="AD129" s="90" t="str">
        <f>IFERROR(VLOOKUP(AD128,シフト記号表!$B:$Z,23,FALSE),"")</f>
        <v/>
      </c>
      <c r="AE129" s="90" t="str">
        <f>IFERROR(VLOOKUP(AE128,シフト記号表!$B:$Z,23,FALSE),"")</f>
        <v/>
      </c>
      <c r="AF129" s="90" t="str">
        <f>IFERROR(VLOOKUP(AF128,シフト記号表!$B:$Z,23,FALSE),"")</f>
        <v/>
      </c>
      <c r="AG129" s="90" t="str">
        <f>IFERROR(VLOOKUP(AG128,シフト記号表!$B:$Z,23,FALSE),"")</f>
        <v/>
      </c>
      <c r="AH129" s="90" t="str">
        <f>IFERROR(VLOOKUP(AH128,シフト記号表!$B:$Z,23,FALSE),"")</f>
        <v/>
      </c>
      <c r="AI129" s="90" t="str">
        <f>IFERROR(VLOOKUP(AI128,シフト記号表!$B:$Z,23,FALSE),"")</f>
        <v/>
      </c>
      <c r="AJ129" s="90" t="str">
        <f>IFERROR(VLOOKUP(AJ128,シフト記号表!$B:$Z,23,FALSE),"")</f>
        <v/>
      </c>
      <c r="AK129" s="90" t="str">
        <f>IFERROR(VLOOKUP(AK128,シフト記号表!$B:$Z,23,FALSE),"")</f>
        <v/>
      </c>
      <c r="AL129" s="90" t="str">
        <f>IFERROR(VLOOKUP(AL128,シフト記号表!$B:$Z,23,FALSE),"")</f>
        <v/>
      </c>
      <c r="AM129" s="90" t="str">
        <f>IFERROR(VLOOKUP(AM128,シフト記号表!$B:$Z,23,FALSE),"")</f>
        <v/>
      </c>
      <c r="AN129" s="245"/>
      <c r="AO129" s="223"/>
      <c r="AP129" s="249"/>
      <c r="AQ129" s="250"/>
      <c r="AR129" s="223"/>
      <c r="AS129" s="223"/>
      <c r="AT129" s="225"/>
      <c r="AU129" s="47">
        <f>IFERROR(IF($D128="□",($AO128/$AK$6),($AO128/$AK$8)),"")</f>
        <v>0</v>
      </c>
      <c r="AV129" s="47" t="str">
        <f>IFERROR(IF($D128="□",($AN128/$AO$6),($AN128/$AO$8)),"")</f>
        <v/>
      </c>
      <c r="AX129" s="47" t="s">
        <v>266</v>
      </c>
      <c r="AY129" s="47" t="s">
        <v>266</v>
      </c>
    </row>
    <row r="130" spans="1:51" s="3" customFormat="1" ht="12" customHeight="1">
      <c r="A130" s="228"/>
      <c r="B130" s="231"/>
      <c r="C130" s="234"/>
      <c r="D130" s="237"/>
      <c r="E130" s="147"/>
      <c r="F130" s="242"/>
      <c r="G130" s="243"/>
      <c r="H130" s="207"/>
      <c r="I130" s="206"/>
      <c r="J130" s="206"/>
      <c r="K130" s="206"/>
      <c r="L130" s="206"/>
      <c r="M130" s="206"/>
      <c r="N130" s="206"/>
      <c r="O130" s="206"/>
      <c r="P130" s="206"/>
      <c r="Q130" s="206"/>
      <c r="R130" s="206"/>
      <c r="S130" s="206"/>
      <c r="T130" s="206"/>
      <c r="U130" s="206"/>
      <c r="V130" s="206"/>
      <c r="W130" s="206"/>
      <c r="X130" s="206"/>
      <c r="Y130" s="206"/>
      <c r="Z130" s="206"/>
      <c r="AA130" s="206"/>
      <c r="AB130" s="206"/>
      <c r="AC130" s="206"/>
      <c r="AD130" s="206"/>
      <c r="AE130" s="206"/>
      <c r="AF130" s="206"/>
      <c r="AG130" s="206"/>
      <c r="AH130" s="206"/>
      <c r="AI130" s="206"/>
      <c r="AJ130" s="206"/>
      <c r="AK130" s="206"/>
      <c r="AL130" s="206"/>
      <c r="AM130" s="206"/>
      <c r="AN130" s="246"/>
      <c r="AO130" s="224"/>
      <c r="AP130" s="251"/>
      <c r="AQ130" s="252"/>
      <c r="AR130" s="224"/>
      <c r="AS130" s="224"/>
      <c r="AT130" s="225"/>
      <c r="AU130" s="48"/>
      <c r="AV130" s="48"/>
      <c r="AX130" s="48"/>
      <c r="AY130" s="48"/>
    </row>
    <row r="131" spans="1:51" s="3" customFormat="1" ht="12" customHeight="1">
      <c r="A131" s="226">
        <v>35</v>
      </c>
      <c r="B131" s="229"/>
      <c r="C131" s="232"/>
      <c r="D131" s="235" t="s">
        <v>108</v>
      </c>
      <c r="E131" s="146"/>
      <c r="F131" s="238"/>
      <c r="G131" s="239"/>
      <c r="H131" s="91" t="s">
        <v>77</v>
      </c>
      <c r="I131" s="203"/>
      <c r="J131" s="92"/>
      <c r="K131" s="92"/>
      <c r="L131" s="92"/>
      <c r="M131" s="92"/>
      <c r="N131" s="92"/>
      <c r="O131" s="92"/>
      <c r="P131" s="92"/>
      <c r="Q131" s="92"/>
      <c r="R131" s="92"/>
      <c r="S131" s="92"/>
      <c r="T131" s="92"/>
      <c r="U131" s="92"/>
      <c r="V131" s="92"/>
      <c r="W131" s="92"/>
      <c r="X131" s="92"/>
      <c r="Y131" s="92"/>
      <c r="Z131" s="92"/>
      <c r="AA131" s="92"/>
      <c r="AB131" s="92"/>
      <c r="AC131" s="92"/>
      <c r="AD131" s="92"/>
      <c r="AE131" s="92"/>
      <c r="AF131" s="92"/>
      <c r="AG131" s="92"/>
      <c r="AH131" s="92"/>
      <c r="AI131" s="92"/>
      <c r="AJ131" s="92"/>
      <c r="AK131" s="92"/>
      <c r="AL131" s="92"/>
      <c r="AM131" s="92"/>
      <c r="AN131" s="244">
        <f>+SUM(I132:AM133)</f>
        <v>0</v>
      </c>
      <c r="AO131" s="222">
        <f>IF($AN$3="４週",AN131/4,AN131/(DAY(EOMONTH($I$21,0))/7))</f>
        <v>0</v>
      </c>
      <c r="AP131" s="247"/>
      <c r="AQ131" s="248"/>
      <c r="AR131" s="222" t="str">
        <f>IF($AN$3="４週",AU132,AV132)</f>
        <v/>
      </c>
      <c r="AS131" s="222"/>
      <c r="AT131" s="225"/>
      <c r="AU131" s="46" t="s">
        <v>182</v>
      </c>
      <c r="AV131" s="46" t="s">
        <v>102</v>
      </c>
      <c r="AX131" s="46" t="s">
        <v>130</v>
      </c>
      <c r="AY131" s="46" t="s">
        <v>131</v>
      </c>
    </row>
    <row r="132" spans="1:51" s="3" customFormat="1" ht="12" customHeight="1">
      <c r="A132" s="227"/>
      <c r="B132" s="230"/>
      <c r="C132" s="233"/>
      <c r="D132" s="236"/>
      <c r="E132" s="147"/>
      <c r="F132" s="240"/>
      <c r="G132" s="241"/>
      <c r="H132" s="208" t="s">
        <v>253</v>
      </c>
      <c r="I132" s="90" t="str">
        <f>IFERROR(VLOOKUP(I131,シフト記号表!$B:$Z,23,FALSE),"")</f>
        <v/>
      </c>
      <c r="J132" s="90" t="str">
        <f>IFERROR(VLOOKUP(J131,シフト記号表!$B:$Z,23,FALSE),"")</f>
        <v/>
      </c>
      <c r="K132" s="90" t="str">
        <f>IFERROR(VLOOKUP(K131,シフト記号表!$B:$Z,23,FALSE),"")</f>
        <v/>
      </c>
      <c r="L132" s="90" t="str">
        <f>IFERROR(VLOOKUP(L131,シフト記号表!$B:$Z,23,FALSE),"")</f>
        <v/>
      </c>
      <c r="M132" s="90" t="str">
        <f>IFERROR(VLOOKUP(M131,シフト記号表!$B:$Z,23,FALSE),"")</f>
        <v/>
      </c>
      <c r="N132" s="90" t="str">
        <f>IFERROR(VLOOKUP(N131,シフト記号表!$B:$Z,23,FALSE),"")</f>
        <v/>
      </c>
      <c r="O132" s="90" t="str">
        <f>IFERROR(VLOOKUP(O131,シフト記号表!$B:$Z,23,FALSE),"")</f>
        <v/>
      </c>
      <c r="P132" s="90" t="str">
        <f>IFERROR(VLOOKUP(P131,シフト記号表!$B:$Z,23,FALSE),"")</f>
        <v/>
      </c>
      <c r="Q132" s="90" t="str">
        <f>IFERROR(VLOOKUP(Q131,シフト記号表!$B:$Z,23,FALSE),"")</f>
        <v/>
      </c>
      <c r="R132" s="90" t="str">
        <f>IFERROR(VLOOKUP(R131,シフト記号表!$B:$Z,23,FALSE),"")</f>
        <v/>
      </c>
      <c r="S132" s="90" t="str">
        <f>IFERROR(VLOOKUP(S131,シフト記号表!$B:$Z,23,FALSE),"")</f>
        <v/>
      </c>
      <c r="T132" s="90" t="str">
        <f>IFERROR(VLOOKUP(T131,シフト記号表!$B:$Z,23,FALSE),"")</f>
        <v/>
      </c>
      <c r="U132" s="90" t="str">
        <f>IFERROR(VLOOKUP(U131,シフト記号表!$B:$Z,23,FALSE),"")</f>
        <v/>
      </c>
      <c r="V132" s="90" t="str">
        <f>IFERROR(VLOOKUP(V131,シフト記号表!$B:$Z,23,FALSE),"")</f>
        <v/>
      </c>
      <c r="W132" s="90" t="str">
        <f>IFERROR(VLOOKUP(W131,シフト記号表!$B:$Z,23,FALSE),"")</f>
        <v/>
      </c>
      <c r="X132" s="90" t="str">
        <f>IFERROR(VLOOKUP(X131,シフト記号表!$B:$Z,23,FALSE),"")</f>
        <v/>
      </c>
      <c r="Y132" s="90" t="str">
        <f>IFERROR(VLOOKUP(Y131,シフト記号表!$B:$Z,23,FALSE),"")</f>
        <v/>
      </c>
      <c r="Z132" s="90" t="str">
        <f>IFERROR(VLOOKUP(Z131,シフト記号表!$B:$Z,23,FALSE),"")</f>
        <v/>
      </c>
      <c r="AA132" s="90" t="str">
        <f>IFERROR(VLOOKUP(AA131,シフト記号表!$B:$Z,23,FALSE),"")</f>
        <v/>
      </c>
      <c r="AB132" s="90" t="str">
        <f>IFERROR(VLOOKUP(AB131,シフト記号表!$B:$Z,23,FALSE),"")</f>
        <v/>
      </c>
      <c r="AC132" s="90" t="str">
        <f>IFERROR(VLOOKUP(AC131,シフト記号表!$B:$Z,23,FALSE),"")</f>
        <v/>
      </c>
      <c r="AD132" s="90" t="str">
        <f>IFERROR(VLOOKUP(AD131,シフト記号表!$B:$Z,23,FALSE),"")</f>
        <v/>
      </c>
      <c r="AE132" s="90" t="str">
        <f>IFERROR(VLOOKUP(AE131,シフト記号表!$B:$Z,23,FALSE),"")</f>
        <v/>
      </c>
      <c r="AF132" s="90" t="str">
        <f>IFERROR(VLOOKUP(AF131,シフト記号表!$B:$Z,23,FALSE),"")</f>
        <v/>
      </c>
      <c r="AG132" s="90" t="str">
        <f>IFERROR(VLOOKUP(AG131,シフト記号表!$B:$Z,23,FALSE),"")</f>
        <v/>
      </c>
      <c r="AH132" s="90" t="str">
        <f>IFERROR(VLOOKUP(AH131,シフト記号表!$B:$Z,23,FALSE),"")</f>
        <v/>
      </c>
      <c r="AI132" s="90" t="str">
        <f>IFERROR(VLOOKUP(AI131,シフト記号表!$B:$Z,23,FALSE),"")</f>
        <v/>
      </c>
      <c r="AJ132" s="90" t="str">
        <f>IFERROR(VLOOKUP(AJ131,シフト記号表!$B:$Z,23,FALSE),"")</f>
        <v/>
      </c>
      <c r="AK132" s="90" t="str">
        <f>IFERROR(VLOOKUP(AK131,シフト記号表!$B:$Z,23,FALSE),"")</f>
        <v/>
      </c>
      <c r="AL132" s="90" t="str">
        <f>IFERROR(VLOOKUP(AL131,シフト記号表!$B:$Z,23,FALSE),"")</f>
        <v/>
      </c>
      <c r="AM132" s="90" t="str">
        <f>IFERROR(VLOOKUP(AM131,シフト記号表!$B:$Z,23,FALSE),"")</f>
        <v/>
      </c>
      <c r="AN132" s="245"/>
      <c r="AO132" s="223"/>
      <c r="AP132" s="249"/>
      <c r="AQ132" s="250"/>
      <c r="AR132" s="223"/>
      <c r="AS132" s="223"/>
      <c r="AT132" s="225"/>
      <c r="AU132" s="47">
        <f>IFERROR(IF($D131="□",($AO131/$AK$6),($AO131/$AK$8)),"")</f>
        <v>0</v>
      </c>
      <c r="AV132" s="47" t="str">
        <f>IFERROR(IF($D131="□",($AN131/$AO$6),($AN131/$AO$8)),"")</f>
        <v/>
      </c>
      <c r="AX132" s="47" t="s">
        <v>266</v>
      </c>
      <c r="AY132" s="47" t="s">
        <v>266</v>
      </c>
    </row>
    <row r="133" spans="1:51" s="3" customFormat="1" ht="12" customHeight="1">
      <c r="A133" s="228"/>
      <c r="B133" s="231"/>
      <c r="C133" s="234"/>
      <c r="D133" s="237"/>
      <c r="E133" s="147"/>
      <c r="F133" s="242"/>
      <c r="G133" s="243"/>
      <c r="H133" s="207"/>
      <c r="I133" s="206"/>
      <c r="J133" s="206"/>
      <c r="K133" s="206"/>
      <c r="L133" s="206"/>
      <c r="M133" s="206"/>
      <c r="N133" s="206"/>
      <c r="O133" s="206"/>
      <c r="P133" s="206"/>
      <c r="Q133" s="206"/>
      <c r="R133" s="206"/>
      <c r="S133" s="206"/>
      <c r="T133" s="206"/>
      <c r="U133" s="206"/>
      <c r="V133" s="206"/>
      <c r="W133" s="206"/>
      <c r="X133" s="206"/>
      <c r="Y133" s="206"/>
      <c r="Z133" s="206"/>
      <c r="AA133" s="206"/>
      <c r="AB133" s="206"/>
      <c r="AC133" s="206"/>
      <c r="AD133" s="206"/>
      <c r="AE133" s="206"/>
      <c r="AF133" s="206"/>
      <c r="AG133" s="206"/>
      <c r="AH133" s="206"/>
      <c r="AI133" s="206"/>
      <c r="AJ133" s="206"/>
      <c r="AK133" s="206"/>
      <c r="AL133" s="206"/>
      <c r="AM133" s="206"/>
      <c r="AN133" s="246"/>
      <c r="AO133" s="224"/>
      <c r="AP133" s="251"/>
      <c r="AQ133" s="252"/>
      <c r="AR133" s="224"/>
      <c r="AS133" s="224"/>
      <c r="AT133" s="225"/>
      <c r="AU133" s="48"/>
      <c r="AV133" s="48"/>
      <c r="AX133" s="48"/>
      <c r="AY133" s="48"/>
    </row>
    <row r="134" spans="1:51" s="3" customFormat="1" ht="12" customHeight="1">
      <c r="A134" s="226">
        <v>36</v>
      </c>
      <c r="B134" s="229"/>
      <c r="C134" s="232"/>
      <c r="D134" s="235" t="s">
        <v>108</v>
      </c>
      <c r="E134" s="146"/>
      <c r="F134" s="238"/>
      <c r="G134" s="239"/>
      <c r="H134" s="91" t="s">
        <v>77</v>
      </c>
      <c r="I134" s="203"/>
      <c r="J134" s="92"/>
      <c r="K134" s="92"/>
      <c r="L134" s="92"/>
      <c r="M134" s="92"/>
      <c r="N134" s="92"/>
      <c r="O134" s="92"/>
      <c r="P134" s="92"/>
      <c r="Q134" s="92"/>
      <c r="R134" s="92"/>
      <c r="S134" s="92"/>
      <c r="T134" s="92"/>
      <c r="U134" s="92"/>
      <c r="V134" s="92"/>
      <c r="W134" s="92"/>
      <c r="X134" s="92"/>
      <c r="Y134" s="92"/>
      <c r="Z134" s="92"/>
      <c r="AA134" s="92"/>
      <c r="AB134" s="92"/>
      <c r="AC134" s="92"/>
      <c r="AD134" s="92"/>
      <c r="AE134" s="92"/>
      <c r="AF134" s="92"/>
      <c r="AG134" s="92"/>
      <c r="AH134" s="92"/>
      <c r="AI134" s="92"/>
      <c r="AJ134" s="92"/>
      <c r="AK134" s="92"/>
      <c r="AL134" s="92"/>
      <c r="AM134" s="92"/>
      <c r="AN134" s="244">
        <f>+SUM(I135:AM136)</f>
        <v>0</v>
      </c>
      <c r="AO134" s="222">
        <f>IF($AN$3="４週",AN134/4,AN134/(DAY(EOMONTH($I$21,0))/7))</f>
        <v>0</v>
      </c>
      <c r="AP134" s="247"/>
      <c r="AQ134" s="248"/>
      <c r="AR134" s="222" t="str">
        <f>IF($AN$3="４週",AU135,AV135)</f>
        <v/>
      </c>
      <c r="AS134" s="222"/>
      <c r="AT134" s="225"/>
      <c r="AU134" s="46" t="s">
        <v>182</v>
      </c>
      <c r="AV134" s="46" t="s">
        <v>102</v>
      </c>
      <c r="AX134" s="46" t="s">
        <v>130</v>
      </c>
      <c r="AY134" s="46" t="s">
        <v>131</v>
      </c>
    </row>
    <row r="135" spans="1:51" s="3" customFormat="1" ht="12" customHeight="1">
      <c r="A135" s="227"/>
      <c r="B135" s="230"/>
      <c r="C135" s="233"/>
      <c r="D135" s="236"/>
      <c r="E135" s="147"/>
      <c r="F135" s="240"/>
      <c r="G135" s="241"/>
      <c r="H135" s="208" t="s">
        <v>253</v>
      </c>
      <c r="I135" s="90" t="str">
        <f>IFERROR(VLOOKUP(I134,シフト記号表!$B:$Z,23,FALSE),"")</f>
        <v/>
      </c>
      <c r="J135" s="90" t="str">
        <f>IFERROR(VLOOKUP(J134,シフト記号表!$B:$Z,23,FALSE),"")</f>
        <v/>
      </c>
      <c r="K135" s="90" t="str">
        <f>IFERROR(VLOOKUP(K134,シフト記号表!$B:$Z,23,FALSE),"")</f>
        <v/>
      </c>
      <c r="L135" s="90" t="str">
        <f>IFERROR(VLOOKUP(L134,シフト記号表!$B:$Z,23,FALSE),"")</f>
        <v/>
      </c>
      <c r="M135" s="90" t="str">
        <f>IFERROR(VLOOKUP(M134,シフト記号表!$B:$Z,23,FALSE),"")</f>
        <v/>
      </c>
      <c r="N135" s="90" t="str">
        <f>IFERROR(VLOOKUP(N134,シフト記号表!$B:$Z,23,FALSE),"")</f>
        <v/>
      </c>
      <c r="O135" s="90" t="str">
        <f>IFERROR(VLOOKUP(O134,シフト記号表!$B:$Z,23,FALSE),"")</f>
        <v/>
      </c>
      <c r="P135" s="90" t="str">
        <f>IFERROR(VLOOKUP(P134,シフト記号表!$B:$Z,23,FALSE),"")</f>
        <v/>
      </c>
      <c r="Q135" s="90" t="str">
        <f>IFERROR(VLOOKUP(Q134,シフト記号表!$B:$Z,23,FALSE),"")</f>
        <v/>
      </c>
      <c r="R135" s="90" t="str">
        <f>IFERROR(VLOOKUP(R134,シフト記号表!$B:$Z,23,FALSE),"")</f>
        <v/>
      </c>
      <c r="S135" s="90" t="str">
        <f>IFERROR(VLOOKUP(S134,シフト記号表!$B:$Z,23,FALSE),"")</f>
        <v/>
      </c>
      <c r="T135" s="90" t="str">
        <f>IFERROR(VLOOKUP(T134,シフト記号表!$B:$Z,23,FALSE),"")</f>
        <v/>
      </c>
      <c r="U135" s="90" t="str">
        <f>IFERROR(VLOOKUP(U134,シフト記号表!$B:$Z,23,FALSE),"")</f>
        <v/>
      </c>
      <c r="V135" s="90" t="str">
        <f>IFERROR(VLOOKUP(V134,シフト記号表!$B:$Z,23,FALSE),"")</f>
        <v/>
      </c>
      <c r="W135" s="90" t="str">
        <f>IFERROR(VLOOKUP(W134,シフト記号表!$B:$Z,23,FALSE),"")</f>
        <v/>
      </c>
      <c r="X135" s="90" t="str">
        <f>IFERROR(VLOOKUP(X134,シフト記号表!$B:$Z,23,FALSE),"")</f>
        <v/>
      </c>
      <c r="Y135" s="90" t="str">
        <f>IFERROR(VLOOKUP(Y134,シフト記号表!$B:$Z,23,FALSE),"")</f>
        <v/>
      </c>
      <c r="Z135" s="90" t="str">
        <f>IFERROR(VLOOKUP(Z134,シフト記号表!$B:$Z,23,FALSE),"")</f>
        <v/>
      </c>
      <c r="AA135" s="90" t="str">
        <f>IFERROR(VLOOKUP(AA134,シフト記号表!$B:$Z,23,FALSE),"")</f>
        <v/>
      </c>
      <c r="AB135" s="90" t="str">
        <f>IFERROR(VLOOKUP(AB134,シフト記号表!$B:$Z,23,FALSE),"")</f>
        <v/>
      </c>
      <c r="AC135" s="90" t="str">
        <f>IFERROR(VLOOKUP(AC134,シフト記号表!$B:$Z,23,FALSE),"")</f>
        <v/>
      </c>
      <c r="AD135" s="90" t="str">
        <f>IFERROR(VLOOKUP(AD134,シフト記号表!$B:$Z,23,FALSE),"")</f>
        <v/>
      </c>
      <c r="AE135" s="90" t="str">
        <f>IFERROR(VLOOKUP(AE134,シフト記号表!$B:$Z,23,FALSE),"")</f>
        <v/>
      </c>
      <c r="AF135" s="90" t="str">
        <f>IFERROR(VLOOKUP(AF134,シフト記号表!$B:$Z,23,FALSE),"")</f>
        <v/>
      </c>
      <c r="AG135" s="90" t="str">
        <f>IFERROR(VLOOKUP(AG134,シフト記号表!$B:$Z,23,FALSE),"")</f>
        <v/>
      </c>
      <c r="AH135" s="90" t="str">
        <f>IFERROR(VLOOKUP(AH134,シフト記号表!$B:$Z,23,FALSE),"")</f>
        <v/>
      </c>
      <c r="AI135" s="90" t="str">
        <f>IFERROR(VLOOKUP(AI134,シフト記号表!$B:$Z,23,FALSE),"")</f>
        <v/>
      </c>
      <c r="AJ135" s="90" t="str">
        <f>IFERROR(VLOOKUP(AJ134,シフト記号表!$B:$Z,23,FALSE),"")</f>
        <v/>
      </c>
      <c r="AK135" s="90" t="str">
        <f>IFERROR(VLOOKUP(AK134,シフト記号表!$B:$Z,23,FALSE),"")</f>
        <v/>
      </c>
      <c r="AL135" s="90" t="str">
        <f>IFERROR(VLOOKUP(AL134,シフト記号表!$B:$Z,23,FALSE),"")</f>
        <v/>
      </c>
      <c r="AM135" s="90" t="str">
        <f>IFERROR(VLOOKUP(AM134,シフト記号表!$B:$Z,23,FALSE),"")</f>
        <v/>
      </c>
      <c r="AN135" s="245"/>
      <c r="AO135" s="223"/>
      <c r="AP135" s="249"/>
      <c r="AQ135" s="250"/>
      <c r="AR135" s="223"/>
      <c r="AS135" s="223"/>
      <c r="AT135" s="225"/>
      <c r="AU135" s="47">
        <f>IFERROR(IF($D134="□",($AO134/$AK$6),($AO134/$AK$8)),"")</f>
        <v>0</v>
      </c>
      <c r="AV135" s="47" t="str">
        <f>IFERROR(IF($D134="□",($AN134/$AO$6),($AN134/$AO$8)),"")</f>
        <v/>
      </c>
      <c r="AX135" s="47" t="s">
        <v>266</v>
      </c>
      <c r="AY135" s="47" t="s">
        <v>266</v>
      </c>
    </row>
    <row r="136" spans="1:51" s="3" customFormat="1" ht="12" customHeight="1">
      <c r="A136" s="228"/>
      <c r="B136" s="231"/>
      <c r="C136" s="234"/>
      <c r="D136" s="237"/>
      <c r="E136" s="147"/>
      <c r="F136" s="242"/>
      <c r="G136" s="243"/>
      <c r="H136" s="207"/>
      <c r="I136" s="206"/>
      <c r="J136" s="206"/>
      <c r="K136" s="206"/>
      <c r="L136" s="206"/>
      <c r="M136" s="206"/>
      <c r="N136" s="206"/>
      <c r="O136" s="206"/>
      <c r="P136" s="206"/>
      <c r="Q136" s="206"/>
      <c r="R136" s="206"/>
      <c r="S136" s="206"/>
      <c r="T136" s="206"/>
      <c r="U136" s="206"/>
      <c r="V136" s="206"/>
      <c r="W136" s="206"/>
      <c r="X136" s="206"/>
      <c r="Y136" s="206"/>
      <c r="Z136" s="206"/>
      <c r="AA136" s="206"/>
      <c r="AB136" s="206"/>
      <c r="AC136" s="206"/>
      <c r="AD136" s="206"/>
      <c r="AE136" s="206"/>
      <c r="AF136" s="206"/>
      <c r="AG136" s="206"/>
      <c r="AH136" s="206"/>
      <c r="AI136" s="206"/>
      <c r="AJ136" s="206"/>
      <c r="AK136" s="206"/>
      <c r="AL136" s="206"/>
      <c r="AM136" s="206"/>
      <c r="AN136" s="246"/>
      <c r="AO136" s="224"/>
      <c r="AP136" s="251"/>
      <c r="AQ136" s="252"/>
      <c r="AR136" s="224"/>
      <c r="AS136" s="224"/>
      <c r="AT136" s="225"/>
      <c r="AU136" s="48"/>
      <c r="AV136" s="48"/>
      <c r="AX136" s="48"/>
      <c r="AY136" s="48"/>
    </row>
    <row r="137" spans="1:51" s="3" customFormat="1" ht="12" customHeight="1">
      <c r="A137" s="226">
        <v>37</v>
      </c>
      <c r="B137" s="229"/>
      <c r="C137" s="253"/>
      <c r="D137" s="235" t="s">
        <v>108</v>
      </c>
      <c r="E137" s="146"/>
      <c r="F137" s="238"/>
      <c r="G137" s="239"/>
      <c r="H137" s="91" t="s">
        <v>77</v>
      </c>
      <c r="I137" s="203"/>
      <c r="J137" s="92"/>
      <c r="K137" s="92"/>
      <c r="L137" s="92"/>
      <c r="M137" s="92"/>
      <c r="N137" s="92"/>
      <c r="O137" s="92"/>
      <c r="P137" s="92"/>
      <c r="Q137" s="92"/>
      <c r="R137" s="92"/>
      <c r="S137" s="92"/>
      <c r="T137" s="92"/>
      <c r="U137" s="92"/>
      <c r="V137" s="92"/>
      <c r="W137" s="92"/>
      <c r="X137" s="92"/>
      <c r="Y137" s="92"/>
      <c r="Z137" s="92"/>
      <c r="AA137" s="92"/>
      <c r="AB137" s="92"/>
      <c r="AC137" s="92"/>
      <c r="AD137" s="92"/>
      <c r="AE137" s="92"/>
      <c r="AF137" s="92"/>
      <c r="AG137" s="92"/>
      <c r="AH137" s="92"/>
      <c r="AI137" s="92"/>
      <c r="AJ137" s="92"/>
      <c r="AK137" s="92"/>
      <c r="AL137" s="92"/>
      <c r="AM137" s="92"/>
      <c r="AN137" s="244">
        <f>+SUM(I138:AM139)</f>
        <v>0</v>
      </c>
      <c r="AO137" s="222">
        <f>IF($AN$3="４週",AN137/4,AN137/(DAY(EOMONTH($I$21,0))/7))</f>
        <v>0</v>
      </c>
      <c r="AP137" s="247"/>
      <c r="AQ137" s="248"/>
      <c r="AR137" s="222" t="str">
        <f>IF($AN$3="４週",AU138,AV138)</f>
        <v/>
      </c>
      <c r="AS137" s="222"/>
      <c r="AT137" s="225"/>
      <c r="AU137" s="46" t="s">
        <v>182</v>
      </c>
      <c r="AV137" s="46" t="s">
        <v>102</v>
      </c>
      <c r="AX137" s="46" t="s">
        <v>130</v>
      </c>
      <c r="AY137" s="46" t="s">
        <v>131</v>
      </c>
    </row>
    <row r="138" spans="1:51" s="3" customFormat="1" ht="12" customHeight="1">
      <c r="A138" s="227"/>
      <c r="B138" s="230"/>
      <c r="C138" s="254"/>
      <c r="D138" s="236"/>
      <c r="E138" s="147"/>
      <c r="F138" s="240"/>
      <c r="G138" s="241"/>
      <c r="H138" s="208" t="s">
        <v>253</v>
      </c>
      <c r="I138" s="90" t="str">
        <f>IFERROR(VLOOKUP(I137,シフト記号表!$B:$Z,23,FALSE),"")</f>
        <v/>
      </c>
      <c r="J138" s="90" t="str">
        <f>IFERROR(VLOOKUP(J137,シフト記号表!$B:$Z,23,FALSE),"")</f>
        <v/>
      </c>
      <c r="K138" s="90" t="str">
        <f>IFERROR(VLOOKUP(K137,シフト記号表!$B:$Z,23,FALSE),"")</f>
        <v/>
      </c>
      <c r="L138" s="90" t="str">
        <f>IFERROR(VLOOKUP(L137,シフト記号表!$B:$Z,23,FALSE),"")</f>
        <v/>
      </c>
      <c r="M138" s="90" t="str">
        <f>IFERROR(VLOOKUP(M137,シフト記号表!$B:$Z,23,FALSE),"")</f>
        <v/>
      </c>
      <c r="N138" s="90" t="str">
        <f>IFERROR(VLOOKUP(N137,シフト記号表!$B:$Z,23,FALSE),"")</f>
        <v/>
      </c>
      <c r="O138" s="90" t="str">
        <f>IFERROR(VLOOKUP(O137,シフト記号表!$B:$Z,23,FALSE),"")</f>
        <v/>
      </c>
      <c r="P138" s="90" t="str">
        <f>IFERROR(VLOOKUP(P137,シフト記号表!$B:$Z,23,FALSE),"")</f>
        <v/>
      </c>
      <c r="Q138" s="90" t="str">
        <f>IFERROR(VLOOKUP(Q137,シフト記号表!$B:$Z,23,FALSE),"")</f>
        <v/>
      </c>
      <c r="R138" s="90" t="str">
        <f>IFERROR(VLOOKUP(R137,シフト記号表!$B:$Z,23,FALSE),"")</f>
        <v/>
      </c>
      <c r="S138" s="90" t="str">
        <f>IFERROR(VLOOKUP(S137,シフト記号表!$B:$Z,23,FALSE),"")</f>
        <v/>
      </c>
      <c r="T138" s="90" t="str">
        <f>IFERROR(VLOOKUP(T137,シフト記号表!$B:$Z,23,FALSE),"")</f>
        <v/>
      </c>
      <c r="U138" s="90" t="str">
        <f>IFERROR(VLOOKUP(U137,シフト記号表!$B:$Z,23,FALSE),"")</f>
        <v/>
      </c>
      <c r="V138" s="90" t="str">
        <f>IFERROR(VLOOKUP(V137,シフト記号表!$B:$Z,23,FALSE),"")</f>
        <v/>
      </c>
      <c r="W138" s="90" t="str">
        <f>IFERROR(VLOOKUP(W137,シフト記号表!$B:$Z,23,FALSE),"")</f>
        <v/>
      </c>
      <c r="X138" s="90" t="str">
        <f>IFERROR(VLOOKUP(X137,シフト記号表!$B:$Z,23,FALSE),"")</f>
        <v/>
      </c>
      <c r="Y138" s="90" t="str">
        <f>IFERROR(VLOOKUP(Y137,シフト記号表!$B:$Z,23,FALSE),"")</f>
        <v/>
      </c>
      <c r="Z138" s="90" t="str">
        <f>IFERROR(VLOOKUP(Z137,シフト記号表!$B:$Z,23,FALSE),"")</f>
        <v/>
      </c>
      <c r="AA138" s="90" t="str">
        <f>IFERROR(VLOOKUP(AA137,シフト記号表!$B:$Z,23,FALSE),"")</f>
        <v/>
      </c>
      <c r="AB138" s="90" t="str">
        <f>IFERROR(VLOOKUP(AB137,シフト記号表!$B:$Z,23,FALSE),"")</f>
        <v/>
      </c>
      <c r="AC138" s="90" t="str">
        <f>IFERROR(VLOOKUP(AC137,シフト記号表!$B:$Z,23,FALSE),"")</f>
        <v/>
      </c>
      <c r="AD138" s="90" t="str">
        <f>IFERROR(VLOOKUP(AD137,シフト記号表!$B:$Z,23,FALSE),"")</f>
        <v/>
      </c>
      <c r="AE138" s="90" t="str">
        <f>IFERROR(VLOOKUP(AE137,シフト記号表!$B:$Z,23,FALSE),"")</f>
        <v/>
      </c>
      <c r="AF138" s="90" t="str">
        <f>IFERROR(VLOOKUP(AF137,シフト記号表!$B:$Z,23,FALSE),"")</f>
        <v/>
      </c>
      <c r="AG138" s="90" t="str">
        <f>IFERROR(VLOOKUP(AG137,シフト記号表!$B:$Z,23,FALSE),"")</f>
        <v/>
      </c>
      <c r="AH138" s="90" t="str">
        <f>IFERROR(VLOOKUP(AH137,シフト記号表!$B:$Z,23,FALSE),"")</f>
        <v/>
      </c>
      <c r="AI138" s="90" t="str">
        <f>IFERROR(VLOOKUP(AI137,シフト記号表!$B:$Z,23,FALSE),"")</f>
        <v/>
      </c>
      <c r="AJ138" s="90" t="str">
        <f>IFERROR(VLOOKUP(AJ137,シフト記号表!$B:$Z,23,FALSE),"")</f>
        <v/>
      </c>
      <c r="AK138" s="90" t="str">
        <f>IFERROR(VLOOKUP(AK137,シフト記号表!$B:$Z,23,FALSE),"")</f>
        <v/>
      </c>
      <c r="AL138" s="90" t="str">
        <f>IFERROR(VLOOKUP(AL137,シフト記号表!$B:$Z,23,FALSE),"")</f>
        <v/>
      </c>
      <c r="AM138" s="90" t="str">
        <f>IFERROR(VLOOKUP(AM137,シフト記号表!$B:$Z,23,FALSE),"")</f>
        <v/>
      </c>
      <c r="AN138" s="245"/>
      <c r="AO138" s="223"/>
      <c r="AP138" s="249"/>
      <c r="AQ138" s="250"/>
      <c r="AR138" s="223"/>
      <c r="AS138" s="223"/>
      <c r="AT138" s="225"/>
      <c r="AU138" s="47">
        <f>IFERROR(IF($D137="□",($AO137/$AK$6),($AO137/$AK$8)),"")</f>
        <v>0</v>
      </c>
      <c r="AV138" s="47" t="str">
        <f>IFERROR(IF($D137="□",($AN137/$AO$6),($AN137/$AO$8)),"")</f>
        <v/>
      </c>
      <c r="AX138" s="47" t="s">
        <v>266</v>
      </c>
      <c r="AY138" s="47" t="s">
        <v>266</v>
      </c>
    </row>
    <row r="139" spans="1:51" s="3" customFormat="1" ht="12" customHeight="1">
      <c r="A139" s="228"/>
      <c r="B139" s="231"/>
      <c r="C139" s="255"/>
      <c r="D139" s="237"/>
      <c r="E139" s="147"/>
      <c r="F139" s="242"/>
      <c r="G139" s="243"/>
      <c r="H139" s="207"/>
      <c r="I139" s="206"/>
      <c r="J139" s="206"/>
      <c r="K139" s="206"/>
      <c r="L139" s="206"/>
      <c r="M139" s="206"/>
      <c r="N139" s="206"/>
      <c r="O139" s="206"/>
      <c r="P139" s="206"/>
      <c r="Q139" s="206"/>
      <c r="R139" s="206"/>
      <c r="S139" s="206"/>
      <c r="T139" s="206"/>
      <c r="U139" s="206"/>
      <c r="V139" s="206"/>
      <c r="W139" s="206"/>
      <c r="X139" s="206"/>
      <c r="Y139" s="206"/>
      <c r="Z139" s="206"/>
      <c r="AA139" s="206"/>
      <c r="AB139" s="206"/>
      <c r="AC139" s="206"/>
      <c r="AD139" s="206"/>
      <c r="AE139" s="206"/>
      <c r="AF139" s="206"/>
      <c r="AG139" s="206"/>
      <c r="AH139" s="206"/>
      <c r="AI139" s="206"/>
      <c r="AJ139" s="206"/>
      <c r="AK139" s="206"/>
      <c r="AL139" s="206"/>
      <c r="AM139" s="206"/>
      <c r="AN139" s="246"/>
      <c r="AO139" s="224"/>
      <c r="AP139" s="251"/>
      <c r="AQ139" s="252"/>
      <c r="AR139" s="224"/>
      <c r="AS139" s="224"/>
      <c r="AT139" s="225"/>
      <c r="AU139" s="48"/>
      <c r="AV139" s="48"/>
      <c r="AX139" s="48"/>
      <c r="AY139" s="48"/>
    </row>
    <row r="140" spans="1:51" s="3" customFormat="1" ht="12" customHeight="1">
      <c r="A140" s="226">
        <v>38</v>
      </c>
      <c r="B140" s="229"/>
      <c r="C140" s="232"/>
      <c r="D140" s="235" t="s">
        <v>108</v>
      </c>
      <c r="E140" s="146"/>
      <c r="F140" s="238"/>
      <c r="G140" s="239"/>
      <c r="H140" s="91" t="s">
        <v>77</v>
      </c>
      <c r="I140" s="203"/>
      <c r="J140" s="92"/>
      <c r="K140" s="92"/>
      <c r="L140" s="92"/>
      <c r="M140" s="92"/>
      <c r="N140" s="92"/>
      <c r="O140" s="92"/>
      <c r="P140" s="92"/>
      <c r="Q140" s="92"/>
      <c r="R140" s="92"/>
      <c r="S140" s="92"/>
      <c r="T140" s="92"/>
      <c r="U140" s="92"/>
      <c r="V140" s="92"/>
      <c r="W140" s="92"/>
      <c r="X140" s="92"/>
      <c r="Y140" s="92"/>
      <c r="Z140" s="92"/>
      <c r="AA140" s="92"/>
      <c r="AB140" s="92"/>
      <c r="AC140" s="92"/>
      <c r="AD140" s="92"/>
      <c r="AE140" s="92"/>
      <c r="AF140" s="92"/>
      <c r="AG140" s="92"/>
      <c r="AH140" s="92"/>
      <c r="AI140" s="92"/>
      <c r="AJ140" s="92"/>
      <c r="AK140" s="92"/>
      <c r="AL140" s="92"/>
      <c r="AM140" s="92"/>
      <c r="AN140" s="244">
        <f>+SUM(I141:AM142)</f>
        <v>0</v>
      </c>
      <c r="AO140" s="222">
        <f>IF($AN$3="４週",AN140/4,AN140/(DAY(EOMONTH($I$21,0))/7))</f>
        <v>0</v>
      </c>
      <c r="AP140" s="247"/>
      <c r="AQ140" s="248"/>
      <c r="AR140" s="222" t="str">
        <f>IF($AN$3="４週",AU141,AV141)</f>
        <v/>
      </c>
      <c r="AS140" s="222"/>
      <c r="AT140" s="225"/>
      <c r="AU140" s="46" t="s">
        <v>182</v>
      </c>
      <c r="AV140" s="46" t="s">
        <v>102</v>
      </c>
      <c r="AX140" s="46" t="s">
        <v>130</v>
      </c>
      <c r="AY140" s="46" t="s">
        <v>131</v>
      </c>
    </row>
    <row r="141" spans="1:51" s="3" customFormat="1" ht="12" customHeight="1">
      <c r="A141" s="227"/>
      <c r="B141" s="230"/>
      <c r="C141" s="233"/>
      <c r="D141" s="236"/>
      <c r="E141" s="147"/>
      <c r="F141" s="240"/>
      <c r="G141" s="241"/>
      <c r="H141" s="208" t="s">
        <v>253</v>
      </c>
      <c r="I141" s="90" t="str">
        <f>IFERROR(VLOOKUP(I140,シフト記号表!$B:$Z,23,FALSE),"")</f>
        <v/>
      </c>
      <c r="J141" s="90" t="str">
        <f>IFERROR(VLOOKUP(J140,シフト記号表!$B:$Z,23,FALSE),"")</f>
        <v/>
      </c>
      <c r="K141" s="90" t="str">
        <f>IFERROR(VLOOKUP(K140,シフト記号表!$B:$Z,23,FALSE),"")</f>
        <v/>
      </c>
      <c r="L141" s="90" t="str">
        <f>IFERROR(VLOOKUP(L140,シフト記号表!$B:$Z,23,FALSE),"")</f>
        <v/>
      </c>
      <c r="M141" s="90" t="str">
        <f>IFERROR(VLOOKUP(M140,シフト記号表!$B:$Z,23,FALSE),"")</f>
        <v/>
      </c>
      <c r="N141" s="90" t="str">
        <f>IFERROR(VLOOKUP(N140,シフト記号表!$B:$Z,23,FALSE),"")</f>
        <v/>
      </c>
      <c r="O141" s="90" t="str">
        <f>IFERROR(VLOOKUP(O140,シフト記号表!$B:$Z,23,FALSE),"")</f>
        <v/>
      </c>
      <c r="P141" s="90" t="str">
        <f>IFERROR(VLOOKUP(P140,シフト記号表!$B:$Z,23,FALSE),"")</f>
        <v/>
      </c>
      <c r="Q141" s="90" t="str">
        <f>IFERROR(VLOOKUP(Q140,シフト記号表!$B:$Z,23,FALSE),"")</f>
        <v/>
      </c>
      <c r="R141" s="90" t="str">
        <f>IFERROR(VLOOKUP(R140,シフト記号表!$B:$Z,23,FALSE),"")</f>
        <v/>
      </c>
      <c r="S141" s="90" t="str">
        <f>IFERROR(VLOOKUP(S140,シフト記号表!$B:$Z,23,FALSE),"")</f>
        <v/>
      </c>
      <c r="T141" s="90" t="str">
        <f>IFERROR(VLOOKUP(T140,シフト記号表!$B:$Z,23,FALSE),"")</f>
        <v/>
      </c>
      <c r="U141" s="90" t="str">
        <f>IFERROR(VLOOKUP(U140,シフト記号表!$B:$Z,23,FALSE),"")</f>
        <v/>
      </c>
      <c r="V141" s="90" t="str">
        <f>IFERROR(VLOOKUP(V140,シフト記号表!$B:$Z,23,FALSE),"")</f>
        <v/>
      </c>
      <c r="W141" s="90" t="str">
        <f>IFERROR(VLOOKUP(W140,シフト記号表!$B:$Z,23,FALSE),"")</f>
        <v/>
      </c>
      <c r="X141" s="90" t="str">
        <f>IFERROR(VLOOKUP(X140,シフト記号表!$B:$Z,23,FALSE),"")</f>
        <v/>
      </c>
      <c r="Y141" s="90" t="str">
        <f>IFERROR(VLOOKUP(Y140,シフト記号表!$B:$Z,23,FALSE),"")</f>
        <v/>
      </c>
      <c r="Z141" s="90" t="str">
        <f>IFERROR(VLOOKUP(Z140,シフト記号表!$B:$Z,23,FALSE),"")</f>
        <v/>
      </c>
      <c r="AA141" s="90" t="str">
        <f>IFERROR(VLOOKUP(AA140,シフト記号表!$B:$Z,23,FALSE),"")</f>
        <v/>
      </c>
      <c r="AB141" s="90" t="str">
        <f>IFERROR(VLOOKUP(AB140,シフト記号表!$B:$Z,23,FALSE),"")</f>
        <v/>
      </c>
      <c r="AC141" s="90" t="str">
        <f>IFERROR(VLOOKUP(AC140,シフト記号表!$B:$Z,23,FALSE),"")</f>
        <v/>
      </c>
      <c r="AD141" s="90" t="str">
        <f>IFERROR(VLOOKUP(AD140,シフト記号表!$B:$Z,23,FALSE),"")</f>
        <v/>
      </c>
      <c r="AE141" s="90" t="str">
        <f>IFERROR(VLOOKUP(AE140,シフト記号表!$B:$Z,23,FALSE),"")</f>
        <v/>
      </c>
      <c r="AF141" s="90" t="str">
        <f>IFERROR(VLOOKUP(AF140,シフト記号表!$B:$Z,23,FALSE),"")</f>
        <v/>
      </c>
      <c r="AG141" s="90" t="str">
        <f>IFERROR(VLOOKUP(AG140,シフト記号表!$B:$Z,23,FALSE),"")</f>
        <v/>
      </c>
      <c r="AH141" s="90" t="str">
        <f>IFERROR(VLOOKUP(AH140,シフト記号表!$B:$Z,23,FALSE),"")</f>
        <v/>
      </c>
      <c r="AI141" s="90" t="str">
        <f>IFERROR(VLOOKUP(AI140,シフト記号表!$B:$Z,23,FALSE),"")</f>
        <v/>
      </c>
      <c r="AJ141" s="90" t="str">
        <f>IFERROR(VLOOKUP(AJ140,シフト記号表!$B:$Z,23,FALSE),"")</f>
        <v/>
      </c>
      <c r="AK141" s="90" t="str">
        <f>IFERROR(VLOOKUP(AK140,シフト記号表!$B:$Z,23,FALSE),"")</f>
        <v/>
      </c>
      <c r="AL141" s="90" t="str">
        <f>IFERROR(VLOOKUP(AL140,シフト記号表!$B:$Z,23,FALSE),"")</f>
        <v/>
      </c>
      <c r="AM141" s="90" t="str">
        <f>IFERROR(VLOOKUP(AM140,シフト記号表!$B:$Z,23,FALSE),"")</f>
        <v/>
      </c>
      <c r="AN141" s="245"/>
      <c r="AO141" s="223"/>
      <c r="AP141" s="249"/>
      <c r="AQ141" s="250"/>
      <c r="AR141" s="223"/>
      <c r="AS141" s="223"/>
      <c r="AT141" s="225"/>
      <c r="AU141" s="47">
        <f>IFERROR(IF($D140="□",($AO140/$AK$6),($AO140/$AK$8)),"")</f>
        <v>0</v>
      </c>
      <c r="AV141" s="47" t="str">
        <f>IFERROR(IF($D140="□",($AN140/$AO$6),($AN140/$AO$8)),"")</f>
        <v/>
      </c>
      <c r="AX141" s="47" t="s">
        <v>266</v>
      </c>
      <c r="AY141" s="47" t="s">
        <v>266</v>
      </c>
    </row>
    <row r="142" spans="1:51" s="3" customFormat="1" ht="12" customHeight="1">
      <c r="A142" s="228"/>
      <c r="B142" s="231"/>
      <c r="C142" s="234"/>
      <c r="D142" s="237"/>
      <c r="E142" s="147"/>
      <c r="F142" s="242"/>
      <c r="G142" s="243"/>
      <c r="H142" s="207"/>
      <c r="I142" s="206"/>
      <c r="J142" s="206"/>
      <c r="K142" s="206"/>
      <c r="L142" s="206"/>
      <c r="M142" s="206"/>
      <c r="N142" s="206"/>
      <c r="O142" s="206"/>
      <c r="P142" s="206"/>
      <c r="Q142" s="206"/>
      <c r="R142" s="206"/>
      <c r="S142" s="206"/>
      <c r="T142" s="206"/>
      <c r="U142" s="206"/>
      <c r="V142" s="206"/>
      <c r="W142" s="206"/>
      <c r="X142" s="206"/>
      <c r="Y142" s="206"/>
      <c r="Z142" s="206"/>
      <c r="AA142" s="206"/>
      <c r="AB142" s="206"/>
      <c r="AC142" s="206"/>
      <c r="AD142" s="206"/>
      <c r="AE142" s="206"/>
      <c r="AF142" s="206"/>
      <c r="AG142" s="206"/>
      <c r="AH142" s="206"/>
      <c r="AI142" s="206"/>
      <c r="AJ142" s="206"/>
      <c r="AK142" s="206"/>
      <c r="AL142" s="206"/>
      <c r="AM142" s="206"/>
      <c r="AN142" s="246"/>
      <c r="AO142" s="224"/>
      <c r="AP142" s="251"/>
      <c r="AQ142" s="252"/>
      <c r="AR142" s="224"/>
      <c r="AS142" s="224"/>
      <c r="AT142" s="225"/>
      <c r="AU142" s="48"/>
      <c r="AV142" s="48"/>
      <c r="AX142" s="48"/>
      <c r="AY142" s="48"/>
    </row>
    <row r="143" spans="1:51" s="3" customFormat="1" ht="12" customHeight="1">
      <c r="A143" s="226">
        <v>39</v>
      </c>
      <c r="B143" s="229"/>
      <c r="C143" s="232"/>
      <c r="D143" s="235" t="s">
        <v>108</v>
      </c>
      <c r="E143" s="146"/>
      <c r="F143" s="238"/>
      <c r="G143" s="239"/>
      <c r="H143" s="91" t="s">
        <v>77</v>
      </c>
      <c r="I143" s="203"/>
      <c r="J143" s="92"/>
      <c r="K143" s="92"/>
      <c r="L143" s="92"/>
      <c r="M143" s="92"/>
      <c r="N143" s="92"/>
      <c r="O143" s="92"/>
      <c r="P143" s="92"/>
      <c r="Q143" s="92"/>
      <c r="R143" s="92"/>
      <c r="S143" s="92"/>
      <c r="T143" s="92"/>
      <c r="U143" s="92"/>
      <c r="V143" s="92"/>
      <c r="W143" s="92"/>
      <c r="X143" s="92"/>
      <c r="Y143" s="92"/>
      <c r="Z143" s="92"/>
      <c r="AA143" s="92"/>
      <c r="AB143" s="92"/>
      <c r="AC143" s="92"/>
      <c r="AD143" s="92"/>
      <c r="AE143" s="92"/>
      <c r="AF143" s="92"/>
      <c r="AG143" s="92"/>
      <c r="AH143" s="92"/>
      <c r="AI143" s="92"/>
      <c r="AJ143" s="92"/>
      <c r="AK143" s="92"/>
      <c r="AL143" s="92"/>
      <c r="AM143" s="92"/>
      <c r="AN143" s="244">
        <f>+SUM(I144:AM145)</f>
        <v>0</v>
      </c>
      <c r="AO143" s="222">
        <f>IF($AN$3="４週",AN143/4,AN143/(DAY(EOMONTH($I$21,0))/7))</f>
        <v>0</v>
      </c>
      <c r="AP143" s="247"/>
      <c r="AQ143" s="248"/>
      <c r="AR143" s="222" t="str">
        <f>IF($AN$3="４週",AU144,AV144)</f>
        <v/>
      </c>
      <c r="AS143" s="222"/>
      <c r="AT143" s="225"/>
      <c r="AU143" s="46" t="s">
        <v>182</v>
      </c>
      <c r="AV143" s="46" t="s">
        <v>102</v>
      </c>
      <c r="AX143" s="46" t="s">
        <v>130</v>
      </c>
      <c r="AY143" s="46" t="s">
        <v>131</v>
      </c>
    </row>
    <row r="144" spans="1:51" s="3" customFormat="1" ht="12" customHeight="1">
      <c r="A144" s="227"/>
      <c r="B144" s="230"/>
      <c r="C144" s="233"/>
      <c r="D144" s="236"/>
      <c r="E144" s="147"/>
      <c r="F144" s="240"/>
      <c r="G144" s="241"/>
      <c r="H144" s="208" t="s">
        <v>253</v>
      </c>
      <c r="I144" s="90" t="str">
        <f>IFERROR(VLOOKUP(I143,シフト記号表!$B:$Z,23,FALSE),"")</f>
        <v/>
      </c>
      <c r="J144" s="90" t="str">
        <f>IFERROR(VLOOKUP(J143,シフト記号表!$B:$Z,23,FALSE),"")</f>
        <v/>
      </c>
      <c r="K144" s="90" t="str">
        <f>IFERROR(VLOOKUP(K143,シフト記号表!$B:$Z,23,FALSE),"")</f>
        <v/>
      </c>
      <c r="L144" s="90" t="str">
        <f>IFERROR(VLOOKUP(L143,シフト記号表!$B:$Z,23,FALSE),"")</f>
        <v/>
      </c>
      <c r="M144" s="90" t="str">
        <f>IFERROR(VLOOKUP(M143,シフト記号表!$B:$Z,23,FALSE),"")</f>
        <v/>
      </c>
      <c r="N144" s="90" t="str">
        <f>IFERROR(VLOOKUP(N143,シフト記号表!$B:$Z,23,FALSE),"")</f>
        <v/>
      </c>
      <c r="O144" s="90" t="str">
        <f>IFERROR(VLOOKUP(O143,シフト記号表!$B:$Z,23,FALSE),"")</f>
        <v/>
      </c>
      <c r="P144" s="90" t="str">
        <f>IFERROR(VLOOKUP(P143,シフト記号表!$B:$Z,23,FALSE),"")</f>
        <v/>
      </c>
      <c r="Q144" s="90" t="str">
        <f>IFERROR(VLOOKUP(Q143,シフト記号表!$B:$Z,23,FALSE),"")</f>
        <v/>
      </c>
      <c r="R144" s="90" t="str">
        <f>IFERROR(VLOOKUP(R143,シフト記号表!$B:$Z,23,FALSE),"")</f>
        <v/>
      </c>
      <c r="S144" s="90" t="str">
        <f>IFERROR(VLOOKUP(S143,シフト記号表!$B:$Z,23,FALSE),"")</f>
        <v/>
      </c>
      <c r="T144" s="90" t="str">
        <f>IFERROR(VLOOKUP(T143,シフト記号表!$B:$Z,23,FALSE),"")</f>
        <v/>
      </c>
      <c r="U144" s="90" t="str">
        <f>IFERROR(VLOOKUP(U143,シフト記号表!$B:$Z,23,FALSE),"")</f>
        <v/>
      </c>
      <c r="V144" s="90" t="str">
        <f>IFERROR(VLOOKUP(V143,シフト記号表!$B:$Z,23,FALSE),"")</f>
        <v/>
      </c>
      <c r="W144" s="90" t="str">
        <f>IFERROR(VLOOKUP(W143,シフト記号表!$B:$Z,23,FALSE),"")</f>
        <v/>
      </c>
      <c r="X144" s="90" t="str">
        <f>IFERROR(VLOOKUP(X143,シフト記号表!$B:$Z,23,FALSE),"")</f>
        <v/>
      </c>
      <c r="Y144" s="90" t="str">
        <f>IFERROR(VLOOKUP(Y143,シフト記号表!$B:$Z,23,FALSE),"")</f>
        <v/>
      </c>
      <c r="Z144" s="90" t="str">
        <f>IFERROR(VLOOKUP(Z143,シフト記号表!$B:$Z,23,FALSE),"")</f>
        <v/>
      </c>
      <c r="AA144" s="90" t="str">
        <f>IFERROR(VLOOKUP(AA143,シフト記号表!$B:$Z,23,FALSE),"")</f>
        <v/>
      </c>
      <c r="AB144" s="90" t="str">
        <f>IFERROR(VLOOKUP(AB143,シフト記号表!$B:$Z,23,FALSE),"")</f>
        <v/>
      </c>
      <c r="AC144" s="90" t="str">
        <f>IFERROR(VLOOKUP(AC143,シフト記号表!$B:$Z,23,FALSE),"")</f>
        <v/>
      </c>
      <c r="AD144" s="90" t="str">
        <f>IFERROR(VLOOKUP(AD143,シフト記号表!$B:$Z,23,FALSE),"")</f>
        <v/>
      </c>
      <c r="AE144" s="90" t="str">
        <f>IFERROR(VLOOKUP(AE143,シフト記号表!$B:$Z,23,FALSE),"")</f>
        <v/>
      </c>
      <c r="AF144" s="90" t="str">
        <f>IFERROR(VLOOKUP(AF143,シフト記号表!$B:$Z,23,FALSE),"")</f>
        <v/>
      </c>
      <c r="AG144" s="90" t="str">
        <f>IFERROR(VLOOKUP(AG143,シフト記号表!$B:$Z,23,FALSE),"")</f>
        <v/>
      </c>
      <c r="AH144" s="90" t="str">
        <f>IFERROR(VLOOKUP(AH143,シフト記号表!$B:$Z,23,FALSE),"")</f>
        <v/>
      </c>
      <c r="AI144" s="90" t="str">
        <f>IFERROR(VLOOKUP(AI143,シフト記号表!$B:$Z,23,FALSE),"")</f>
        <v/>
      </c>
      <c r="AJ144" s="90" t="str">
        <f>IFERROR(VLOOKUP(AJ143,シフト記号表!$B:$Z,23,FALSE),"")</f>
        <v/>
      </c>
      <c r="AK144" s="90" t="str">
        <f>IFERROR(VLOOKUP(AK143,シフト記号表!$B:$Z,23,FALSE),"")</f>
        <v/>
      </c>
      <c r="AL144" s="90" t="str">
        <f>IFERROR(VLOOKUP(AL143,シフト記号表!$B:$Z,23,FALSE),"")</f>
        <v/>
      </c>
      <c r="AM144" s="90" t="str">
        <f>IFERROR(VLOOKUP(AM143,シフト記号表!$B:$Z,23,FALSE),"")</f>
        <v/>
      </c>
      <c r="AN144" s="245"/>
      <c r="AO144" s="223"/>
      <c r="AP144" s="249"/>
      <c r="AQ144" s="250"/>
      <c r="AR144" s="223"/>
      <c r="AS144" s="223"/>
      <c r="AT144" s="225"/>
      <c r="AU144" s="47">
        <f>IFERROR(IF($D143="□",($AO143/$AK$6),($AO143/$AK$8)),"")</f>
        <v>0</v>
      </c>
      <c r="AV144" s="47" t="str">
        <f>IFERROR(IF($D143="□",($AN143/$AO$6),($AN143/$AO$8)),"")</f>
        <v/>
      </c>
      <c r="AX144" s="47" t="s">
        <v>266</v>
      </c>
      <c r="AY144" s="47" t="s">
        <v>266</v>
      </c>
    </row>
    <row r="145" spans="1:51" s="3" customFormat="1" ht="12" customHeight="1">
      <c r="A145" s="228"/>
      <c r="B145" s="231"/>
      <c r="C145" s="234"/>
      <c r="D145" s="237"/>
      <c r="E145" s="147"/>
      <c r="F145" s="242"/>
      <c r="G145" s="243"/>
      <c r="H145" s="207"/>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206"/>
      <c r="AL145" s="206"/>
      <c r="AM145" s="206"/>
      <c r="AN145" s="246"/>
      <c r="AO145" s="224"/>
      <c r="AP145" s="251"/>
      <c r="AQ145" s="252"/>
      <c r="AR145" s="224"/>
      <c r="AS145" s="224"/>
      <c r="AT145" s="225"/>
      <c r="AU145" s="48"/>
      <c r="AV145" s="48"/>
      <c r="AX145" s="48"/>
      <c r="AY145" s="48"/>
    </row>
    <row r="146" spans="1:51" s="3" customFormat="1" ht="12" customHeight="1">
      <c r="A146" s="226">
        <v>40</v>
      </c>
      <c r="B146" s="229"/>
      <c r="C146" s="232"/>
      <c r="D146" s="235" t="s">
        <v>108</v>
      </c>
      <c r="E146" s="146"/>
      <c r="F146" s="238"/>
      <c r="G146" s="239"/>
      <c r="H146" s="91" t="s">
        <v>77</v>
      </c>
      <c r="I146" s="203"/>
      <c r="J146" s="92"/>
      <c r="K146" s="92"/>
      <c r="L146" s="92"/>
      <c r="M146" s="92"/>
      <c r="N146" s="92"/>
      <c r="O146" s="92"/>
      <c r="P146" s="92"/>
      <c r="Q146" s="92"/>
      <c r="R146" s="92"/>
      <c r="S146" s="92"/>
      <c r="T146" s="92"/>
      <c r="U146" s="92"/>
      <c r="V146" s="92"/>
      <c r="W146" s="92"/>
      <c r="X146" s="92"/>
      <c r="Y146" s="92"/>
      <c r="Z146" s="92"/>
      <c r="AA146" s="92"/>
      <c r="AB146" s="92"/>
      <c r="AC146" s="92"/>
      <c r="AD146" s="92"/>
      <c r="AE146" s="92"/>
      <c r="AF146" s="92"/>
      <c r="AG146" s="92"/>
      <c r="AH146" s="92"/>
      <c r="AI146" s="92"/>
      <c r="AJ146" s="92"/>
      <c r="AK146" s="92"/>
      <c r="AL146" s="92"/>
      <c r="AM146" s="92"/>
      <c r="AN146" s="244">
        <f>+SUM(I147:AM148)</f>
        <v>0</v>
      </c>
      <c r="AO146" s="222">
        <f>IF($AN$3="４週",AN146/4,AN146/(DAY(EOMONTH($I$21,0))/7))</f>
        <v>0</v>
      </c>
      <c r="AP146" s="247"/>
      <c r="AQ146" s="248"/>
      <c r="AR146" s="222" t="str">
        <f>IF($AN$3="４週",AU147,AV147)</f>
        <v/>
      </c>
      <c r="AS146" s="222"/>
      <c r="AT146" s="225"/>
      <c r="AU146" s="46" t="s">
        <v>182</v>
      </c>
      <c r="AV146" s="46" t="s">
        <v>102</v>
      </c>
      <c r="AX146" s="46" t="s">
        <v>130</v>
      </c>
      <c r="AY146" s="46" t="s">
        <v>131</v>
      </c>
    </row>
    <row r="147" spans="1:51" s="3" customFormat="1" ht="12" customHeight="1">
      <c r="A147" s="227"/>
      <c r="B147" s="230"/>
      <c r="C147" s="233"/>
      <c r="D147" s="236"/>
      <c r="E147" s="147"/>
      <c r="F147" s="240"/>
      <c r="G147" s="241"/>
      <c r="H147" s="208" t="s">
        <v>253</v>
      </c>
      <c r="I147" s="90" t="str">
        <f>IFERROR(VLOOKUP(I146,シフト記号表!$B:$Z,23,FALSE),"")</f>
        <v/>
      </c>
      <c r="J147" s="90" t="str">
        <f>IFERROR(VLOOKUP(J146,シフト記号表!$B:$Z,23,FALSE),"")</f>
        <v/>
      </c>
      <c r="K147" s="90" t="str">
        <f>IFERROR(VLOOKUP(K146,シフト記号表!$B:$Z,23,FALSE),"")</f>
        <v/>
      </c>
      <c r="L147" s="90" t="str">
        <f>IFERROR(VLOOKUP(L146,シフト記号表!$B:$Z,23,FALSE),"")</f>
        <v/>
      </c>
      <c r="M147" s="90" t="str">
        <f>IFERROR(VLOOKUP(M146,シフト記号表!$B:$Z,23,FALSE),"")</f>
        <v/>
      </c>
      <c r="N147" s="90" t="str">
        <f>IFERROR(VLOOKUP(N146,シフト記号表!$B:$Z,23,FALSE),"")</f>
        <v/>
      </c>
      <c r="O147" s="90" t="str">
        <f>IFERROR(VLOOKUP(O146,シフト記号表!$B:$Z,23,FALSE),"")</f>
        <v/>
      </c>
      <c r="P147" s="90" t="str">
        <f>IFERROR(VLOOKUP(P146,シフト記号表!$B:$Z,23,FALSE),"")</f>
        <v/>
      </c>
      <c r="Q147" s="90" t="str">
        <f>IFERROR(VLOOKUP(Q146,シフト記号表!$B:$Z,23,FALSE),"")</f>
        <v/>
      </c>
      <c r="R147" s="90" t="str">
        <f>IFERROR(VLOOKUP(R146,シフト記号表!$B:$Z,23,FALSE),"")</f>
        <v/>
      </c>
      <c r="S147" s="90" t="str">
        <f>IFERROR(VLOOKUP(S146,シフト記号表!$B:$Z,23,FALSE),"")</f>
        <v/>
      </c>
      <c r="T147" s="90" t="str">
        <f>IFERROR(VLOOKUP(T146,シフト記号表!$B:$Z,23,FALSE),"")</f>
        <v/>
      </c>
      <c r="U147" s="90" t="str">
        <f>IFERROR(VLOOKUP(U146,シフト記号表!$B:$Z,23,FALSE),"")</f>
        <v/>
      </c>
      <c r="V147" s="90" t="str">
        <f>IFERROR(VLOOKUP(V146,シフト記号表!$B:$Z,23,FALSE),"")</f>
        <v/>
      </c>
      <c r="W147" s="90" t="str">
        <f>IFERROR(VLOOKUP(W146,シフト記号表!$B:$Z,23,FALSE),"")</f>
        <v/>
      </c>
      <c r="X147" s="90" t="str">
        <f>IFERROR(VLOOKUP(X146,シフト記号表!$B:$Z,23,FALSE),"")</f>
        <v/>
      </c>
      <c r="Y147" s="90" t="str">
        <f>IFERROR(VLOOKUP(Y146,シフト記号表!$B:$Z,23,FALSE),"")</f>
        <v/>
      </c>
      <c r="Z147" s="90" t="str">
        <f>IFERROR(VLOOKUP(Z146,シフト記号表!$B:$Z,23,FALSE),"")</f>
        <v/>
      </c>
      <c r="AA147" s="90" t="str">
        <f>IFERROR(VLOOKUP(AA146,シフト記号表!$B:$Z,23,FALSE),"")</f>
        <v/>
      </c>
      <c r="AB147" s="90" t="str">
        <f>IFERROR(VLOOKUP(AB146,シフト記号表!$B:$Z,23,FALSE),"")</f>
        <v/>
      </c>
      <c r="AC147" s="90" t="str">
        <f>IFERROR(VLOOKUP(AC146,シフト記号表!$B:$Z,23,FALSE),"")</f>
        <v/>
      </c>
      <c r="AD147" s="90" t="str">
        <f>IFERROR(VLOOKUP(AD146,シフト記号表!$B:$Z,23,FALSE),"")</f>
        <v/>
      </c>
      <c r="AE147" s="90" t="str">
        <f>IFERROR(VLOOKUP(AE146,シフト記号表!$B:$Z,23,FALSE),"")</f>
        <v/>
      </c>
      <c r="AF147" s="90" t="str">
        <f>IFERROR(VLOOKUP(AF146,シフト記号表!$B:$Z,23,FALSE),"")</f>
        <v/>
      </c>
      <c r="AG147" s="90" t="str">
        <f>IFERROR(VLOOKUP(AG146,シフト記号表!$B:$Z,23,FALSE),"")</f>
        <v/>
      </c>
      <c r="AH147" s="90" t="str">
        <f>IFERROR(VLOOKUP(AH146,シフト記号表!$B:$Z,23,FALSE),"")</f>
        <v/>
      </c>
      <c r="AI147" s="90" t="str">
        <f>IFERROR(VLOOKUP(AI146,シフト記号表!$B:$Z,23,FALSE),"")</f>
        <v/>
      </c>
      <c r="AJ147" s="90" t="str">
        <f>IFERROR(VLOOKUP(AJ146,シフト記号表!$B:$Z,23,FALSE),"")</f>
        <v/>
      </c>
      <c r="AK147" s="90" t="str">
        <f>IFERROR(VLOOKUP(AK146,シフト記号表!$B:$Z,23,FALSE),"")</f>
        <v/>
      </c>
      <c r="AL147" s="90" t="str">
        <f>IFERROR(VLOOKUP(AL146,シフト記号表!$B:$Z,23,FALSE),"")</f>
        <v/>
      </c>
      <c r="AM147" s="90" t="str">
        <f>IFERROR(VLOOKUP(AM146,シフト記号表!$B:$Z,23,FALSE),"")</f>
        <v/>
      </c>
      <c r="AN147" s="245"/>
      <c r="AO147" s="223"/>
      <c r="AP147" s="249"/>
      <c r="AQ147" s="250"/>
      <c r="AR147" s="223"/>
      <c r="AS147" s="223"/>
      <c r="AT147" s="225"/>
      <c r="AU147" s="47">
        <f>IFERROR(IF($D146="□",($AO146/$AK$6),($AO146/$AK$8)),"")</f>
        <v>0</v>
      </c>
      <c r="AV147" s="47" t="str">
        <f>IFERROR(IF($D146="□",($AN146/$AO$6),($AN146/$AO$8)),"")</f>
        <v/>
      </c>
      <c r="AX147" s="47" t="s">
        <v>266</v>
      </c>
      <c r="AY147" s="47" t="s">
        <v>266</v>
      </c>
    </row>
    <row r="148" spans="1:51" s="3" customFormat="1" ht="12" customHeight="1">
      <c r="A148" s="228"/>
      <c r="B148" s="231"/>
      <c r="C148" s="234"/>
      <c r="D148" s="237"/>
      <c r="E148" s="147"/>
      <c r="F148" s="242"/>
      <c r="G148" s="243"/>
      <c r="H148" s="207"/>
      <c r="I148" s="206"/>
      <c r="J148" s="206"/>
      <c r="K148" s="206"/>
      <c r="L148" s="206"/>
      <c r="M148" s="206"/>
      <c r="N148" s="206"/>
      <c r="O148" s="206"/>
      <c r="P148" s="206"/>
      <c r="Q148" s="206"/>
      <c r="R148" s="206"/>
      <c r="S148" s="206"/>
      <c r="T148" s="206"/>
      <c r="U148" s="206"/>
      <c r="V148" s="206"/>
      <c r="W148" s="206"/>
      <c r="X148" s="206"/>
      <c r="Y148" s="206"/>
      <c r="Z148" s="206"/>
      <c r="AA148" s="206"/>
      <c r="AB148" s="206"/>
      <c r="AC148" s="206"/>
      <c r="AD148" s="206"/>
      <c r="AE148" s="206"/>
      <c r="AF148" s="206"/>
      <c r="AG148" s="206"/>
      <c r="AH148" s="206"/>
      <c r="AI148" s="206"/>
      <c r="AJ148" s="206"/>
      <c r="AK148" s="206"/>
      <c r="AL148" s="206"/>
      <c r="AM148" s="206"/>
      <c r="AN148" s="246"/>
      <c r="AO148" s="224"/>
      <c r="AP148" s="251"/>
      <c r="AQ148" s="252"/>
      <c r="AR148" s="224"/>
      <c r="AS148" s="224"/>
      <c r="AT148" s="225"/>
      <c r="AU148" s="48"/>
      <c r="AV148" s="48"/>
      <c r="AX148" s="48"/>
      <c r="AY148" s="48"/>
    </row>
    <row r="149" spans="1:51" s="3" customFormat="1" ht="12" customHeight="1">
      <c r="A149" s="226">
        <v>41</v>
      </c>
      <c r="B149" s="229"/>
      <c r="C149" s="232"/>
      <c r="D149" s="235" t="s">
        <v>108</v>
      </c>
      <c r="E149" s="146"/>
      <c r="F149" s="238"/>
      <c r="G149" s="239"/>
      <c r="H149" s="91" t="s">
        <v>77</v>
      </c>
      <c r="I149" s="203"/>
      <c r="J149" s="92"/>
      <c r="K149" s="92"/>
      <c r="L149" s="92"/>
      <c r="M149" s="92"/>
      <c r="N149" s="92"/>
      <c r="O149" s="92"/>
      <c r="P149" s="92"/>
      <c r="Q149" s="92"/>
      <c r="R149" s="92"/>
      <c r="S149" s="92"/>
      <c r="T149" s="92"/>
      <c r="U149" s="92"/>
      <c r="V149" s="92"/>
      <c r="W149" s="92"/>
      <c r="X149" s="92"/>
      <c r="Y149" s="92"/>
      <c r="Z149" s="92"/>
      <c r="AA149" s="92"/>
      <c r="AB149" s="92"/>
      <c r="AC149" s="92"/>
      <c r="AD149" s="92"/>
      <c r="AE149" s="92"/>
      <c r="AF149" s="92"/>
      <c r="AG149" s="92"/>
      <c r="AH149" s="92"/>
      <c r="AI149" s="92"/>
      <c r="AJ149" s="92"/>
      <c r="AK149" s="92"/>
      <c r="AL149" s="92"/>
      <c r="AM149" s="92"/>
      <c r="AN149" s="244">
        <f>+SUM(I150:AM151)</f>
        <v>0</v>
      </c>
      <c r="AO149" s="222">
        <f>IF($AN$3="４週",AN149/4,AN149/(DAY(EOMONTH($I$21,0))/7))</f>
        <v>0</v>
      </c>
      <c r="AP149" s="247"/>
      <c r="AQ149" s="248"/>
      <c r="AR149" s="222" t="str">
        <f>IF($AN$3="４週",AU150,AV150)</f>
        <v/>
      </c>
      <c r="AS149" s="222"/>
      <c r="AT149" s="225"/>
      <c r="AU149" s="46" t="s">
        <v>182</v>
      </c>
      <c r="AV149" s="46" t="s">
        <v>102</v>
      </c>
      <c r="AX149" s="46" t="s">
        <v>130</v>
      </c>
      <c r="AY149" s="46" t="s">
        <v>131</v>
      </c>
    </row>
    <row r="150" spans="1:51" s="3" customFormat="1" ht="12" customHeight="1">
      <c r="A150" s="227"/>
      <c r="B150" s="230"/>
      <c r="C150" s="233"/>
      <c r="D150" s="236"/>
      <c r="E150" s="147"/>
      <c r="F150" s="240"/>
      <c r="G150" s="241"/>
      <c r="H150" s="208" t="s">
        <v>253</v>
      </c>
      <c r="I150" s="90" t="str">
        <f>IFERROR(VLOOKUP(I149,シフト記号表!$B:$Z,23,FALSE),"")</f>
        <v/>
      </c>
      <c r="J150" s="90" t="str">
        <f>IFERROR(VLOOKUP(J149,シフト記号表!$B:$Z,23,FALSE),"")</f>
        <v/>
      </c>
      <c r="K150" s="90" t="str">
        <f>IFERROR(VLOOKUP(K149,シフト記号表!$B:$Z,23,FALSE),"")</f>
        <v/>
      </c>
      <c r="L150" s="90" t="str">
        <f>IFERROR(VLOOKUP(L149,シフト記号表!$B:$Z,23,FALSE),"")</f>
        <v/>
      </c>
      <c r="M150" s="90" t="str">
        <f>IFERROR(VLOOKUP(M149,シフト記号表!$B:$Z,23,FALSE),"")</f>
        <v/>
      </c>
      <c r="N150" s="90" t="str">
        <f>IFERROR(VLOOKUP(N149,シフト記号表!$B:$Z,23,FALSE),"")</f>
        <v/>
      </c>
      <c r="O150" s="90" t="str">
        <f>IFERROR(VLOOKUP(O149,シフト記号表!$B:$Z,23,FALSE),"")</f>
        <v/>
      </c>
      <c r="P150" s="90" t="str">
        <f>IFERROR(VLOOKUP(P149,シフト記号表!$B:$Z,23,FALSE),"")</f>
        <v/>
      </c>
      <c r="Q150" s="90" t="str">
        <f>IFERROR(VLOOKUP(Q149,シフト記号表!$B:$Z,23,FALSE),"")</f>
        <v/>
      </c>
      <c r="R150" s="90" t="str">
        <f>IFERROR(VLOOKUP(R149,シフト記号表!$B:$Z,23,FALSE),"")</f>
        <v/>
      </c>
      <c r="S150" s="90" t="str">
        <f>IFERROR(VLOOKUP(S149,シフト記号表!$B:$Z,23,FALSE),"")</f>
        <v/>
      </c>
      <c r="T150" s="90" t="str">
        <f>IFERROR(VLOOKUP(T149,シフト記号表!$B:$Z,23,FALSE),"")</f>
        <v/>
      </c>
      <c r="U150" s="90" t="str">
        <f>IFERROR(VLOOKUP(U149,シフト記号表!$B:$Z,23,FALSE),"")</f>
        <v/>
      </c>
      <c r="V150" s="90" t="str">
        <f>IFERROR(VLOOKUP(V149,シフト記号表!$B:$Z,23,FALSE),"")</f>
        <v/>
      </c>
      <c r="W150" s="90" t="str">
        <f>IFERROR(VLOOKUP(W149,シフト記号表!$B:$Z,23,FALSE),"")</f>
        <v/>
      </c>
      <c r="X150" s="90" t="str">
        <f>IFERROR(VLOOKUP(X149,シフト記号表!$B:$Z,23,FALSE),"")</f>
        <v/>
      </c>
      <c r="Y150" s="90" t="str">
        <f>IFERROR(VLOOKUP(Y149,シフト記号表!$B:$Z,23,FALSE),"")</f>
        <v/>
      </c>
      <c r="Z150" s="90" t="str">
        <f>IFERROR(VLOOKUP(Z149,シフト記号表!$B:$Z,23,FALSE),"")</f>
        <v/>
      </c>
      <c r="AA150" s="90" t="str">
        <f>IFERROR(VLOOKUP(AA149,シフト記号表!$B:$Z,23,FALSE),"")</f>
        <v/>
      </c>
      <c r="AB150" s="90" t="str">
        <f>IFERROR(VLOOKUP(AB149,シフト記号表!$B:$Z,23,FALSE),"")</f>
        <v/>
      </c>
      <c r="AC150" s="90" t="str">
        <f>IFERROR(VLOOKUP(AC149,シフト記号表!$B:$Z,23,FALSE),"")</f>
        <v/>
      </c>
      <c r="AD150" s="90" t="str">
        <f>IFERROR(VLOOKUP(AD149,シフト記号表!$B:$Z,23,FALSE),"")</f>
        <v/>
      </c>
      <c r="AE150" s="90" t="str">
        <f>IFERROR(VLOOKUP(AE149,シフト記号表!$B:$Z,23,FALSE),"")</f>
        <v/>
      </c>
      <c r="AF150" s="90" t="str">
        <f>IFERROR(VLOOKUP(AF149,シフト記号表!$B:$Z,23,FALSE),"")</f>
        <v/>
      </c>
      <c r="AG150" s="90" t="str">
        <f>IFERROR(VLOOKUP(AG149,シフト記号表!$B:$Z,23,FALSE),"")</f>
        <v/>
      </c>
      <c r="AH150" s="90" t="str">
        <f>IFERROR(VLOOKUP(AH149,シフト記号表!$B:$Z,23,FALSE),"")</f>
        <v/>
      </c>
      <c r="AI150" s="90" t="str">
        <f>IFERROR(VLOOKUP(AI149,シフト記号表!$B:$Z,23,FALSE),"")</f>
        <v/>
      </c>
      <c r="AJ150" s="90" t="str">
        <f>IFERROR(VLOOKUP(AJ149,シフト記号表!$B:$Z,23,FALSE),"")</f>
        <v/>
      </c>
      <c r="AK150" s="90" t="str">
        <f>IFERROR(VLOOKUP(AK149,シフト記号表!$B:$Z,23,FALSE),"")</f>
        <v/>
      </c>
      <c r="AL150" s="90" t="str">
        <f>IFERROR(VLOOKUP(AL149,シフト記号表!$B:$Z,23,FALSE),"")</f>
        <v/>
      </c>
      <c r="AM150" s="90" t="str">
        <f>IFERROR(VLOOKUP(AM149,シフト記号表!$B:$Z,23,FALSE),"")</f>
        <v/>
      </c>
      <c r="AN150" s="245"/>
      <c r="AO150" s="223"/>
      <c r="AP150" s="249"/>
      <c r="AQ150" s="250"/>
      <c r="AR150" s="223"/>
      <c r="AS150" s="223"/>
      <c r="AT150" s="225"/>
      <c r="AU150" s="47">
        <f>IFERROR(IF($D149="□",($AO149/$AK$6),($AO149/$AK$8)),"")</f>
        <v>0</v>
      </c>
      <c r="AV150" s="47" t="str">
        <f>IFERROR(IF($D149="□",($AN149/$AO$6),($AN149/$AO$8)),"")</f>
        <v/>
      </c>
      <c r="AX150" s="47" t="s">
        <v>266</v>
      </c>
      <c r="AY150" s="47" t="s">
        <v>266</v>
      </c>
    </row>
    <row r="151" spans="1:51" s="3" customFormat="1" ht="12" customHeight="1">
      <c r="A151" s="228"/>
      <c r="B151" s="231"/>
      <c r="C151" s="234"/>
      <c r="D151" s="237"/>
      <c r="E151" s="147"/>
      <c r="F151" s="242"/>
      <c r="G151" s="243"/>
      <c r="H151" s="207"/>
      <c r="I151" s="206"/>
      <c r="J151" s="206"/>
      <c r="K151" s="206"/>
      <c r="L151" s="206"/>
      <c r="M151" s="206"/>
      <c r="N151" s="206"/>
      <c r="O151" s="206"/>
      <c r="P151" s="206"/>
      <c r="Q151" s="206"/>
      <c r="R151" s="206"/>
      <c r="S151" s="206"/>
      <c r="T151" s="206"/>
      <c r="U151" s="206"/>
      <c r="V151" s="206"/>
      <c r="W151" s="206"/>
      <c r="X151" s="206"/>
      <c r="Y151" s="206"/>
      <c r="Z151" s="206"/>
      <c r="AA151" s="206"/>
      <c r="AB151" s="206"/>
      <c r="AC151" s="206"/>
      <c r="AD151" s="206"/>
      <c r="AE151" s="206"/>
      <c r="AF151" s="206"/>
      <c r="AG151" s="206"/>
      <c r="AH151" s="206"/>
      <c r="AI151" s="206"/>
      <c r="AJ151" s="206"/>
      <c r="AK151" s="206"/>
      <c r="AL151" s="206"/>
      <c r="AM151" s="206"/>
      <c r="AN151" s="246"/>
      <c r="AO151" s="224"/>
      <c r="AP151" s="251"/>
      <c r="AQ151" s="252"/>
      <c r="AR151" s="224"/>
      <c r="AS151" s="224"/>
      <c r="AT151" s="225"/>
      <c r="AU151" s="48"/>
      <c r="AV151" s="48"/>
      <c r="AX151" s="48"/>
      <c r="AY151" s="48"/>
    </row>
    <row r="152" spans="1:51" s="3" customFormat="1" ht="12" customHeight="1">
      <c r="A152" s="226">
        <v>42</v>
      </c>
      <c r="B152" s="229"/>
      <c r="C152" s="232"/>
      <c r="D152" s="235" t="s">
        <v>108</v>
      </c>
      <c r="E152" s="146"/>
      <c r="F152" s="238"/>
      <c r="G152" s="239"/>
      <c r="H152" s="91" t="s">
        <v>77</v>
      </c>
      <c r="I152" s="203"/>
      <c r="J152" s="92"/>
      <c r="K152" s="92"/>
      <c r="L152" s="92"/>
      <c r="M152" s="92"/>
      <c r="N152" s="92"/>
      <c r="O152" s="92"/>
      <c r="P152" s="92"/>
      <c r="Q152" s="92"/>
      <c r="R152" s="92"/>
      <c r="S152" s="92"/>
      <c r="T152" s="92"/>
      <c r="U152" s="92"/>
      <c r="V152" s="92"/>
      <c r="W152" s="92"/>
      <c r="X152" s="92"/>
      <c r="Y152" s="92"/>
      <c r="Z152" s="92"/>
      <c r="AA152" s="92"/>
      <c r="AB152" s="92"/>
      <c r="AC152" s="92"/>
      <c r="AD152" s="92"/>
      <c r="AE152" s="92"/>
      <c r="AF152" s="92"/>
      <c r="AG152" s="92"/>
      <c r="AH152" s="92"/>
      <c r="AI152" s="92"/>
      <c r="AJ152" s="92"/>
      <c r="AK152" s="92"/>
      <c r="AL152" s="92"/>
      <c r="AM152" s="92"/>
      <c r="AN152" s="244">
        <f>+SUM(I153:AM154)</f>
        <v>0</v>
      </c>
      <c r="AO152" s="222">
        <f>IF($AN$3="４週",AN152/4,AN152/(DAY(EOMONTH($I$21,0))/7))</f>
        <v>0</v>
      </c>
      <c r="AP152" s="247"/>
      <c r="AQ152" s="248"/>
      <c r="AR152" s="222" t="str">
        <f>IF($AN$3="４週",AU153,AV153)</f>
        <v/>
      </c>
      <c r="AS152" s="222"/>
      <c r="AT152" s="225"/>
      <c r="AU152" s="46" t="s">
        <v>182</v>
      </c>
      <c r="AV152" s="46" t="s">
        <v>102</v>
      </c>
      <c r="AX152" s="46" t="s">
        <v>130</v>
      </c>
      <c r="AY152" s="46" t="s">
        <v>131</v>
      </c>
    </row>
    <row r="153" spans="1:51" s="3" customFormat="1" ht="12" customHeight="1">
      <c r="A153" s="227"/>
      <c r="B153" s="230"/>
      <c r="C153" s="233"/>
      <c r="D153" s="236"/>
      <c r="E153" s="147"/>
      <c r="F153" s="240"/>
      <c r="G153" s="241"/>
      <c r="H153" s="208" t="s">
        <v>253</v>
      </c>
      <c r="I153" s="90" t="str">
        <f>IFERROR(VLOOKUP(I152,シフト記号表!$B:$Z,23,FALSE),"")</f>
        <v/>
      </c>
      <c r="J153" s="90" t="str">
        <f>IFERROR(VLOOKUP(J152,シフト記号表!$B:$Z,23,FALSE),"")</f>
        <v/>
      </c>
      <c r="K153" s="90" t="str">
        <f>IFERROR(VLOOKUP(K152,シフト記号表!$B:$Z,23,FALSE),"")</f>
        <v/>
      </c>
      <c r="L153" s="90" t="str">
        <f>IFERROR(VLOOKUP(L152,シフト記号表!$B:$Z,23,FALSE),"")</f>
        <v/>
      </c>
      <c r="M153" s="90" t="str">
        <f>IFERROR(VLOOKUP(M152,シフト記号表!$B:$Z,23,FALSE),"")</f>
        <v/>
      </c>
      <c r="N153" s="90" t="str">
        <f>IFERROR(VLOOKUP(N152,シフト記号表!$B:$Z,23,FALSE),"")</f>
        <v/>
      </c>
      <c r="O153" s="90" t="str">
        <f>IFERROR(VLOOKUP(O152,シフト記号表!$B:$Z,23,FALSE),"")</f>
        <v/>
      </c>
      <c r="P153" s="90" t="str">
        <f>IFERROR(VLOOKUP(P152,シフト記号表!$B:$Z,23,FALSE),"")</f>
        <v/>
      </c>
      <c r="Q153" s="90" t="str">
        <f>IFERROR(VLOOKUP(Q152,シフト記号表!$B:$Z,23,FALSE),"")</f>
        <v/>
      </c>
      <c r="R153" s="90" t="str">
        <f>IFERROR(VLOOKUP(R152,シフト記号表!$B:$Z,23,FALSE),"")</f>
        <v/>
      </c>
      <c r="S153" s="90" t="str">
        <f>IFERROR(VLOOKUP(S152,シフト記号表!$B:$Z,23,FALSE),"")</f>
        <v/>
      </c>
      <c r="T153" s="90" t="str">
        <f>IFERROR(VLOOKUP(T152,シフト記号表!$B:$Z,23,FALSE),"")</f>
        <v/>
      </c>
      <c r="U153" s="90" t="str">
        <f>IFERROR(VLOOKUP(U152,シフト記号表!$B:$Z,23,FALSE),"")</f>
        <v/>
      </c>
      <c r="V153" s="90" t="str">
        <f>IFERROR(VLOOKUP(V152,シフト記号表!$B:$Z,23,FALSE),"")</f>
        <v/>
      </c>
      <c r="W153" s="90" t="str">
        <f>IFERROR(VLOOKUP(W152,シフト記号表!$B:$Z,23,FALSE),"")</f>
        <v/>
      </c>
      <c r="X153" s="90" t="str">
        <f>IFERROR(VLOOKUP(X152,シフト記号表!$B:$Z,23,FALSE),"")</f>
        <v/>
      </c>
      <c r="Y153" s="90" t="str">
        <f>IFERROR(VLOOKUP(Y152,シフト記号表!$B:$Z,23,FALSE),"")</f>
        <v/>
      </c>
      <c r="Z153" s="90" t="str">
        <f>IFERROR(VLOOKUP(Z152,シフト記号表!$B:$Z,23,FALSE),"")</f>
        <v/>
      </c>
      <c r="AA153" s="90" t="str">
        <f>IFERROR(VLOOKUP(AA152,シフト記号表!$B:$Z,23,FALSE),"")</f>
        <v/>
      </c>
      <c r="AB153" s="90" t="str">
        <f>IFERROR(VLOOKUP(AB152,シフト記号表!$B:$Z,23,FALSE),"")</f>
        <v/>
      </c>
      <c r="AC153" s="90" t="str">
        <f>IFERROR(VLOOKUP(AC152,シフト記号表!$B:$Z,23,FALSE),"")</f>
        <v/>
      </c>
      <c r="AD153" s="90" t="str">
        <f>IFERROR(VLOOKUP(AD152,シフト記号表!$B:$Z,23,FALSE),"")</f>
        <v/>
      </c>
      <c r="AE153" s="90" t="str">
        <f>IFERROR(VLOOKUP(AE152,シフト記号表!$B:$Z,23,FALSE),"")</f>
        <v/>
      </c>
      <c r="AF153" s="90" t="str">
        <f>IFERROR(VLOOKUP(AF152,シフト記号表!$B:$Z,23,FALSE),"")</f>
        <v/>
      </c>
      <c r="AG153" s="90" t="str">
        <f>IFERROR(VLOOKUP(AG152,シフト記号表!$B:$Z,23,FALSE),"")</f>
        <v/>
      </c>
      <c r="AH153" s="90" t="str">
        <f>IFERROR(VLOOKUP(AH152,シフト記号表!$B:$Z,23,FALSE),"")</f>
        <v/>
      </c>
      <c r="AI153" s="90" t="str">
        <f>IFERROR(VLOOKUP(AI152,シフト記号表!$B:$Z,23,FALSE),"")</f>
        <v/>
      </c>
      <c r="AJ153" s="90" t="str">
        <f>IFERROR(VLOOKUP(AJ152,シフト記号表!$B:$Z,23,FALSE),"")</f>
        <v/>
      </c>
      <c r="AK153" s="90" t="str">
        <f>IFERROR(VLOOKUP(AK152,シフト記号表!$B:$Z,23,FALSE),"")</f>
        <v/>
      </c>
      <c r="AL153" s="90" t="str">
        <f>IFERROR(VLOOKUP(AL152,シフト記号表!$B:$Z,23,FALSE),"")</f>
        <v/>
      </c>
      <c r="AM153" s="90" t="str">
        <f>IFERROR(VLOOKUP(AM152,シフト記号表!$B:$Z,23,FALSE),"")</f>
        <v/>
      </c>
      <c r="AN153" s="245"/>
      <c r="AO153" s="223"/>
      <c r="AP153" s="249"/>
      <c r="AQ153" s="250"/>
      <c r="AR153" s="223"/>
      <c r="AS153" s="223"/>
      <c r="AT153" s="225"/>
      <c r="AU153" s="47">
        <f>IFERROR(IF($D152="□",($AO152/$AK$6),($AO152/$AK$8)),"")</f>
        <v>0</v>
      </c>
      <c r="AV153" s="47" t="str">
        <f>IFERROR(IF($D152="□",($AN152/$AO$6),($AN152/$AO$8)),"")</f>
        <v/>
      </c>
      <c r="AX153" s="47" t="s">
        <v>266</v>
      </c>
      <c r="AY153" s="47" t="s">
        <v>266</v>
      </c>
    </row>
    <row r="154" spans="1:51" s="3" customFormat="1" ht="12" customHeight="1">
      <c r="A154" s="228"/>
      <c r="B154" s="231"/>
      <c r="C154" s="234"/>
      <c r="D154" s="237"/>
      <c r="E154" s="147"/>
      <c r="F154" s="242"/>
      <c r="G154" s="243"/>
      <c r="H154" s="207"/>
      <c r="I154" s="206"/>
      <c r="J154" s="206"/>
      <c r="K154" s="206"/>
      <c r="L154" s="206"/>
      <c r="M154" s="206"/>
      <c r="N154" s="206"/>
      <c r="O154" s="206"/>
      <c r="P154" s="206"/>
      <c r="Q154" s="206"/>
      <c r="R154" s="206"/>
      <c r="S154" s="206"/>
      <c r="T154" s="206"/>
      <c r="U154" s="206"/>
      <c r="V154" s="206"/>
      <c r="W154" s="206"/>
      <c r="X154" s="206"/>
      <c r="Y154" s="206"/>
      <c r="Z154" s="206"/>
      <c r="AA154" s="206"/>
      <c r="AB154" s="206"/>
      <c r="AC154" s="206"/>
      <c r="AD154" s="206"/>
      <c r="AE154" s="206"/>
      <c r="AF154" s="206"/>
      <c r="AG154" s="206"/>
      <c r="AH154" s="206"/>
      <c r="AI154" s="206"/>
      <c r="AJ154" s="206"/>
      <c r="AK154" s="206"/>
      <c r="AL154" s="206"/>
      <c r="AM154" s="206"/>
      <c r="AN154" s="246"/>
      <c r="AO154" s="224"/>
      <c r="AP154" s="251"/>
      <c r="AQ154" s="252"/>
      <c r="AR154" s="224"/>
      <c r="AS154" s="224"/>
      <c r="AT154" s="225"/>
      <c r="AU154" s="48"/>
      <c r="AV154" s="48"/>
      <c r="AX154" s="48"/>
      <c r="AY154" s="48"/>
    </row>
    <row r="155" spans="1:51" s="3" customFormat="1" ht="12" customHeight="1">
      <c r="A155" s="226">
        <v>43</v>
      </c>
      <c r="B155" s="229"/>
      <c r="C155" s="232"/>
      <c r="D155" s="235" t="s">
        <v>108</v>
      </c>
      <c r="E155" s="146"/>
      <c r="F155" s="238"/>
      <c r="G155" s="239"/>
      <c r="H155" s="91" t="s">
        <v>77</v>
      </c>
      <c r="I155" s="203"/>
      <c r="J155" s="92"/>
      <c r="K155" s="92"/>
      <c r="L155" s="92"/>
      <c r="M155" s="92"/>
      <c r="N155" s="92"/>
      <c r="O155" s="92"/>
      <c r="P155" s="92"/>
      <c r="Q155" s="92"/>
      <c r="R155" s="92"/>
      <c r="S155" s="92"/>
      <c r="T155" s="92"/>
      <c r="U155" s="92"/>
      <c r="V155" s="92"/>
      <c r="W155" s="92"/>
      <c r="X155" s="92"/>
      <c r="Y155" s="92"/>
      <c r="Z155" s="92"/>
      <c r="AA155" s="92"/>
      <c r="AB155" s="92"/>
      <c r="AC155" s="92"/>
      <c r="AD155" s="92"/>
      <c r="AE155" s="92"/>
      <c r="AF155" s="92"/>
      <c r="AG155" s="92"/>
      <c r="AH155" s="92"/>
      <c r="AI155" s="92"/>
      <c r="AJ155" s="92"/>
      <c r="AK155" s="92"/>
      <c r="AL155" s="92"/>
      <c r="AM155" s="92"/>
      <c r="AN155" s="244">
        <f>+SUM(I156:AM157)</f>
        <v>0</v>
      </c>
      <c r="AO155" s="222">
        <f>IF($AN$3="４週",AN155/4,AN155/(DAY(EOMONTH($I$21,0))/7))</f>
        <v>0</v>
      </c>
      <c r="AP155" s="247"/>
      <c r="AQ155" s="248"/>
      <c r="AR155" s="222" t="str">
        <f>IF($AN$3="４週",AU156,AV156)</f>
        <v/>
      </c>
      <c r="AS155" s="222"/>
      <c r="AT155" s="225"/>
      <c r="AU155" s="46" t="s">
        <v>182</v>
      </c>
      <c r="AV155" s="46" t="s">
        <v>102</v>
      </c>
      <c r="AX155" s="46" t="s">
        <v>130</v>
      </c>
      <c r="AY155" s="46" t="s">
        <v>131</v>
      </c>
    </row>
    <row r="156" spans="1:51" s="3" customFormat="1" ht="12" customHeight="1">
      <c r="A156" s="227"/>
      <c r="B156" s="230"/>
      <c r="C156" s="233"/>
      <c r="D156" s="236"/>
      <c r="E156" s="147"/>
      <c r="F156" s="240"/>
      <c r="G156" s="241"/>
      <c r="H156" s="208" t="s">
        <v>253</v>
      </c>
      <c r="I156" s="90" t="str">
        <f>IFERROR(VLOOKUP(I155,シフト記号表!$B:$Z,23,FALSE),"")</f>
        <v/>
      </c>
      <c r="J156" s="90" t="str">
        <f>IFERROR(VLOOKUP(J155,シフト記号表!$B:$Z,23,FALSE),"")</f>
        <v/>
      </c>
      <c r="K156" s="90" t="str">
        <f>IFERROR(VLOOKUP(K155,シフト記号表!$B:$Z,23,FALSE),"")</f>
        <v/>
      </c>
      <c r="L156" s="90" t="str">
        <f>IFERROR(VLOOKUP(L155,シフト記号表!$B:$Z,23,FALSE),"")</f>
        <v/>
      </c>
      <c r="M156" s="90" t="str">
        <f>IFERROR(VLOOKUP(M155,シフト記号表!$B:$Z,23,FALSE),"")</f>
        <v/>
      </c>
      <c r="N156" s="90" t="str">
        <f>IFERROR(VLOOKUP(N155,シフト記号表!$B:$Z,23,FALSE),"")</f>
        <v/>
      </c>
      <c r="O156" s="90" t="str">
        <f>IFERROR(VLOOKUP(O155,シフト記号表!$B:$Z,23,FALSE),"")</f>
        <v/>
      </c>
      <c r="P156" s="90" t="str">
        <f>IFERROR(VLOOKUP(P155,シフト記号表!$B:$Z,23,FALSE),"")</f>
        <v/>
      </c>
      <c r="Q156" s="90" t="str">
        <f>IFERROR(VLOOKUP(Q155,シフト記号表!$B:$Z,23,FALSE),"")</f>
        <v/>
      </c>
      <c r="R156" s="90" t="str">
        <f>IFERROR(VLOOKUP(R155,シフト記号表!$B:$Z,23,FALSE),"")</f>
        <v/>
      </c>
      <c r="S156" s="90" t="str">
        <f>IFERROR(VLOOKUP(S155,シフト記号表!$B:$Z,23,FALSE),"")</f>
        <v/>
      </c>
      <c r="T156" s="90" t="str">
        <f>IFERROR(VLOOKUP(T155,シフト記号表!$B:$Z,23,FALSE),"")</f>
        <v/>
      </c>
      <c r="U156" s="90" t="str">
        <f>IFERROR(VLOOKUP(U155,シフト記号表!$B:$Z,23,FALSE),"")</f>
        <v/>
      </c>
      <c r="V156" s="90" t="str">
        <f>IFERROR(VLOOKUP(V155,シフト記号表!$B:$Z,23,FALSE),"")</f>
        <v/>
      </c>
      <c r="W156" s="90" t="str">
        <f>IFERROR(VLOOKUP(W155,シフト記号表!$B:$Z,23,FALSE),"")</f>
        <v/>
      </c>
      <c r="X156" s="90" t="str">
        <f>IFERROR(VLOOKUP(X155,シフト記号表!$B:$Z,23,FALSE),"")</f>
        <v/>
      </c>
      <c r="Y156" s="90" t="str">
        <f>IFERROR(VLOOKUP(Y155,シフト記号表!$B:$Z,23,FALSE),"")</f>
        <v/>
      </c>
      <c r="Z156" s="90" t="str">
        <f>IFERROR(VLOOKUP(Z155,シフト記号表!$B:$Z,23,FALSE),"")</f>
        <v/>
      </c>
      <c r="AA156" s="90" t="str">
        <f>IFERROR(VLOOKUP(AA155,シフト記号表!$B:$Z,23,FALSE),"")</f>
        <v/>
      </c>
      <c r="AB156" s="90" t="str">
        <f>IFERROR(VLOOKUP(AB155,シフト記号表!$B:$Z,23,FALSE),"")</f>
        <v/>
      </c>
      <c r="AC156" s="90" t="str">
        <f>IFERROR(VLOOKUP(AC155,シフト記号表!$B:$Z,23,FALSE),"")</f>
        <v/>
      </c>
      <c r="AD156" s="90" t="str">
        <f>IFERROR(VLOOKUP(AD155,シフト記号表!$B:$Z,23,FALSE),"")</f>
        <v/>
      </c>
      <c r="AE156" s="90" t="str">
        <f>IFERROR(VLOOKUP(AE155,シフト記号表!$B:$Z,23,FALSE),"")</f>
        <v/>
      </c>
      <c r="AF156" s="90" t="str">
        <f>IFERROR(VLOOKUP(AF155,シフト記号表!$B:$Z,23,FALSE),"")</f>
        <v/>
      </c>
      <c r="AG156" s="90" t="str">
        <f>IFERROR(VLOOKUP(AG155,シフト記号表!$B:$Z,23,FALSE),"")</f>
        <v/>
      </c>
      <c r="AH156" s="90" t="str">
        <f>IFERROR(VLOOKUP(AH155,シフト記号表!$B:$Z,23,FALSE),"")</f>
        <v/>
      </c>
      <c r="AI156" s="90" t="str">
        <f>IFERROR(VLOOKUP(AI155,シフト記号表!$B:$Z,23,FALSE),"")</f>
        <v/>
      </c>
      <c r="AJ156" s="90" t="str">
        <f>IFERROR(VLOOKUP(AJ155,シフト記号表!$B:$Z,23,FALSE),"")</f>
        <v/>
      </c>
      <c r="AK156" s="90" t="str">
        <f>IFERROR(VLOOKUP(AK155,シフト記号表!$B:$Z,23,FALSE),"")</f>
        <v/>
      </c>
      <c r="AL156" s="90" t="str">
        <f>IFERROR(VLOOKUP(AL155,シフト記号表!$B:$Z,23,FALSE),"")</f>
        <v/>
      </c>
      <c r="AM156" s="90" t="str">
        <f>IFERROR(VLOOKUP(AM155,シフト記号表!$B:$Z,23,FALSE),"")</f>
        <v/>
      </c>
      <c r="AN156" s="245"/>
      <c r="AO156" s="223"/>
      <c r="AP156" s="249"/>
      <c r="AQ156" s="250"/>
      <c r="AR156" s="223"/>
      <c r="AS156" s="223"/>
      <c r="AT156" s="225"/>
      <c r="AU156" s="47">
        <f>IFERROR(IF($D155="□",($AO155/$AK$6),($AO155/$AK$8)),"")</f>
        <v>0</v>
      </c>
      <c r="AV156" s="47" t="str">
        <f>IFERROR(IF($D155="□",($AN155/$AO$6),($AN155/$AO$8)),"")</f>
        <v/>
      </c>
      <c r="AX156" s="47" t="s">
        <v>266</v>
      </c>
      <c r="AY156" s="47" t="s">
        <v>266</v>
      </c>
    </row>
    <row r="157" spans="1:51" s="3" customFormat="1" ht="12" customHeight="1">
      <c r="A157" s="228"/>
      <c r="B157" s="231"/>
      <c r="C157" s="234"/>
      <c r="D157" s="237"/>
      <c r="E157" s="147"/>
      <c r="F157" s="242"/>
      <c r="G157" s="243"/>
      <c r="H157" s="207"/>
      <c r="I157" s="206"/>
      <c r="J157" s="206"/>
      <c r="K157" s="206"/>
      <c r="L157" s="206"/>
      <c r="M157" s="206"/>
      <c r="N157" s="206"/>
      <c r="O157" s="206"/>
      <c r="P157" s="206"/>
      <c r="Q157" s="206"/>
      <c r="R157" s="206"/>
      <c r="S157" s="206"/>
      <c r="T157" s="206"/>
      <c r="U157" s="206"/>
      <c r="V157" s="206"/>
      <c r="W157" s="206"/>
      <c r="X157" s="206"/>
      <c r="Y157" s="206"/>
      <c r="Z157" s="206"/>
      <c r="AA157" s="206"/>
      <c r="AB157" s="206"/>
      <c r="AC157" s="206"/>
      <c r="AD157" s="206"/>
      <c r="AE157" s="206"/>
      <c r="AF157" s="206"/>
      <c r="AG157" s="206"/>
      <c r="AH157" s="206"/>
      <c r="AI157" s="206"/>
      <c r="AJ157" s="206"/>
      <c r="AK157" s="206"/>
      <c r="AL157" s="206"/>
      <c r="AM157" s="206"/>
      <c r="AN157" s="246"/>
      <c r="AO157" s="224"/>
      <c r="AP157" s="251"/>
      <c r="AQ157" s="252"/>
      <c r="AR157" s="224"/>
      <c r="AS157" s="224"/>
      <c r="AT157" s="225"/>
      <c r="AU157" s="48"/>
      <c r="AV157" s="48"/>
      <c r="AX157" s="48"/>
      <c r="AY157" s="48"/>
    </row>
    <row r="158" spans="1:51" s="3" customFormat="1" ht="12" customHeight="1">
      <c r="A158" s="226">
        <v>44</v>
      </c>
      <c r="B158" s="229"/>
      <c r="C158" s="232"/>
      <c r="D158" s="235" t="s">
        <v>108</v>
      </c>
      <c r="E158" s="146"/>
      <c r="F158" s="238"/>
      <c r="G158" s="239"/>
      <c r="H158" s="91" t="s">
        <v>77</v>
      </c>
      <c r="I158" s="203"/>
      <c r="J158" s="92"/>
      <c r="K158" s="92"/>
      <c r="L158" s="92"/>
      <c r="M158" s="92"/>
      <c r="N158" s="92"/>
      <c r="O158" s="92"/>
      <c r="P158" s="92"/>
      <c r="Q158" s="92"/>
      <c r="R158" s="92"/>
      <c r="S158" s="92"/>
      <c r="T158" s="92"/>
      <c r="U158" s="92"/>
      <c r="V158" s="92"/>
      <c r="W158" s="92"/>
      <c r="X158" s="92"/>
      <c r="Y158" s="92"/>
      <c r="Z158" s="92"/>
      <c r="AA158" s="92"/>
      <c r="AB158" s="92"/>
      <c r="AC158" s="92"/>
      <c r="AD158" s="92"/>
      <c r="AE158" s="92"/>
      <c r="AF158" s="92"/>
      <c r="AG158" s="92"/>
      <c r="AH158" s="92"/>
      <c r="AI158" s="92"/>
      <c r="AJ158" s="92"/>
      <c r="AK158" s="92"/>
      <c r="AL158" s="92"/>
      <c r="AM158" s="92"/>
      <c r="AN158" s="244">
        <f>+SUM(I159:AM160)</f>
        <v>0</v>
      </c>
      <c r="AO158" s="222">
        <f>IF($AN$3="４週",AN158/4,AN158/(DAY(EOMONTH($I$21,0))/7))</f>
        <v>0</v>
      </c>
      <c r="AP158" s="247"/>
      <c r="AQ158" s="248"/>
      <c r="AR158" s="222" t="str">
        <f>IF($AN$3="４週",AU159,AV159)</f>
        <v/>
      </c>
      <c r="AS158" s="222"/>
      <c r="AT158" s="225"/>
      <c r="AU158" s="46" t="s">
        <v>182</v>
      </c>
      <c r="AV158" s="46" t="s">
        <v>102</v>
      </c>
      <c r="AX158" s="46" t="s">
        <v>130</v>
      </c>
      <c r="AY158" s="46" t="s">
        <v>131</v>
      </c>
    </row>
    <row r="159" spans="1:51" s="3" customFormat="1" ht="12" customHeight="1">
      <c r="A159" s="227"/>
      <c r="B159" s="230"/>
      <c r="C159" s="233"/>
      <c r="D159" s="236"/>
      <c r="E159" s="147"/>
      <c r="F159" s="240"/>
      <c r="G159" s="241"/>
      <c r="H159" s="208" t="s">
        <v>253</v>
      </c>
      <c r="I159" s="90" t="str">
        <f>IFERROR(VLOOKUP(I158,シフト記号表!$B:$Z,23,FALSE),"")</f>
        <v/>
      </c>
      <c r="J159" s="90" t="str">
        <f>IFERROR(VLOOKUP(J158,シフト記号表!$B:$Z,23,FALSE),"")</f>
        <v/>
      </c>
      <c r="K159" s="90" t="str">
        <f>IFERROR(VLOOKUP(K158,シフト記号表!$B:$Z,23,FALSE),"")</f>
        <v/>
      </c>
      <c r="L159" s="90" t="str">
        <f>IFERROR(VLOOKUP(L158,シフト記号表!$B:$Z,23,FALSE),"")</f>
        <v/>
      </c>
      <c r="M159" s="90" t="str">
        <f>IFERROR(VLOOKUP(M158,シフト記号表!$B:$Z,23,FALSE),"")</f>
        <v/>
      </c>
      <c r="N159" s="90" t="str">
        <f>IFERROR(VLOOKUP(N158,シフト記号表!$B:$Z,23,FALSE),"")</f>
        <v/>
      </c>
      <c r="O159" s="90" t="str">
        <f>IFERROR(VLOOKUP(O158,シフト記号表!$B:$Z,23,FALSE),"")</f>
        <v/>
      </c>
      <c r="P159" s="90" t="str">
        <f>IFERROR(VLOOKUP(P158,シフト記号表!$B:$Z,23,FALSE),"")</f>
        <v/>
      </c>
      <c r="Q159" s="90" t="str">
        <f>IFERROR(VLOOKUP(Q158,シフト記号表!$B:$Z,23,FALSE),"")</f>
        <v/>
      </c>
      <c r="R159" s="90" t="str">
        <f>IFERROR(VLOOKUP(R158,シフト記号表!$B:$Z,23,FALSE),"")</f>
        <v/>
      </c>
      <c r="S159" s="90" t="str">
        <f>IFERROR(VLOOKUP(S158,シフト記号表!$B:$Z,23,FALSE),"")</f>
        <v/>
      </c>
      <c r="T159" s="90" t="str">
        <f>IFERROR(VLOOKUP(T158,シフト記号表!$B:$Z,23,FALSE),"")</f>
        <v/>
      </c>
      <c r="U159" s="90" t="str">
        <f>IFERROR(VLOOKUP(U158,シフト記号表!$B:$Z,23,FALSE),"")</f>
        <v/>
      </c>
      <c r="V159" s="90" t="str">
        <f>IFERROR(VLOOKUP(V158,シフト記号表!$B:$Z,23,FALSE),"")</f>
        <v/>
      </c>
      <c r="W159" s="90" t="str">
        <f>IFERROR(VLOOKUP(W158,シフト記号表!$B:$Z,23,FALSE),"")</f>
        <v/>
      </c>
      <c r="X159" s="90" t="str">
        <f>IFERROR(VLOOKUP(X158,シフト記号表!$B:$Z,23,FALSE),"")</f>
        <v/>
      </c>
      <c r="Y159" s="90" t="str">
        <f>IFERROR(VLOOKUP(Y158,シフト記号表!$B:$Z,23,FALSE),"")</f>
        <v/>
      </c>
      <c r="Z159" s="90" t="str">
        <f>IFERROR(VLOOKUP(Z158,シフト記号表!$B:$Z,23,FALSE),"")</f>
        <v/>
      </c>
      <c r="AA159" s="90" t="str">
        <f>IFERROR(VLOOKUP(AA158,シフト記号表!$B:$Z,23,FALSE),"")</f>
        <v/>
      </c>
      <c r="AB159" s="90" t="str">
        <f>IFERROR(VLOOKUP(AB158,シフト記号表!$B:$Z,23,FALSE),"")</f>
        <v/>
      </c>
      <c r="AC159" s="90" t="str">
        <f>IFERROR(VLOOKUP(AC158,シフト記号表!$B:$Z,23,FALSE),"")</f>
        <v/>
      </c>
      <c r="AD159" s="90" t="str">
        <f>IFERROR(VLOOKUP(AD158,シフト記号表!$B:$Z,23,FALSE),"")</f>
        <v/>
      </c>
      <c r="AE159" s="90" t="str">
        <f>IFERROR(VLOOKUP(AE158,シフト記号表!$B:$Z,23,FALSE),"")</f>
        <v/>
      </c>
      <c r="AF159" s="90" t="str">
        <f>IFERROR(VLOOKUP(AF158,シフト記号表!$B:$Z,23,FALSE),"")</f>
        <v/>
      </c>
      <c r="AG159" s="90" t="str">
        <f>IFERROR(VLOOKUP(AG158,シフト記号表!$B:$Z,23,FALSE),"")</f>
        <v/>
      </c>
      <c r="AH159" s="90" t="str">
        <f>IFERROR(VLOOKUP(AH158,シフト記号表!$B:$Z,23,FALSE),"")</f>
        <v/>
      </c>
      <c r="AI159" s="90" t="str">
        <f>IFERROR(VLOOKUP(AI158,シフト記号表!$B:$Z,23,FALSE),"")</f>
        <v/>
      </c>
      <c r="AJ159" s="90" t="str">
        <f>IFERROR(VLOOKUP(AJ158,シフト記号表!$B:$Z,23,FALSE),"")</f>
        <v/>
      </c>
      <c r="AK159" s="90" t="str">
        <f>IFERROR(VLOOKUP(AK158,シフト記号表!$B:$Z,23,FALSE),"")</f>
        <v/>
      </c>
      <c r="AL159" s="90" t="str">
        <f>IFERROR(VLOOKUP(AL158,シフト記号表!$B:$Z,23,FALSE),"")</f>
        <v/>
      </c>
      <c r="AM159" s="90" t="str">
        <f>IFERROR(VLOOKUP(AM158,シフト記号表!$B:$Z,23,FALSE),"")</f>
        <v/>
      </c>
      <c r="AN159" s="245"/>
      <c r="AO159" s="223"/>
      <c r="AP159" s="249"/>
      <c r="AQ159" s="250"/>
      <c r="AR159" s="223"/>
      <c r="AS159" s="223"/>
      <c r="AT159" s="225"/>
      <c r="AU159" s="47">
        <f>IFERROR(IF($D158="□",($AO158/$AK$6),($AO158/$AK$8)),"")</f>
        <v>0</v>
      </c>
      <c r="AV159" s="47" t="str">
        <f>IFERROR(IF($D158="□",($AN158/$AO$6),($AN158/$AO$8)),"")</f>
        <v/>
      </c>
      <c r="AX159" s="47" t="s">
        <v>266</v>
      </c>
      <c r="AY159" s="47" t="s">
        <v>266</v>
      </c>
    </row>
    <row r="160" spans="1:51" s="3" customFormat="1" ht="12" customHeight="1">
      <c r="A160" s="228"/>
      <c r="B160" s="231"/>
      <c r="C160" s="234"/>
      <c r="D160" s="237"/>
      <c r="E160" s="147"/>
      <c r="F160" s="242"/>
      <c r="G160" s="243"/>
      <c r="H160" s="207"/>
      <c r="I160" s="206"/>
      <c r="J160" s="206"/>
      <c r="K160" s="206"/>
      <c r="L160" s="206"/>
      <c r="M160" s="206"/>
      <c r="N160" s="206"/>
      <c r="O160" s="206"/>
      <c r="P160" s="206"/>
      <c r="Q160" s="206"/>
      <c r="R160" s="206"/>
      <c r="S160" s="206"/>
      <c r="T160" s="206"/>
      <c r="U160" s="206"/>
      <c r="V160" s="206"/>
      <c r="W160" s="206"/>
      <c r="X160" s="206"/>
      <c r="Y160" s="206"/>
      <c r="Z160" s="206"/>
      <c r="AA160" s="206"/>
      <c r="AB160" s="206"/>
      <c r="AC160" s="206"/>
      <c r="AD160" s="206"/>
      <c r="AE160" s="206"/>
      <c r="AF160" s="206"/>
      <c r="AG160" s="206"/>
      <c r="AH160" s="206"/>
      <c r="AI160" s="206"/>
      <c r="AJ160" s="206"/>
      <c r="AK160" s="206"/>
      <c r="AL160" s="206"/>
      <c r="AM160" s="206"/>
      <c r="AN160" s="246"/>
      <c r="AO160" s="224"/>
      <c r="AP160" s="251"/>
      <c r="AQ160" s="252"/>
      <c r="AR160" s="224"/>
      <c r="AS160" s="224"/>
      <c r="AT160" s="225"/>
      <c r="AU160" s="48"/>
      <c r="AV160" s="48"/>
      <c r="AX160" s="48"/>
      <c r="AY160" s="48"/>
    </row>
    <row r="161" spans="1:51" s="3" customFormat="1" ht="12" customHeight="1">
      <c r="A161" s="226">
        <v>45</v>
      </c>
      <c r="B161" s="229"/>
      <c r="C161" s="232"/>
      <c r="D161" s="235" t="s">
        <v>108</v>
      </c>
      <c r="E161" s="146"/>
      <c r="F161" s="238"/>
      <c r="G161" s="239"/>
      <c r="H161" s="91" t="s">
        <v>77</v>
      </c>
      <c r="I161" s="203"/>
      <c r="J161" s="92"/>
      <c r="K161" s="92"/>
      <c r="L161" s="92"/>
      <c r="M161" s="92"/>
      <c r="N161" s="92"/>
      <c r="O161" s="92"/>
      <c r="P161" s="92"/>
      <c r="Q161" s="92"/>
      <c r="R161" s="92"/>
      <c r="S161" s="92"/>
      <c r="T161" s="92"/>
      <c r="U161" s="92"/>
      <c r="V161" s="92"/>
      <c r="W161" s="92"/>
      <c r="X161" s="92"/>
      <c r="Y161" s="92"/>
      <c r="Z161" s="92"/>
      <c r="AA161" s="92"/>
      <c r="AB161" s="92"/>
      <c r="AC161" s="92"/>
      <c r="AD161" s="92"/>
      <c r="AE161" s="92"/>
      <c r="AF161" s="92"/>
      <c r="AG161" s="92"/>
      <c r="AH161" s="92"/>
      <c r="AI161" s="92"/>
      <c r="AJ161" s="92"/>
      <c r="AK161" s="92"/>
      <c r="AL161" s="92"/>
      <c r="AM161" s="92"/>
      <c r="AN161" s="244">
        <f>+SUM(I162:AM163)</f>
        <v>0</v>
      </c>
      <c r="AO161" s="222">
        <f>IF($AN$3="４週",AN161/4,AN161/(DAY(EOMONTH($I$21,0))/7))</f>
        <v>0</v>
      </c>
      <c r="AP161" s="247"/>
      <c r="AQ161" s="248"/>
      <c r="AR161" s="222" t="str">
        <f>IF($AN$3="４週",AU162,AV162)</f>
        <v/>
      </c>
      <c r="AS161" s="222"/>
      <c r="AT161" s="225"/>
      <c r="AU161" s="46" t="s">
        <v>182</v>
      </c>
      <c r="AV161" s="46" t="s">
        <v>102</v>
      </c>
      <c r="AX161" s="46" t="s">
        <v>130</v>
      </c>
      <c r="AY161" s="46" t="s">
        <v>131</v>
      </c>
    </row>
    <row r="162" spans="1:51" s="3" customFormat="1" ht="12" customHeight="1">
      <c r="A162" s="227"/>
      <c r="B162" s="230"/>
      <c r="C162" s="233"/>
      <c r="D162" s="236"/>
      <c r="E162" s="147"/>
      <c r="F162" s="240"/>
      <c r="G162" s="241"/>
      <c r="H162" s="208" t="s">
        <v>253</v>
      </c>
      <c r="I162" s="90" t="str">
        <f>IFERROR(VLOOKUP(I161,シフト記号表!$B:$Z,23,FALSE),"")</f>
        <v/>
      </c>
      <c r="J162" s="90" t="str">
        <f>IFERROR(VLOOKUP(J161,シフト記号表!$B:$Z,23,FALSE),"")</f>
        <v/>
      </c>
      <c r="K162" s="90" t="str">
        <f>IFERROR(VLOOKUP(K161,シフト記号表!$B:$Z,23,FALSE),"")</f>
        <v/>
      </c>
      <c r="L162" s="90" t="str">
        <f>IFERROR(VLOOKUP(L161,シフト記号表!$B:$Z,23,FALSE),"")</f>
        <v/>
      </c>
      <c r="M162" s="90" t="str">
        <f>IFERROR(VLOOKUP(M161,シフト記号表!$B:$Z,23,FALSE),"")</f>
        <v/>
      </c>
      <c r="N162" s="90" t="str">
        <f>IFERROR(VLOOKUP(N161,シフト記号表!$B:$Z,23,FALSE),"")</f>
        <v/>
      </c>
      <c r="O162" s="90" t="str">
        <f>IFERROR(VLOOKUP(O161,シフト記号表!$B:$Z,23,FALSE),"")</f>
        <v/>
      </c>
      <c r="P162" s="90" t="str">
        <f>IFERROR(VLOOKUP(P161,シフト記号表!$B:$Z,23,FALSE),"")</f>
        <v/>
      </c>
      <c r="Q162" s="90" t="str">
        <f>IFERROR(VLOOKUP(Q161,シフト記号表!$B:$Z,23,FALSE),"")</f>
        <v/>
      </c>
      <c r="R162" s="90" t="str">
        <f>IFERROR(VLOOKUP(R161,シフト記号表!$B:$Z,23,FALSE),"")</f>
        <v/>
      </c>
      <c r="S162" s="90" t="str">
        <f>IFERROR(VLOOKUP(S161,シフト記号表!$B:$Z,23,FALSE),"")</f>
        <v/>
      </c>
      <c r="T162" s="90" t="str">
        <f>IFERROR(VLOOKUP(T161,シフト記号表!$B:$Z,23,FALSE),"")</f>
        <v/>
      </c>
      <c r="U162" s="90" t="str">
        <f>IFERROR(VLOOKUP(U161,シフト記号表!$B:$Z,23,FALSE),"")</f>
        <v/>
      </c>
      <c r="V162" s="90" t="str">
        <f>IFERROR(VLOOKUP(V161,シフト記号表!$B:$Z,23,FALSE),"")</f>
        <v/>
      </c>
      <c r="W162" s="90" t="str">
        <f>IFERROR(VLOOKUP(W161,シフト記号表!$B:$Z,23,FALSE),"")</f>
        <v/>
      </c>
      <c r="X162" s="90" t="str">
        <f>IFERROR(VLOOKUP(X161,シフト記号表!$B:$Z,23,FALSE),"")</f>
        <v/>
      </c>
      <c r="Y162" s="90" t="str">
        <f>IFERROR(VLOOKUP(Y161,シフト記号表!$B:$Z,23,FALSE),"")</f>
        <v/>
      </c>
      <c r="Z162" s="90" t="str">
        <f>IFERROR(VLOOKUP(Z161,シフト記号表!$B:$Z,23,FALSE),"")</f>
        <v/>
      </c>
      <c r="AA162" s="90" t="str">
        <f>IFERROR(VLOOKUP(AA161,シフト記号表!$B:$Z,23,FALSE),"")</f>
        <v/>
      </c>
      <c r="AB162" s="90" t="str">
        <f>IFERROR(VLOOKUP(AB161,シフト記号表!$B:$Z,23,FALSE),"")</f>
        <v/>
      </c>
      <c r="AC162" s="90" t="str">
        <f>IFERROR(VLOOKUP(AC161,シフト記号表!$B:$Z,23,FALSE),"")</f>
        <v/>
      </c>
      <c r="AD162" s="90" t="str">
        <f>IFERROR(VLOOKUP(AD161,シフト記号表!$B:$Z,23,FALSE),"")</f>
        <v/>
      </c>
      <c r="AE162" s="90" t="str">
        <f>IFERROR(VLOOKUP(AE161,シフト記号表!$B:$Z,23,FALSE),"")</f>
        <v/>
      </c>
      <c r="AF162" s="90" t="str">
        <f>IFERROR(VLOOKUP(AF161,シフト記号表!$B:$Z,23,FALSE),"")</f>
        <v/>
      </c>
      <c r="AG162" s="90" t="str">
        <f>IFERROR(VLOOKUP(AG161,シフト記号表!$B:$Z,23,FALSE),"")</f>
        <v/>
      </c>
      <c r="AH162" s="90" t="str">
        <f>IFERROR(VLOOKUP(AH161,シフト記号表!$B:$Z,23,FALSE),"")</f>
        <v/>
      </c>
      <c r="AI162" s="90" t="str">
        <f>IFERROR(VLOOKUP(AI161,シフト記号表!$B:$Z,23,FALSE),"")</f>
        <v/>
      </c>
      <c r="AJ162" s="90" t="str">
        <f>IFERROR(VLOOKUP(AJ161,シフト記号表!$B:$Z,23,FALSE),"")</f>
        <v/>
      </c>
      <c r="AK162" s="90" t="str">
        <f>IFERROR(VLOOKUP(AK161,シフト記号表!$B:$Z,23,FALSE),"")</f>
        <v/>
      </c>
      <c r="AL162" s="90" t="str">
        <f>IFERROR(VLOOKUP(AL161,シフト記号表!$B:$Z,23,FALSE),"")</f>
        <v/>
      </c>
      <c r="AM162" s="90" t="str">
        <f>IFERROR(VLOOKUP(AM161,シフト記号表!$B:$Z,23,FALSE),"")</f>
        <v/>
      </c>
      <c r="AN162" s="245"/>
      <c r="AO162" s="223"/>
      <c r="AP162" s="249"/>
      <c r="AQ162" s="250"/>
      <c r="AR162" s="223"/>
      <c r="AS162" s="223"/>
      <c r="AT162" s="225"/>
      <c r="AU162" s="47">
        <f>IFERROR(IF($D161="□",($AO161/$AK$6),($AO161/$AK$8)),"")</f>
        <v>0</v>
      </c>
      <c r="AV162" s="47" t="str">
        <f>IFERROR(IF($D161="□",($AN161/$AO$6),($AN161/$AO$8)),"")</f>
        <v/>
      </c>
      <c r="AX162" s="47" t="s">
        <v>266</v>
      </c>
      <c r="AY162" s="47" t="s">
        <v>266</v>
      </c>
    </row>
    <row r="163" spans="1:51" s="3" customFormat="1" ht="12" customHeight="1">
      <c r="A163" s="228"/>
      <c r="B163" s="231"/>
      <c r="C163" s="234"/>
      <c r="D163" s="237"/>
      <c r="E163" s="147"/>
      <c r="F163" s="242"/>
      <c r="G163" s="243"/>
      <c r="H163" s="207"/>
      <c r="I163" s="206"/>
      <c r="J163" s="206"/>
      <c r="K163" s="206"/>
      <c r="L163" s="206"/>
      <c r="M163" s="206"/>
      <c r="N163" s="206"/>
      <c r="O163" s="206"/>
      <c r="P163" s="206"/>
      <c r="Q163" s="206"/>
      <c r="R163" s="206"/>
      <c r="S163" s="206"/>
      <c r="T163" s="206"/>
      <c r="U163" s="206"/>
      <c r="V163" s="206"/>
      <c r="W163" s="206"/>
      <c r="X163" s="206"/>
      <c r="Y163" s="206"/>
      <c r="Z163" s="206"/>
      <c r="AA163" s="206"/>
      <c r="AB163" s="206"/>
      <c r="AC163" s="206"/>
      <c r="AD163" s="206"/>
      <c r="AE163" s="206"/>
      <c r="AF163" s="206"/>
      <c r="AG163" s="206"/>
      <c r="AH163" s="206"/>
      <c r="AI163" s="206"/>
      <c r="AJ163" s="206"/>
      <c r="AK163" s="206"/>
      <c r="AL163" s="206"/>
      <c r="AM163" s="206"/>
      <c r="AN163" s="246"/>
      <c r="AO163" s="224"/>
      <c r="AP163" s="251"/>
      <c r="AQ163" s="252"/>
      <c r="AR163" s="224"/>
      <c r="AS163" s="224"/>
      <c r="AT163" s="225"/>
      <c r="AU163" s="48"/>
      <c r="AV163" s="48"/>
      <c r="AX163" s="48"/>
      <c r="AY163" s="48"/>
    </row>
    <row r="164" spans="1:51" s="3" customFormat="1" ht="12" customHeight="1">
      <c r="A164" s="226">
        <v>46</v>
      </c>
      <c r="B164" s="229"/>
      <c r="C164" s="232"/>
      <c r="D164" s="235" t="s">
        <v>108</v>
      </c>
      <c r="E164" s="146"/>
      <c r="F164" s="238"/>
      <c r="G164" s="239"/>
      <c r="H164" s="91" t="s">
        <v>77</v>
      </c>
      <c r="I164" s="203"/>
      <c r="J164" s="92"/>
      <c r="K164" s="92"/>
      <c r="L164" s="92"/>
      <c r="M164" s="92"/>
      <c r="N164" s="92"/>
      <c r="O164" s="92"/>
      <c r="P164" s="92"/>
      <c r="Q164" s="92"/>
      <c r="R164" s="92"/>
      <c r="S164" s="92"/>
      <c r="T164" s="92"/>
      <c r="U164" s="92"/>
      <c r="V164" s="92"/>
      <c r="W164" s="92"/>
      <c r="X164" s="92"/>
      <c r="Y164" s="92"/>
      <c r="Z164" s="92"/>
      <c r="AA164" s="92"/>
      <c r="AB164" s="92"/>
      <c r="AC164" s="92"/>
      <c r="AD164" s="92"/>
      <c r="AE164" s="92"/>
      <c r="AF164" s="92"/>
      <c r="AG164" s="92"/>
      <c r="AH164" s="92"/>
      <c r="AI164" s="92"/>
      <c r="AJ164" s="92"/>
      <c r="AK164" s="92"/>
      <c r="AL164" s="92"/>
      <c r="AM164" s="92"/>
      <c r="AN164" s="244">
        <f>+SUM(I165:AM166)</f>
        <v>0</v>
      </c>
      <c r="AO164" s="222">
        <f>IF($AN$3="４週",AN164/4,AN164/(DAY(EOMONTH($I$21,0))/7))</f>
        <v>0</v>
      </c>
      <c r="AP164" s="247"/>
      <c r="AQ164" s="248"/>
      <c r="AR164" s="222" t="str">
        <f>IF($AN$3="４週",AU165,AV165)</f>
        <v/>
      </c>
      <c r="AS164" s="222"/>
      <c r="AT164" s="225"/>
      <c r="AU164" s="46" t="s">
        <v>182</v>
      </c>
      <c r="AV164" s="46" t="s">
        <v>102</v>
      </c>
      <c r="AX164" s="46" t="s">
        <v>130</v>
      </c>
      <c r="AY164" s="46" t="s">
        <v>131</v>
      </c>
    </row>
    <row r="165" spans="1:51" s="3" customFormat="1" ht="12" customHeight="1">
      <c r="A165" s="227"/>
      <c r="B165" s="230"/>
      <c r="C165" s="233"/>
      <c r="D165" s="236"/>
      <c r="E165" s="147"/>
      <c r="F165" s="240"/>
      <c r="G165" s="241"/>
      <c r="H165" s="208" t="s">
        <v>253</v>
      </c>
      <c r="I165" s="90" t="str">
        <f>IFERROR(VLOOKUP(I164,シフト記号表!$B:$Z,23,FALSE),"")</f>
        <v/>
      </c>
      <c r="J165" s="90" t="str">
        <f>IFERROR(VLOOKUP(J164,シフト記号表!$B:$Z,23,FALSE),"")</f>
        <v/>
      </c>
      <c r="K165" s="90" t="str">
        <f>IFERROR(VLOOKUP(K164,シフト記号表!$B:$Z,23,FALSE),"")</f>
        <v/>
      </c>
      <c r="L165" s="90" t="str">
        <f>IFERROR(VLOOKUP(L164,シフト記号表!$B:$Z,23,FALSE),"")</f>
        <v/>
      </c>
      <c r="M165" s="90" t="str">
        <f>IFERROR(VLOOKUP(M164,シフト記号表!$B:$Z,23,FALSE),"")</f>
        <v/>
      </c>
      <c r="N165" s="90" t="str">
        <f>IFERROR(VLOOKUP(N164,シフト記号表!$B:$Z,23,FALSE),"")</f>
        <v/>
      </c>
      <c r="O165" s="90" t="str">
        <f>IFERROR(VLOOKUP(O164,シフト記号表!$B:$Z,23,FALSE),"")</f>
        <v/>
      </c>
      <c r="P165" s="90" t="str">
        <f>IFERROR(VLOOKUP(P164,シフト記号表!$B:$Z,23,FALSE),"")</f>
        <v/>
      </c>
      <c r="Q165" s="90" t="str">
        <f>IFERROR(VLOOKUP(Q164,シフト記号表!$B:$Z,23,FALSE),"")</f>
        <v/>
      </c>
      <c r="R165" s="90" t="str">
        <f>IFERROR(VLOOKUP(R164,シフト記号表!$B:$Z,23,FALSE),"")</f>
        <v/>
      </c>
      <c r="S165" s="90" t="str">
        <f>IFERROR(VLOOKUP(S164,シフト記号表!$B:$Z,23,FALSE),"")</f>
        <v/>
      </c>
      <c r="T165" s="90" t="str">
        <f>IFERROR(VLOOKUP(T164,シフト記号表!$B:$Z,23,FALSE),"")</f>
        <v/>
      </c>
      <c r="U165" s="90" t="str">
        <f>IFERROR(VLOOKUP(U164,シフト記号表!$B:$Z,23,FALSE),"")</f>
        <v/>
      </c>
      <c r="V165" s="90" t="str">
        <f>IFERROR(VLOOKUP(V164,シフト記号表!$B:$Z,23,FALSE),"")</f>
        <v/>
      </c>
      <c r="W165" s="90" t="str">
        <f>IFERROR(VLOOKUP(W164,シフト記号表!$B:$Z,23,FALSE),"")</f>
        <v/>
      </c>
      <c r="X165" s="90" t="str">
        <f>IFERROR(VLOOKUP(X164,シフト記号表!$B:$Z,23,FALSE),"")</f>
        <v/>
      </c>
      <c r="Y165" s="90" t="str">
        <f>IFERROR(VLOOKUP(Y164,シフト記号表!$B:$Z,23,FALSE),"")</f>
        <v/>
      </c>
      <c r="Z165" s="90" t="str">
        <f>IFERROR(VLOOKUP(Z164,シフト記号表!$B:$Z,23,FALSE),"")</f>
        <v/>
      </c>
      <c r="AA165" s="90" t="str">
        <f>IFERROR(VLOOKUP(AA164,シフト記号表!$B:$Z,23,FALSE),"")</f>
        <v/>
      </c>
      <c r="AB165" s="90" t="str">
        <f>IFERROR(VLOOKUP(AB164,シフト記号表!$B:$Z,23,FALSE),"")</f>
        <v/>
      </c>
      <c r="AC165" s="90" t="str">
        <f>IFERROR(VLOOKUP(AC164,シフト記号表!$B:$Z,23,FALSE),"")</f>
        <v/>
      </c>
      <c r="AD165" s="90" t="str">
        <f>IFERROR(VLOOKUP(AD164,シフト記号表!$B:$Z,23,FALSE),"")</f>
        <v/>
      </c>
      <c r="AE165" s="90" t="str">
        <f>IFERROR(VLOOKUP(AE164,シフト記号表!$B:$Z,23,FALSE),"")</f>
        <v/>
      </c>
      <c r="AF165" s="90" t="str">
        <f>IFERROR(VLOOKUP(AF164,シフト記号表!$B:$Z,23,FALSE),"")</f>
        <v/>
      </c>
      <c r="AG165" s="90" t="str">
        <f>IFERROR(VLOOKUP(AG164,シフト記号表!$B:$Z,23,FALSE),"")</f>
        <v/>
      </c>
      <c r="AH165" s="90" t="str">
        <f>IFERROR(VLOOKUP(AH164,シフト記号表!$B:$Z,23,FALSE),"")</f>
        <v/>
      </c>
      <c r="AI165" s="90" t="str">
        <f>IFERROR(VLOOKUP(AI164,シフト記号表!$B:$Z,23,FALSE),"")</f>
        <v/>
      </c>
      <c r="AJ165" s="90" t="str">
        <f>IFERROR(VLOOKUP(AJ164,シフト記号表!$B:$Z,23,FALSE),"")</f>
        <v/>
      </c>
      <c r="AK165" s="90" t="str">
        <f>IFERROR(VLOOKUP(AK164,シフト記号表!$B:$Z,23,FALSE),"")</f>
        <v/>
      </c>
      <c r="AL165" s="90" t="str">
        <f>IFERROR(VLOOKUP(AL164,シフト記号表!$B:$Z,23,FALSE),"")</f>
        <v/>
      </c>
      <c r="AM165" s="90" t="str">
        <f>IFERROR(VLOOKUP(AM164,シフト記号表!$B:$Z,23,FALSE),"")</f>
        <v/>
      </c>
      <c r="AN165" s="245"/>
      <c r="AO165" s="223"/>
      <c r="AP165" s="249"/>
      <c r="AQ165" s="250"/>
      <c r="AR165" s="223"/>
      <c r="AS165" s="223"/>
      <c r="AT165" s="225"/>
      <c r="AU165" s="47">
        <f>IFERROR(IF($D164="□",($AO164/$AK$6),($AO164/$AK$8)),"")</f>
        <v>0</v>
      </c>
      <c r="AV165" s="47" t="str">
        <f>IFERROR(IF($D164="□",($AN164/$AO$6),($AN164/$AO$8)),"")</f>
        <v/>
      </c>
      <c r="AX165" s="47" t="s">
        <v>266</v>
      </c>
      <c r="AY165" s="47" t="s">
        <v>266</v>
      </c>
    </row>
    <row r="166" spans="1:51" s="3" customFormat="1" ht="12" customHeight="1">
      <c r="A166" s="228"/>
      <c r="B166" s="231"/>
      <c r="C166" s="234"/>
      <c r="D166" s="237"/>
      <c r="E166" s="147"/>
      <c r="F166" s="242"/>
      <c r="G166" s="243"/>
      <c r="H166" s="207"/>
      <c r="I166" s="206"/>
      <c r="J166" s="206"/>
      <c r="K166" s="206"/>
      <c r="L166" s="206"/>
      <c r="M166" s="206"/>
      <c r="N166" s="206"/>
      <c r="O166" s="206"/>
      <c r="P166" s="206"/>
      <c r="Q166" s="206"/>
      <c r="R166" s="206"/>
      <c r="S166" s="206"/>
      <c r="T166" s="206"/>
      <c r="U166" s="206"/>
      <c r="V166" s="206"/>
      <c r="W166" s="206"/>
      <c r="X166" s="206"/>
      <c r="Y166" s="206"/>
      <c r="Z166" s="206"/>
      <c r="AA166" s="206"/>
      <c r="AB166" s="206"/>
      <c r="AC166" s="206"/>
      <c r="AD166" s="206"/>
      <c r="AE166" s="206"/>
      <c r="AF166" s="206"/>
      <c r="AG166" s="206"/>
      <c r="AH166" s="206"/>
      <c r="AI166" s="206"/>
      <c r="AJ166" s="206"/>
      <c r="AK166" s="206"/>
      <c r="AL166" s="206"/>
      <c r="AM166" s="206"/>
      <c r="AN166" s="246"/>
      <c r="AO166" s="224"/>
      <c r="AP166" s="251"/>
      <c r="AQ166" s="252"/>
      <c r="AR166" s="224"/>
      <c r="AS166" s="224"/>
      <c r="AT166" s="225"/>
      <c r="AU166" s="48"/>
      <c r="AV166" s="48"/>
      <c r="AX166" s="48"/>
      <c r="AY166" s="48"/>
    </row>
    <row r="167" spans="1:51" s="3" customFormat="1" ht="12" customHeight="1">
      <c r="A167" s="226">
        <v>47</v>
      </c>
      <c r="B167" s="229"/>
      <c r="C167" s="232"/>
      <c r="D167" s="235" t="s">
        <v>108</v>
      </c>
      <c r="E167" s="146"/>
      <c r="F167" s="238"/>
      <c r="G167" s="239"/>
      <c r="H167" s="91" t="s">
        <v>77</v>
      </c>
      <c r="I167" s="203"/>
      <c r="J167" s="92"/>
      <c r="K167" s="92"/>
      <c r="L167" s="92"/>
      <c r="M167" s="92"/>
      <c r="N167" s="92"/>
      <c r="O167" s="92"/>
      <c r="P167" s="92"/>
      <c r="Q167" s="92"/>
      <c r="R167" s="92"/>
      <c r="S167" s="92"/>
      <c r="T167" s="92"/>
      <c r="U167" s="92"/>
      <c r="V167" s="92"/>
      <c r="W167" s="92"/>
      <c r="X167" s="92"/>
      <c r="Y167" s="92"/>
      <c r="Z167" s="92"/>
      <c r="AA167" s="92"/>
      <c r="AB167" s="92"/>
      <c r="AC167" s="92"/>
      <c r="AD167" s="92"/>
      <c r="AE167" s="92"/>
      <c r="AF167" s="92"/>
      <c r="AG167" s="92"/>
      <c r="AH167" s="92"/>
      <c r="AI167" s="92"/>
      <c r="AJ167" s="92"/>
      <c r="AK167" s="92"/>
      <c r="AL167" s="92"/>
      <c r="AM167" s="92"/>
      <c r="AN167" s="244">
        <f>+SUM(I168:AM169)</f>
        <v>0</v>
      </c>
      <c r="AO167" s="222">
        <f>IF($AN$3="４週",AN167/4,AN167/(DAY(EOMONTH($I$21,0))/7))</f>
        <v>0</v>
      </c>
      <c r="AP167" s="247"/>
      <c r="AQ167" s="248"/>
      <c r="AR167" s="222" t="str">
        <f>IF($AN$3="４週",AU168,AV168)</f>
        <v/>
      </c>
      <c r="AS167" s="222"/>
      <c r="AT167" s="225"/>
      <c r="AU167" s="46" t="s">
        <v>182</v>
      </c>
      <c r="AV167" s="46" t="s">
        <v>102</v>
      </c>
      <c r="AX167" s="46" t="s">
        <v>130</v>
      </c>
      <c r="AY167" s="46" t="s">
        <v>131</v>
      </c>
    </row>
    <row r="168" spans="1:51" s="3" customFormat="1" ht="12" customHeight="1">
      <c r="A168" s="227"/>
      <c r="B168" s="230"/>
      <c r="C168" s="233"/>
      <c r="D168" s="236"/>
      <c r="E168" s="147"/>
      <c r="F168" s="240"/>
      <c r="G168" s="241"/>
      <c r="H168" s="208" t="s">
        <v>253</v>
      </c>
      <c r="I168" s="90" t="str">
        <f>IFERROR(VLOOKUP(I167,シフト記号表!$B:$Z,23,FALSE),"")</f>
        <v/>
      </c>
      <c r="J168" s="90" t="str">
        <f>IFERROR(VLOOKUP(J167,シフト記号表!$B:$Z,23,FALSE),"")</f>
        <v/>
      </c>
      <c r="K168" s="90" t="str">
        <f>IFERROR(VLOOKUP(K167,シフト記号表!$B:$Z,23,FALSE),"")</f>
        <v/>
      </c>
      <c r="L168" s="90" t="str">
        <f>IFERROR(VLOOKUP(L167,シフト記号表!$B:$Z,23,FALSE),"")</f>
        <v/>
      </c>
      <c r="M168" s="90" t="str">
        <f>IFERROR(VLOOKUP(M167,シフト記号表!$B:$Z,23,FALSE),"")</f>
        <v/>
      </c>
      <c r="N168" s="90" t="str">
        <f>IFERROR(VLOOKUP(N167,シフト記号表!$B:$Z,23,FALSE),"")</f>
        <v/>
      </c>
      <c r="O168" s="90" t="str">
        <f>IFERROR(VLOOKUP(O167,シフト記号表!$B:$Z,23,FALSE),"")</f>
        <v/>
      </c>
      <c r="P168" s="90" t="str">
        <f>IFERROR(VLOOKUP(P167,シフト記号表!$B:$Z,23,FALSE),"")</f>
        <v/>
      </c>
      <c r="Q168" s="90" t="str">
        <f>IFERROR(VLOOKUP(Q167,シフト記号表!$B:$Z,23,FALSE),"")</f>
        <v/>
      </c>
      <c r="R168" s="90" t="str">
        <f>IFERROR(VLOOKUP(R167,シフト記号表!$B:$Z,23,FALSE),"")</f>
        <v/>
      </c>
      <c r="S168" s="90" t="str">
        <f>IFERROR(VLOOKUP(S167,シフト記号表!$B:$Z,23,FALSE),"")</f>
        <v/>
      </c>
      <c r="T168" s="90" t="str">
        <f>IFERROR(VLOOKUP(T167,シフト記号表!$B:$Z,23,FALSE),"")</f>
        <v/>
      </c>
      <c r="U168" s="90" t="str">
        <f>IFERROR(VLOOKUP(U167,シフト記号表!$B:$Z,23,FALSE),"")</f>
        <v/>
      </c>
      <c r="V168" s="90" t="str">
        <f>IFERROR(VLOOKUP(V167,シフト記号表!$B:$Z,23,FALSE),"")</f>
        <v/>
      </c>
      <c r="W168" s="90" t="str">
        <f>IFERROR(VLOOKUP(W167,シフト記号表!$B:$Z,23,FALSE),"")</f>
        <v/>
      </c>
      <c r="X168" s="90" t="str">
        <f>IFERROR(VLOOKUP(X167,シフト記号表!$B:$Z,23,FALSE),"")</f>
        <v/>
      </c>
      <c r="Y168" s="90" t="str">
        <f>IFERROR(VLOOKUP(Y167,シフト記号表!$B:$Z,23,FALSE),"")</f>
        <v/>
      </c>
      <c r="Z168" s="90" t="str">
        <f>IFERROR(VLOOKUP(Z167,シフト記号表!$B:$Z,23,FALSE),"")</f>
        <v/>
      </c>
      <c r="AA168" s="90" t="str">
        <f>IFERROR(VLOOKUP(AA167,シフト記号表!$B:$Z,23,FALSE),"")</f>
        <v/>
      </c>
      <c r="AB168" s="90" t="str">
        <f>IFERROR(VLOOKUP(AB167,シフト記号表!$B:$Z,23,FALSE),"")</f>
        <v/>
      </c>
      <c r="AC168" s="90" t="str">
        <f>IFERROR(VLOOKUP(AC167,シフト記号表!$B:$Z,23,FALSE),"")</f>
        <v/>
      </c>
      <c r="AD168" s="90" t="str">
        <f>IFERROR(VLOOKUP(AD167,シフト記号表!$B:$Z,23,FALSE),"")</f>
        <v/>
      </c>
      <c r="AE168" s="90" t="str">
        <f>IFERROR(VLOOKUP(AE167,シフト記号表!$B:$Z,23,FALSE),"")</f>
        <v/>
      </c>
      <c r="AF168" s="90" t="str">
        <f>IFERROR(VLOOKUP(AF167,シフト記号表!$B:$Z,23,FALSE),"")</f>
        <v/>
      </c>
      <c r="AG168" s="90" t="str">
        <f>IFERROR(VLOOKUP(AG167,シフト記号表!$B:$Z,23,FALSE),"")</f>
        <v/>
      </c>
      <c r="AH168" s="90" t="str">
        <f>IFERROR(VLOOKUP(AH167,シフト記号表!$B:$Z,23,FALSE),"")</f>
        <v/>
      </c>
      <c r="AI168" s="90" t="str">
        <f>IFERROR(VLOOKUP(AI167,シフト記号表!$B:$Z,23,FALSE),"")</f>
        <v/>
      </c>
      <c r="AJ168" s="90" t="str">
        <f>IFERROR(VLOOKUP(AJ167,シフト記号表!$B:$Z,23,FALSE),"")</f>
        <v/>
      </c>
      <c r="AK168" s="90" t="str">
        <f>IFERROR(VLOOKUP(AK167,シフト記号表!$B:$Z,23,FALSE),"")</f>
        <v/>
      </c>
      <c r="AL168" s="90" t="str">
        <f>IFERROR(VLOOKUP(AL167,シフト記号表!$B:$Z,23,FALSE),"")</f>
        <v/>
      </c>
      <c r="AM168" s="90" t="str">
        <f>IFERROR(VLOOKUP(AM167,シフト記号表!$B:$Z,23,FALSE),"")</f>
        <v/>
      </c>
      <c r="AN168" s="245"/>
      <c r="AO168" s="223"/>
      <c r="AP168" s="249"/>
      <c r="AQ168" s="250"/>
      <c r="AR168" s="223"/>
      <c r="AS168" s="223"/>
      <c r="AT168" s="225"/>
      <c r="AU168" s="47">
        <f>IFERROR(IF($D167="□",($AO167/$AK$6),($AO167/$AK$8)),"")</f>
        <v>0</v>
      </c>
      <c r="AV168" s="47" t="str">
        <f>IFERROR(IF($D167="□",($AN167/$AO$6),($AN167/$AO$8)),"")</f>
        <v/>
      </c>
      <c r="AX168" s="47" t="s">
        <v>266</v>
      </c>
      <c r="AY168" s="47" t="s">
        <v>266</v>
      </c>
    </row>
    <row r="169" spans="1:51" s="3" customFormat="1" ht="12" customHeight="1">
      <c r="A169" s="228"/>
      <c r="B169" s="231"/>
      <c r="C169" s="234"/>
      <c r="D169" s="237"/>
      <c r="E169" s="147"/>
      <c r="F169" s="242"/>
      <c r="G169" s="243"/>
      <c r="H169" s="207"/>
      <c r="I169" s="206"/>
      <c r="J169" s="206"/>
      <c r="K169" s="206"/>
      <c r="L169" s="206"/>
      <c r="M169" s="206"/>
      <c r="N169" s="206"/>
      <c r="O169" s="206"/>
      <c r="P169" s="206"/>
      <c r="Q169" s="206"/>
      <c r="R169" s="206"/>
      <c r="S169" s="206"/>
      <c r="T169" s="206"/>
      <c r="U169" s="206"/>
      <c r="V169" s="206"/>
      <c r="W169" s="206"/>
      <c r="X169" s="206"/>
      <c r="Y169" s="206"/>
      <c r="Z169" s="206"/>
      <c r="AA169" s="206"/>
      <c r="AB169" s="206"/>
      <c r="AC169" s="206"/>
      <c r="AD169" s="206"/>
      <c r="AE169" s="206"/>
      <c r="AF169" s="206"/>
      <c r="AG169" s="206"/>
      <c r="AH169" s="206"/>
      <c r="AI169" s="206"/>
      <c r="AJ169" s="206"/>
      <c r="AK169" s="206"/>
      <c r="AL169" s="206"/>
      <c r="AM169" s="206"/>
      <c r="AN169" s="246"/>
      <c r="AO169" s="224"/>
      <c r="AP169" s="251"/>
      <c r="AQ169" s="252"/>
      <c r="AR169" s="224"/>
      <c r="AS169" s="224"/>
      <c r="AT169" s="225"/>
      <c r="AU169" s="48"/>
      <c r="AV169" s="48"/>
      <c r="AX169" s="48"/>
      <c r="AY169" s="48"/>
    </row>
    <row r="170" spans="1:51" s="3" customFormat="1" ht="12" customHeight="1">
      <c r="A170" s="226">
        <v>48</v>
      </c>
      <c r="B170" s="229"/>
      <c r="C170" s="253"/>
      <c r="D170" s="235" t="s">
        <v>108</v>
      </c>
      <c r="E170" s="146"/>
      <c r="F170" s="238"/>
      <c r="G170" s="239"/>
      <c r="H170" s="91" t="s">
        <v>77</v>
      </c>
      <c r="I170" s="203"/>
      <c r="J170" s="92"/>
      <c r="K170" s="92"/>
      <c r="L170" s="92"/>
      <c r="M170" s="92"/>
      <c r="N170" s="92"/>
      <c r="O170" s="92"/>
      <c r="P170" s="92"/>
      <c r="Q170" s="92"/>
      <c r="R170" s="92"/>
      <c r="S170" s="92"/>
      <c r="T170" s="92"/>
      <c r="U170" s="92"/>
      <c r="V170" s="92"/>
      <c r="W170" s="92"/>
      <c r="X170" s="92"/>
      <c r="Y170" s="92"/>
      <c r="Z170" s="92"/>
      <c r="AA170" s="92"/>
      <c r="AB170" s="92"/>
      <c r="AC170" s="92"/>
      <c r="AD170" s="92"/>
      <c r="AE170" s="92"/>
      <c r="AF170" s="92"/>
      <c r="AG170" s="92"/>
      <c r="AH170" s="92"/>
      <c r="AI170" s="92"/>
      <c r="AJ170" s="92"/>
      <c r="AK170" s="92"/>
      <c r="AL170" s="92"/>
      <c r="AM170" s="92"/>
      <c r="AN170" s="244">
        <f>+SUM(I171:AM172)</f>
        <v>0</v>
      </c>
      <c r="AO170" s="222">
        <f>IF($AN$3="４週",AN170/4,AN170/(DAY(EOMONTH($I$21,0))/7))</f>
        <v>0</v>
      </c>
      <c r="AP170" s="247"/>
      <c r="AQ170" s="248"/>
      <c r="AR170" s="222" t="str">
        <f>IF($AN$3="４週",AU171,AV171)</f>
        <v/>
      </c>
      <c r="AS170" s="222"/>
      <c r="AT170" s="225"/>
      <c r="AU170" s="46" t="s">
        <v>182</v>
      </c>
      <c r="AV170" s="46" t="s">
        <v>102</v>
      </c>
      <c r="AX170" s="46" t="s">
        <v>130</v>
      </c>
      <c r="AY170" s="46" t="s">
        <v>131</v>
      </c>
    </row>
    <row r="171" spans="1:51" s="3" customFormat="1" ht="12" customHeight="1">
      <c r="A171" s="227"/>
      <c r="B171" s="230"/>
      <c r="C171" s="254"/>
      <c r="D171" s="236"/>
      <c r="E171" s="147"/>
      <c r="F171" s="240"/>
      <c r="G171" s="241"/>
      <c r="H171" s="208" t="s">
        <v>253</v>
      </c>
      <c r="I171" s="90" t="str">
        <f>IFERROR(VLOOKUP(I170,シフト記号表!$B:$Z,23,FALSE),"")</f>
        <v/>
      </c>
      <c r="J171" s="90" t="str">
        <f>IFERROR(VLOOKUP(J170,シフト記号表!$B:$Z,23,FALSE),"")</f>
        <v/>
      </c>
      <c r="K171" s="90" t="str">
        <f>IFERROR(VLOOKUP(K170,シフト記号表!$B:$Z,23,FALSE),"")</f>
        <v/>
      </c>
      <c r="L171" s="90" t="str">
        <f>IFERROR(VLOOKUP(L170,シフト記号表!$B:$Z,23,FALSE),"")</f>
        <v/>
      </c>
      <c r="M171" s="90" t="str">
        <f>IFERROR(VLOOKUP(M170,シフト記号表!$B:$Z,23,FALSE),"")</f>
        <v/>
      </c>
      <c r="N171" s="90" t="str">
        <f>IFERROR(VLOOKUP(N170,シフト記号表!$B:$Z,23,FALSE),"")</f>
        <v/>
      </c>
      <c r="O171" s="90" t="str">
        <f>IFERROR(VLOOKUP(O170,シフト記号表!$B:$Z,23,FALSE),"")</f>
        <v/>
      </c>
      <c r="P171" s="90" t="str">
        <f>IFERROR(VLOOKUP(P170,シフト記号表!$B:$Z,23,FALSE),"")</f>
        <v/>
      </c>
      <c r="Q171" s="90" t="str">
        <f>IFERROR(VLOOKUP(Q170,シフト記号表!$B:$Z,23,FALSE),"")</f>
        <v/>
      </c>
      <c r="R171" s="90" t="str">
        <f>IFERROR(VLOOKUP(R170,シフト記号表!$B:$Z,23,FALSE),"")</f>
        <v/>
      </c>
      <c r="S171" s="90" t="str">
        <f>IFERROR(VLOOKUP(S170,シフト記号表!$B:$Z,23,FALSE),"")</f>
        <v/>
      </c>
      <c r="T171" s="90" t="str">
        <f>IFERROR(VLOOKUP(T170,シフト記号表!$B:$Z,23,FALSE),"")</f>
        <v/>
      </c>
      <c r="U171" s="90" t="str">
        <f>IFERROR(VLOOKUP(U170,シフト記号表!$B:$Z,23,FALSE),"")</f>
        <v/>
      </c>
      <c r="V171" s="90" t="str">
        <f>IFERROR(VLOOKUP(V170,シフト記号表!$B:$Z,23,FALSE),"")</f>
        <v/>
      </c>
      <c r="W171" s="90" t="str">
        <f>IFERROR(VLOOKUP(W170,シフト記号表!$B:$Z,23,FALSE),"")</f>
        <v/>
      </c>
      <c r="X171" s="90" t="str">
        <f>IFERROR(VLOOKUP(X170,シフト記号表!$B:$Z,23,FALSE),"")</f>
        <v/>
      </c>
      <c r="Y171" s="90" t="str">
        <f>IFERROR(VLOOKUP(Y170,シフト記号表!$B:$Z,23,FALSE),"")</f>
        <v/>
      </c>
      <c r="Z171" s="90" t="str">
        <f>IFERROR(VLOOKUP(Z170,シフト記号表!$B:$Z,23,FALSE),"")</f>
        <v/>
      </c>
      <c r="AA171" s="90" t="str">
        <f>IFERROR(VLOOKUP(AA170,シフト記号表!$B:$Z,23,FALSE),"")</f>
        <v/>
      </c>
      <c r="AB171" s="90" t="str">
        <f>IFERROR(VLOOKUP(AB170,シフト記号表!$B:$Z,23,FALSE),"")</f>
        <v/>
      </c>
      <c r="AC171" s="90" t="str">
        <f>IFERROR(VLOOKUP(AC170,シフト記号表!$B:$Z,23,FALSE),"")</f>
        <v/>
      </c>
      <c r="AD171" s="90" t="str">
        <f>IFERROR(VLOOKUP(AD170,シフト記号表!$B:$Z,23,FALSE),"")</f>
        <v/>
      </c>
      <c r="AE171" s="90" t="str">
        <f>IFERROR(VLOOKUP(AE170,シフト記号表!$B:$Z,23,FALSE),"")</f>
        <v/>
      </c>
      <c r="AF171" s="90" t="str">
        <f>IFERROR(VLOOKUP(AF170,シフト記号表!$B:$Z,23,FALSE),"")</f>
        <v/>
      </c>
      <c r="AG171" s="90" t="str">
        <f>IFERROR(VLOOKUP(AG170,シフト記号表!$B:$Z,23,FALSE),"")</f>
        <v/>
      </c>
      <c r="AH171" s="90" t="str">
        <f>IFERROR(VLOOKUP(AH170,シフト記号表!$B:$Z,23,FALSE),"")</f>
        <v/>
      </c>
      <c r="AI171" s="90" t="str">
        <f>IFERROR(VLOOKUP(AI170,シフト記号表!$B:$Z,23,FALSE),"")</f>
        <v/>
      </c>
      <c r="AJ171" s="90" t="str">
        <f>IFERROR(VLOOKUP(AJ170,シフト記号表!$B:$Z,23,FALSE),"")</f>
        <v/>
      </c>
      <c r="AK171" s="90" t="str">
        <f>IFERROR(VLOOKUP(AK170,シフト記号表!$B:$Z,23,FALSE),"")</f>
        <v/>
      </c>
      <c r="AL171" s="90" t="str">
        <f>IFERROR(VLOOKUP(AL170,シフト記号表!$B:$Z,23,FALSE),"")</f>
        <v/>
      </c>
      <c r="AM171" s="90" t="str">
        <f>IFERROR(VLOOKUP(AM170,シフト記号表!$B:$Z,23,FALSE),"")</f>
        <v/>
      </c>
      <c r="AN171" s="245"/>
      <c r="AO171" s="223"/>
      <c r="AP171" s="249"/>
      <c r="AQ171" s="250"/>
      <c r="AR171" s="223"/>
      <c r="AS171" s="223"/>
      <c r="AT171" s="225"/>
      <c r="AU171" s="47">
        <f>IFERROR(IF($D170="□",($AO170/$AK$6),($AO170/$AK$8)),"")</f>
        <v>0</v>
      </c>
      <c r="AV171" s="47" t="str">
        <f>IFERROR(IF($D170="□",($AN170/$AO$6),($AN170/$AO$8)),"")</f>
        <v/>
      </c>
      <c r="AX171" s="47" t="s">
        <v>266</v>
      </c>
      <c r="AY171" s="47" t="s">
        <v>266</v>
      </c>
    </row>
    <row r="172" spans="1:51" s="3" customFormat="1" ht="12" customHeight="1">
      <c r="A172" s="228"/>
      <c r="B172" s="231"/>
      <c r="C172" s="255"/>
      <c r="D172" s="237"/>
      <c r="E172" s="147"/>
      <c r="F172" s="242"/>
      <c r="G172" s="243"/>
      <c r="H172" s="207"/>
      <c r="I172" s="206"/>
      <c r="J172" s="206"/>
      <c r="K172" s="206"/>
      <c r="L172" s="206"/>
      <c r="M172" s="206"/>
      <c r="N172" s="206"/>
      <c r="O172" s="206"/>
      <c r="P172" s="206"/>
      <c r="Q172" s="206"/>
      <c r="R172" s="206"/>
      <c r="S172" s="206"/>
      <c r="T172" s="206"/>
      <c r="U172" s="206"/>
      <c r="V172" s="206"/>
      <c r="W172" s="206"/>
      <c r="X172" s="206"/>
      <c r="Y172" s="206"/>
      <c r="Z172" s="206"/>
      <c r="AA172" s="206"/>
      <c r="AB172" s="206"/>
      <c r="AC172" s="206"/>
      <c r="AD172" s="206"/>
      <c r="AE172" s="206"/>
      <c r="AF172" s="206"/>
      <c r="AG172" s="206"/>
      <c r="AH172" s="206"/>
      <c r="AI172" s="206"/>
      <c r="AJ172" s="206"/>
      <c r="AK172" s="206"/>
      <c r="AL172" s="206"/>
      <c r="AM172" s="206"/>
      <c r="AN172" s="246"/>
      <c r="AO172" s="224"/>
      <c r="AP172" s="251"/>
      <c r="AQ172" s="252"/>
      <c r="AR172" s="224"/>
      <c r="AS172" s="224"/>
      <c r="AT172" s="225"/>
      <c r="AU172" s="48"/>
      <c r="AV172" s="48"/>
      <c r="AX172" s="48"/>
      <c r="AY172" s="48"/>
    </row>
    <row r="173" spans="1:51" s="3" customFormat="1" ht="12" customHeight="1">
      <c r="A173" s="226">
        <v>49</v>
      </c>
      <c r="B173" s="229"/>
      <c r="C173" s="232"/>
      <c r="D173" s="235" t="s">
        <v>108</v>
      </c>
      <c r="E173" s="146"/>
      <c r="F173" s="238"/>
      <c r="G173" s="239"/>
      <c r="H173" s="91" t="s">
        <v>77</v>
      </c>
      <c r="I173" s="203"/>
      <c r="J173" s="92"/>
      <c r="K173" s="92"/>
      <c r="L173" s="92"/>
      <c r="M173" s="92"/>
      <c r="N173" s="92"/>
      <c r="O173" s="92"/>
      <c r="P173" s="92"/>
      <c r="Q173" s="92"/>
      <c r="R173" s="92"/>
      <c r="S173" s="92"/>
      <c r="T173" s="92"/>
      <c r="U173" s="92"/>
      <c r="V173" s="92"/>
      <c r="W173" s="92"/>
      <c r="X173" s="92"/>
      <c r="Y173" s="92"/>
      <c r="Z173" s="92"/>
      <c r="AA173" s="92"/>
      <c r="AB173" s="92"/>
      <c r="AC173" s="92"/>
      <c r="AD173" s="92"/>
      <c r="AE173" s="92"/>
      <c r="AF173" s="92"/>
      <c r="AG173" s="92"/>
      <c r="AH173" s="92"/>
      <c r="AI173" s="92"/>
      <c r="AJ173" s="92"/>
      <c r="AK173" s="92"/>
      <c r="AL173" s="92"/>
      <c r="AM173" s="92"/>
      <c r="AN173" s="244">
        <f>+SUM(I174:AM175)</f>
        <v>0</v>
      </c>
      <c r="AO173" s="222">
        <f>IF($AN$3="４週",AN173/4,AN173/(DAY(EOMONTH($I$21,0))/7))</f>
        <v>0</v>
      </c>
      <c r="AP173" s="247"/>
      <c r="AQ173" s="248"/>
      <c r="AR173" s="222" t="str">
        <f>IF($AN$3="４週",AU174,AV174)</f>
        <v/>
      </c>
      <c r="AS173" s="222"/>
      <c r="AT173" s="225"/>
      <c r="AU173" s="46" t="s">
        <v>182</v>
      </c>
      <c r="AV173" s="46" t="s">
        <v>102</v>
      </c>
      <c r="AX173" s="46" t="s">
        <v>130</v>
      </c>
      <c r="AY173" s="46" t="s">
        <v>131</v>
      </c>
    </row>
    <row r="174" spans="1:51" s="3" customFormat="1" ht="12" customHeight="1">
      <c r="A174" s="227"/>
      <c r="B174" s="230"/>
      <c r="C174" s="233"/>
      <c r="D174" s="236"/>
      <c r="E174" s="147"/>
      <c r="F174" s="240"/>
      <c r="G174" s="241"/>
      <c r="H174" s="208" t="s">
        <v>253</v>
      </c>
      <c r="I174" s="90" t="str">
        <f>IFERROR(VLOOKUP(I173,シフト記号表!$B:$Z,23,FALSE),"")</f>
        <v/>
      </c>
      <c r="J174" s="90" t="str">
        <f>IFERROR(VLOOKUP(J173,シフト記号表!$B:$Z,23,FALSE),"")</f>
        <v/>
      </c>
      <c r="K174" s="90" t="str">
        <f>IFERROR(VLOOKUP(K173,シフト記号表!$B:$Z,23,FALSE),"")</f>
        <v/>
      </c>
      <c r="L174" s="90" t="str">
        <f>IFERROR(VLOOKUP(L173,シフト記号表!$B:$Z,23,FALSE),"")</f>
        <v/>
      </c>
      <c r="M174" s="90" t="str">
        <f>IFERROR(VLOOKUP(M173,シフト記号表!$B:$Z,23,FALSE),"")</f>
        <v/>
      </c>
      <c r="N174" s="90" t="str">
        <f>IFERROR(VLOOKUP(N173,シフト記号表!$B:$Z,23,FALSE),"")</f>
        <v/>
      </c>
      <c r="O174" s="90" t="str">
        <f>IFERROR(VLOOKUP(O173,シフト記号表!$B:$Z,23,FALSE),"")</f>
        <v/>
      </c>
      <c r="P174" s="90" t="str">
        <f>IFERROR(VLOOKUP(P173,シフト記号表!$B:$Z,23,FALSE),"")</f>
        <v/>
      </c>
      <c r="Q174" s="90" t="str">
        <f>IFERROR(VLOOKUP(Q173,シフト記号表!$B:$Z,23,FALSE),"")</f>
        <v/>
      </c>
      <c r="R174" s="90" t="str">
        <f>IFERROR(VLOOKUP(R173,シフト記号表!$B:$Z,23,FALSE),"")</f>
        <v/>
      </c>
      <c r="S174" s="90" t="str">
        <f>IFERROR(VLOOKUP(S173,シフト記号表!$B:$Z,23,FALSE),"")</f>
        <v/>
      </c>
      <c r="T174" s="90" t="str">
        <f>IFERROR(VLOOKUP(T173,シフト記号表!$B:$Z,23,FALSE),"")</f>
        <v/>
      </c>
      <c r="U174" s="90" t="str">
        <f>IFERROR(VLOOKUP(U173,シフト記号表!$B:$Z,23,FALSE),"")</f>
        <v/>
      </c>
      <c r="V174" s="90" t="str">
        <f>IFERROR(VLOOKUP(V173,シフト記号表!$B:$Z,23,FALSE),"")</f>
        <v/>
      </c>
      <c r="W174" s="90" t="str">
        <f>IFERROR(VLOOKUP(W173,シフト記号表!$B:$Z,23,FALSE),"")</f>
        <v/>
      </c>
      <c r="X174" s="90" t="str">
        <f>IFERROR(VLOOKUP(X173,シフト記号表!$B:$Z,23,FALSE),"")</f>
        <v/>
      </c>
      <c r="Y174" s="90" t="str">
        <f>IFERROR(VLOOKUP(Y173,シフト記号表!$B:$Z,23,FALSE),"")</f>
        <v/>
      </c>
      <c r="Z174" s="90" t="str">
        <f>IFERROR(VLOOKUP(Z173,シフト記号表!$B:$Z,23,FALSE),"")</f>
        <v/>
      </c>
      <c r="AA174" s="90" t="str">
        <f>IFERROR(VLOOKUP(AA173,シフト記号表!$B:$Z,23,FALSE),"")</f>
        <v/>
      </c>
      <c r="AB174" s="90" t="str">
        <f>IFERROR(VLOOKUP(AB173,シフト記号表!$B:$Z,23,FALSE),"")</f>
        <v/>
      </c>
      <c r="AC174" s="90" t="str">
        <f>IFERROR(VLOOKUP(AC173,シフト記号表!$B:$Z,23,FALSE),"")</f>
        <v/>
      </c>
      <c r="AD174" s="90" t="str">
        <f>IFERROR(VLOOKUP(AD173,シフト記号表!$B:$Z,23,FALSE),"")</f>
        <v/>
      </c>
      <c r="AE174" s="90" t="str">
        <f>IFERROR(VLOOKUP(AE173,シフト記号表!$B:$Z,23,FALSE),"")</f>
        <v/>
      </c>
      <c r="AF174" s="90" t="str">
        <f>IFERROR(VLOOKUP(AF173,シフト記号表!$B:$Z,23,FALSE),"")</f>
        <v/>
      </c>
      <c r="AG174" s="90" t="str">
        <f>IFERROR(VLOOKUP(AG173,シフト記号表!$B:$Z,23,FALSE),"")</f>
        <v/>
      </c>
      <c r="AH174" s="90" t="str">
        <f>IFERROR(VLOOKUP(AH173,シフト記号表!$B:$Z,23,FALSE),"")</f>
        <v/>
      </c>
      <c r="AI174" s="90" t="str">
        <f>IFERROR(VLOOKUP(AI173,シフト記号表!$B:$Z,23,FALSE),"")</f>
        <v/>
      </c>
      <c r="AJ174" s="90" t="str">
        <f>IFERROR(VLOOKUP(AJ173,シフト記号表!$B:$Z,23,FALSE),"")</f>
        <v/>
      </c>
      <c r="AK174" s="90" t="str">
        <f>IFERROR(VLOOKUP(AK173,シフト記号表!$B:$Z,23,FALSE),"")</f>
        <v/>
      </c>
      <c r="AL174" s="90" t="str">
        <f>IFERROR(VLOOKUP(AL173,シフト記号表!$B:$Z,23,FALSE),"")</f>
        <v/>
      </c>
      <c r="AM174" s="90" t="str">
        <f>IFERROR(VLOOKUP(AM173,シフト記号表!$B:$Z,23,FALSE),"")</f>
        <v/>
      </c>
      <c r="AN174" s="245"/>
      <c r="AO174" s="223"/>
      <c r="AP174" s="249"/>
      <c r="AQ174" s="250"/>
      <c r="AR174" s="223"/>
      <c r="AS174" s="223"/>
      <c r="AT174" s="225"/>
      <c r="AU174" s="47">
        <f>IFERROR(IF($D173="□",($AO173/$AK$6),($AO173/$AK$8)),"")</f>
        <v>0</v>
      </c>
      <c r="AV174" s="47" t="str">
        <f>IFERROR(IF($D173="□",($AN173/$AO$6),($AN173/$AO$8)),"")</f>
        <v/>
      </c>
      <c r="AX174" s="47" t="s">
        <v>266</v>
      </c>
      <c r="AY174" s="47" t="s">
        <v>266</v>
      </c>
    </row>
    <row r="175" spans="1:51" s="3" customFormat="1" ht="12" customHeight="1">
      <c r="A175" s="228"/>
      <c r="B175" s="231"/>
      <c r="C175" s="234"/>
      <c r="D175" s="237"/>
      <c r="E175" s="147"/>
      <c r="F175" s="242"/>
      <c r="G175" s="243"/>
      <c r="H175" s="207"/>
      <c r="I175" s="206"/>
      <c r="J175" s="206"/>
      <c r="K175" s="206"/>
      <c r="L175" s="206"/>
      <c r="M175" s="206"/>
      <c r="N175" s="206"/>
      <c r="O175" s="206"/>
      <c r="P175" s="206"/>
      <c r="Q175" s="206"/>
      <c r="R175" s="206"/>
      <c r="S175" s="206"/>
      <c r="T175" s="206"/>
      <c r="U175" s="206"/>
      <c r="V175" s="206"/>
      <c r="W175" s="206"/>
      <c r="X175" s="206"/>
      <c r="Y175" s="206"/>
      <c r="Z175" s="206"/>
      <c r="AA175" s="206"/>
      <c r="AB175" s="206"/>
      <c r="AC175" s="206"/>
      <c r="AD175" s="206"/>
      <c r="AE175" s="206"/>
      <c r="AF175" s="206"/>
      <c r="AG175" s="206"/>
      <c r="AH175" s="206"/>
      <c r="AI175" s="206"/>
      <c r="AJ175" s="206"/>
      <c r="AK175" s="206"/>
      <c r="AL175" s="206"/>
      <c r="AM175" s="206"/>
      <c r="AN175" s="246"/>
      <c r="AO175" s="224"/>
      <c r="AP175" s="251"/>
      <c r="AQ175" s="252"/>
      <c r="AR175" s="224"/>
      <c r="AS175" s="224"/>
      <c r="AT175" s="225"/>
      <c r="AU175" s="48"/>
      <c r="AV175" s="48"/>
      <c r="AX175" s="48"/>
      <c r="AY175" s="48"/>
    </row>
    <row r="176" spans="1:51" s="3" customFormat="1" ht="12" customHeight="1">
      <c r="A176" s="226">
        <v>50</v>
      </c>
      <c r="B176" s="229"/>
      <c r="C176" s="232"/>
      <c r="D176" s="235" t="s">
        <v>108</v>
      </c>
      <c r="E176" s="146"/>
      <c r="F176" s="238"/>
      <c r="G176" s="239"/>
      <c r="H176" s="91" t="s">
        <v>77</v>
      </c>
      <c r="I176" s="203"/>
      <c r="J176" s="92"/>
      <c r="K176" s="92"/>
      <c r="L176" s="92"/>
      <c r="M176" s="92"/>
      <c r="N176" s="92"/>
      <c r="O176" s="92"/>
      <c r="P176" s="92"/>
      <c r="Q176" s="92"/>
      <c r="R176" s="92"/>
      <c r="S176" s="92"/>
      <c r="T176" s="92"/>
      <c r="U176" s="92"/>
      <c r="V176" s="92"/>
      <c r="W176" s="92"/>
      <c r="X176" s="92"/>
      <c r="Y176" s="92"/>
      <c r="Z176" s="92"/>
      <c r="AA176" s="92"/>
      <c r="AB176" s="92"/>
      <c r="AC176" s="92"/>
      <c r="AD176" s="92"/>
      <c r="AE176" s="92"/>
      <c r="AF176" s="92"/>
      <c r="AG176" s="92"/>
      <c r="AH176" s="92"/>
      <c r="AI176" s="92"/>
      <c r="AJ176" s="92"/>
      <c r="AK176" s="92"/>
      <c r="AL176" s="92"/>
      <c r="AM176" s="92"/>
      <c r="AN176" s="244">
        <f>+SUM(I177:AM178)</f>
        <v>0</v>
      </c>
      <c r="AO176" s="222">
        <f>IF($AN$3="４週",AN176/4,AN176/(DAY(EOMONTH($I$21,0))/7))</f>
        <v>0</v>
      </c>
      <c r="AP176" s="247"/>
      <c r="AQ176" s="248"/>
      <c r="AR176" s="222" t="str">
        <f>IF($AN$3="４週",AU177,AV177)</f>
        <v/>
      </c>
      <c r="AS176" s="222"/>
      <c r="AT176" s="225"/>
      <c r="AU176" s="46" t="s">
        <v>182</v>
      </c>
      <c r="AV176" s="46" t="s">
        <v>102</v>
      </c>
      <c r="AX176" s="46" t="s">
        <v>130</v>
      </c>
      <c r="AY176" s="46" t="s">
        <v>131</v>
      </c>
    </row>
    <row r="177" spans="1:51" s="3" customFormat="1" ht="12" customHeight="1">
      <c r="A177" s="227"/>
      <c r="B177" s="230"/>
      <c r="C177" s="233"/>
      <c r="D177" s="236"/>
      <c r="E177" s="147"/>
      <c r="F177" s="240"/>
      <c r="G177" s="241"/>
      <c r="H177" s="208" t="s">
        <v>253</v>
      </c>
      <c r="I177" s="90" t="str">
        <f>IFERROR(VLOOKUP(I176,シフト記号表!$B:$Z,23,FALSE),"")</f>
        <v/>
      </c>
      <c r="J177" s="90" t="str">
        <f>IFERROR(VLOOKUP(J176,シフト記号表!$B:$Z,23,FALSE),"")</f>
        <v/>
      </c>
      <c r="K177" s="90" t="str">
        <f>IFERROR(VLOOKUP(K176,シフト記号表!$B:$Z,23,FALSE),"")</f>
        <v/>
      </c>
      <c r="L177" s="90" t="str">
        <f>IFERROR(VLOOKUP(L176,シフト記号表!$B:$Z,23,FALSE),"")</f>
        <v/>
      </c>
      <c r="M177" s="90" t="str">
        <f>IFERROR(VLOOKUP(M176,シフト記号表!$B:$Z,23,FALSE),"")</f>
        <v/>
      </c>
      <c r="N177" s="90" t="str">
        <f>IFERROR(VLOOKUP(N176,シフト記号表!$B:$Z,23,FALSE),"")</f>
        <v/>
      </c>
      <c r="O177" s="90" t="str">
        <f>IFERROR(VLOOKUP(O176,シフト記号表!$B:$Z,23,FALSE),"")</f>
        <v/>
      </c>
      <c r="P177" s="90" t="str">
        <f>IFERROR(VLOOKUP(P176,シフト記号表!$B:$Z,23,FALSE),"")</f>
        <v/>
      </c>
      <c r="Q177" s="90" t="str">
        <f>IFERROR(VLOOKUP(Q176,シフト記号表!$B:$Z,23,FALSE),"")</f>
        <v/>
      </c>
      <c r="R177" s="90" t="str">
        <f>IFERROR(VLOOKUP(R176,シフト記号表!$B:$Z,23,FALSE),"")</f>
        <v/>
      </c>
      <c r="S177" s="90" t="str">
        <f>IFERROR(VLOOKUP(S176,シフト記号表!$B:$Z,23,FALSE),"")</f>
        <v/>
      </c>
      <c r="T177" s="90" t="str">
        <f>IFERROR(VLOOKUP(T176,シフト記号表!$B:$Z,23,FALSE),"")</f>
        <v/>
      </c>
      <c r="U177" s="90" t="str">
        <f>IFERROR(VLOOKUP(U176,シフト記号表!$B:$Z,23,FALSE),"")</f>
        <v/>
      </c>
      <c r="V177" s="90" t="str">
        <f>IFERROR(VLOOKUP(V176,シフト記号表!$B:$Z,23,FALSE),"")</f>
        <v/>
      </c>
      <c r="W177" s="90" t="str">
        <f>IFERROR(VLOOKUP(W176,シフト記号表!$B:$Z,23,FALSE),"")</f>
        <v/>
      </c>
      <c r="X177" s="90" t="str">
        <f>IFERROR(VLOOKUP(X176,シフト記号表!$B:$Z,23,FALSE),"")</f>
        <v/>
      </c>
      <c r="Y177" s="90" t="str">
        <f>IFERROR(VLOOKUP(Y176,シフト記号表!$B:$Z,23,FALSE),"")</f>
        <v/>
      </c>
      <c r="Z177" s="90" t="str">
        <f>IFERROR(VLOOKUP(Z176,シフト記号表!$B:$Z,23,FALSE),"")</f>
        <v/>
      </c>
      <c r="AA177" s="90" t="str">
        <f>IFERROR(VLOOKUP(AA176,シフト記号表!$B:$Z,23,FALSE),"")</f>
        <v/>
      </c>
      <c r="AB177" s="90" t="str">
        <f>IFERROR(VLOOKUP(AB176,シフト記号表!$B:$Z,23,FALSE),"")</f>
        <v/>
      </c>
      <c r="AC177" s="90" t="str">
        <f>IFERROR(VLOOKUP(AC176,シフト記号表!$B:$Z,23,FALSE),"")</f>
        <v/>
      </c>
      <c r="AD177" s="90" t="str">
        <f>IFERROR(VLOOKUP(AD176,シフト記号表!$B:$Z,23,FALSE),"")</f>
        <v/>
      </c>
      <c r="AE177" s="90" t="str">
        <f>IFERROR(VLOOKUP(AE176,シフト記号表!$B:$Z,23,FALSE),"")</f>
        <v/>
      </c>
      <c r="AF177" s="90" t="str">
        <f>IFERROR(VLOOKUP(AF176,シフト記号表!$B:$Z,23,FALSE),"")</f>
        <v/>
      </c>
      <c r="AG177" s="90" t="str">
        <f>IFERROR(VLOOKUP(AG176,シフト記号表!$B:$Z,23,FALSE),"")</f>
        <v/>
      </c>
      <c r="AH177" s="90" t="str">
        <f>IFERROR(VLOOKUP(AH176,シフト記号表!$B:$Z,23,FALSE),"")</f>
        <v/>
      </c>
      <c r="AI177" s="90" t="str">
        <f>IFERROR(VLOOKUP(AI176,シフト記号表!$B:$Z,23,FALSE),"")</f>
        <v/>
      </c>
      <c r="AJ177" s="90" t="str">
        <f>IFERROR(VLOOKUP(AJ176,シフト記号表!$B:$Z,23,FALSE),"")</f>
        <v/>
      </c>
      <c r="AK177" s="90" t="str">
        <f>IFERROR(VLOOKUP(AK176,シフト記号表!$B:$Z,23,FALSE),"")</f>
        <v/>
      </c>
      <c r="AL177" s="90" t="str">
        <f>IFERROR(VLOOKUP(AL176,シフト記号表!$B:$Z,23,FALSE),"")</f>
        <v/>
      </c>
      <c r="AM177" s="90" t="str">
        <f>IFERROR(VLOOKUP(AM176,シフト記号表!$B:$Z,23,FALSE),"")</f>
        <v/>
      </c>
      <c r="AN177" s="245"/>
      <c r="AO177" s="223"/>
      <c r="AP177" s="249"/>
      <c r="AQ177" s="250"/>
      <c r="AR177" s="223"/>
      <c r="AS177" s="223"/>
      <c r="AT177" s="225"/>
      <c r="AU177" s="47">
        <f>IFERROR(IF($D176="□",($AO176/$AK$6),($AO176/$AK$8)),"")</f>
        <v>0</v>
      </c>
      <c r="AV177" s="47" t="str">
        <f>IFERROR(IF($D176="□",($AN176/$AO$6),($AN176/$AO$8)),"")</f>
        <v/>
      </c>
      <c r="AX177" s="47" t="s">
        <v>266</v>
      </c>
      <c r="AY177" s="47" t="s">
        <v>266</v>
      </c>
    </row>
    <row r="178" spans="1:51" s="3" customFormat="1" ht="12" customHeight="1">
      <c r="A178" s="228"/>
      <c r="B178" s="231"/>
      <c r="C178" s="234"/>
      <c r="D178" s="237"/>
      <c r="E178" s="166"/>
      <c r="F178" s="242"/>
      <c r="G178" s="243"/>
      <c r="H178" s="207"/>
      <c r="I178" s="206"/>
      <c r="J178" s="206"/>
      <c r="K178" s="206"/>
      <c r="L178" s="206"/>
      <c r="M178" s="206"/>
      <c r="N178" s="206"/>
      <c r="O178" s="206"/>
      <c r="P178" s="206"/>
      <c r="Q178" s="206"/>
      <c r="R178" s="206"/>
      <c r="S178" s="206"/>
      <c r="T178" s="206"/>
      <c r="U178" s="206"/>
      <c r="V178" s="206"/>
      <c r="W178" s="206"/>
      <c r="X178" s="206"/>
      <c r="Y178" s="206"/>
      <c r="Z178" s="206"/>
      <c r="AA178" s="206"/>
      <c r="AB178" s="206"/>
      <c r="AC178" s="206"/>
      <c r="AD178" s="206"/>
      <c r="AE178" s="206"/>
      <c r="AF178" s="206"/>
      <c r="AG178" s="206"/>
      <c r="AH178" s="206"/>
      <c r="AI178" s="206"/>
      <c r="AJ178" s="206"/>
      <c r="AK178" s="206"/>
      <c r="AL178" s="206"/>
      <c r="AM178" s="206"/>
      <c r="AN178" s="246"/>
      <c r="AO178" s="224"/>
      <c r="AP178" s="251"/>
      <c r="AQ178" s="252"/>
      <c r="AR178" s="224"/>
      <c r="AS178" s="224"/>
      <c r="AT178" s="225"/>
      <c r="AU178" s="48"/>
      <c r="AV178" s="48"/>
      <c r="AX178" s="48"/>
      <c r="AY178" s="48"/>
    </row>
    <row r="179" spans="1:51" ht="15" customHeight="1">
      <c r="A179" s="131" t="s">
        <v>19</v>
      </c>
      <c r="B179" s="135"/>
      <c r="C179" s="406"/>
      <c r="D179" s="406"/>
      <c r="E179" s="406"/>
      <c r="F179" s="406"/>
      <c r="G179" s="406"/>
      <c r="H179" s="406"/>
      <c r="I179" s="136"/>
      <c r="J179" s="406"/>
      <c r="K179" s="407"/>
      <c r="L179" s="407"/>
      <c r="M179" s="407"/>
      <c r="N179" s="407"/>
      <c r="O179" s="407"/>
      <c r="P179" s="407"/>
      <c r="Q179" s="407"/>
      <c r="R179" s="407"/>
      <c r="S179" s="407"/>
      <c r="T179" s="407"/>
      <c r="U179" s="407"/>
      <c r="V179" s="407"/>
      <c r="W179" s="407"/>
      <c r="X179" s="407"/>
      <c r="Y179" s="407"/>
      <c r="Z179" s="407"/>
      <c r="AA179" s="407"/>
      <c r="AB179" s="407"/>
      <c r="AC179" s="407"/>
      <c r="AD179" s="407"/>
      <c r="AE179" s="407"/>
      <c r="AF179" s="407"/>
      <c r="AG179" s="407"/>
      <c r="AH179" s="407"/>
      <c r="AI179" s="407"/>
      <c r="AJ179" s="137"/>
      <c r="AK179" s="137"/>
      <c r="AL179" s="137"/>
      <c r="AM179" s="137"/>
      <c r="AN179" s="138"/>
      <c r="AO179" s="138"/>
      <c r="AP179" s="138"/>
      <c r="AQ179" s="133"/>
    </row>
    <row r="180" spans="1:51" ht="15" customHeight="1">
      <c r="A180" s="131" t="s">
        <v>20</v>
      </c>
      <c r="B180" s="140"/>
      <c r="C180" s="140"/>
      <c r="D180" s="140"/>
      <c r="E180" s="140"/>
      <c r="F180" s="140"/>
      <c r="G180" s="140"/>
      <c r="H180" s="140"/>
      <c r="I180" s="140"/>
      <c r="J180" s="140"/>
      <c r="K180" s="141"/>
      <c r="L180" s="141"/>
      <c r="M180" s="141"/>
      <c r="N180" s="141"/>
      <c r="O180" s="141"/>
      <c r="P180" s="141"/>
      <c r="Q180" s="141"/>
      <c r="R180" s="141"/>
      <c r="S180" s="141"/>
      <c r="T180" s="141"/>
      <c r="U180" s="141"/>
      <c r="V180" s="141"/>
      <c r="W180" s="141"/>
      <c r="X180" s="141"/>
      <c r="Y180" s="141"/>
      <c r="Z180" s="141"/>
      <c r="AA180" s="141"/>
      <c r="AB180" s="141"/>
      <c r="AC180" s="141"/>
      <c r="AD180" s="141"/>
      <c r="AE180" s="141"/>
      <c r="AF180" s="141"/>
      <c r="AG180" s="141"/>
      <c r="AH180" s="141"/>
      <c r="AI180" s="141"/>
      <c r="AJ180" s="141"/>
      <c r="AK180" s="141"/>
      <c r="AL180" s="141"/>
      <c r="AM180" s="141"/>
      <c r="AN180" s="141"/>
      <c r="AO180" s="141"/>
      <c r="AP180" s="141"/>
      <c r="AQ180" s="141"/>
      <c r="AR180" s="131"/>
      <c r="AS180" s="131"/>
    </row>
    <row r="181" spans="1:51" ht="15" customHeight="1">
      <c r="A181" s="131" t="s">
        <v>21</v>
      </c>
      <c r="B181" s="140"/>
      <c r="C181" s="140"/>
      <c r="D181" s="140"/>
      <c r="E181" s="140"/>
      <c r="F181" s="140"/>
      <c r="G181" s="140"/>
      <c r="H181" s="140"/>
      <c r="I181" s="140"/>
      <c r="J181" s="140"/>
      <c r="K181" s="141"/>
      <c r="L181" s="141"/>
      <c r="M181" s="141"/>
      <c r="N181" s="141"/>
      <c r="O181" s="141"/>
      <c r="P181" s="141"/>
      <c r="Q181" s="141"/>
      <c r="R181" s="141"/>
      <c r="S181" s="141"/>
      <c r="T181" s="141"/>
      <c r="U181" s="141"/>
      <c r="V181" s="141"/>
      <c r="W181" s="141"/>
      <c r="X181" s="141"/>
      <c r="Y181" s="141"/>
      <c r="Z181" s="141"/>
      <c r="AA181" s="141"/>
      <c r="AB181" s="141"/>
      <c r="AC181" s="141"/>
      <c r="AD181" s="141"/>
      <c r="AE181" s="141"/>
      <c r="AF181" s="141"/>
      <c r="AG181" s="141"/>
      <c r="AH181" s="141"/>
      <c r="AI181" s="141"/>
      <c r="AJ181" s="141"/>
      <c r="AK181" s="141"/>
      <c r="AL181" s="141"/>
      <c r="AM181" s="141"/>
      <c r="AN181" s="141"/>
      <c r="AO181" s="141"/>
      <c r="AP181" s="141"/>
      <c r="AQ181" s="141"/>
      <c r="AR181" s="131"/>
      <c r="AS181" s="131"/>
    </row>
    <row r="182" spans="1:51" ht="15" customHeight="1">
      <c r="A182" s="131" t="s">
        <v>22</v>
      </c>
      <c r="B182" s="140"/>
      <c r="C182" s="140"/>
      <c r="D182" s="140"/>
      <c r="E182" s="140"/>
      <c r="F182" s="140"/>
      <c r="G182" s="140"/>
      <c r="H182" s="140"/>
      <c r="I182" s="140"/>
      <c r="J182" s="140"/>
      <c r="K182" s="141"/>
      <c r="L182" s="141"/>
      <c r="M182" s="141"/>
      <c r="N182" s="141"/>
      <c r="O182" s="141"/>
      <c r="P182" s="141"/>
      <c r="Q182" s="141"/>
      <c r="R182" s="141"/>
      <c r="S182" s="141"/>
      <c r="T182" s="141"/>
      <c r="U182" s="141"/>
      <c r="V182" s="141"/>
      <c r="W182" s="141"/>
      <c r="X182" s="141"/>
      <c r="Y182" s="141"/>
      <c r="Z182" s="141"/>
      <c r="AA182" s="141"/>
      <c r="AB182" s="141"/>
      <c r="AC182" s="141"/>
      <c r="AD182" s="141"/>
      <c r="AE182" s="141"/>
      <c r="AF182" s="141"/>
      <c r="AG182" s="141"/>
      <c r="AH182" s="141"/>
      <c r="AI182" s="141"/>
      <c r="AJ182" s="141"/>
      <c r="AK182" s="141"/>
      <c r="AL182" s="141"/>
      <c r="AM182" s="141"/>
      <c r="AN182" s="141"/>
      <c r="AO182" s="141"/>
      <c r="AP182" s="141"/>
      <c r="AQ182" s="141"/>
      <c r="AR182" s="131"/>
      <c r="AS182" s="131"/>
    </row>
    <row r="183" spans="1:51" ht="15" customHeight="1">
      <c r="A183" s="131" t="s">
        <v>23</v>
      </c>
      <c r="B183" s="140"/>
      <c r="C183" s="140"/>
      <c r="D183" s="140"/>
      <c r="E183" s="140"/>
      <c r="F183" s="140"/>
      <c r="G183" s="140"/>
      <c r="H183" s="140"/>
      <c r="I183" s="140"/>
      <c r="J183" s="140"/>
      <c r="K183" s="141"/>
      <c r="L183" s="141"/>
      <c r="M183" s="141"/>
      <c r="N183" s="141"/>
      <c r="O183" s="141"/>
      <c r="P183" s="141"/>
      <c r="Q183" s="141"/>
      <c r="R183" s="141"/>
      <c r="S183" s="141"/>
      <c r="T183" s="141"/>
      <c r="U183" s="141"/>
      <c r="V183" s="141"/>
      <c r="W183" s="141"/>
      <c r="X183" s="141"/>
      <c r="Y183" s="141"/>
      <c r="Z183" s="141"/>
      <c r="AA183" s="141"/>
      <c r="AB183" s="141"/>
      <c r="AC183" s="141"/>
      <c r="AD183" s="141"/>
      <c r="AE183" s="141"/>
      <c r="AF183" s="141"/>
      <c r="AG183" s="141"/>
      <c r="AH183" s="141"/>
      <c r="AI183" s="141"/>
      <c r="AJ183" s="141"/>
      <c r="AK183" s="141"/>
      <c r="AL183" s="141"/>
      <c r="AM183" s="141"/>
      <c r="AN183" s="141"/>
      <c r="AO183" s="141"/>
      <c r="AP183" s="141"/>
      <c r="AQ183" s="141"/>
      <c r="AR183" s="131"/>
      <c r="AS183" s="131"/>
    </row>
    <row r="184" spans="1:51" ht="15" customHeight="1">
      <c r="A184" s="131" t="s">
        <v>24</v>
      </c>
      <c r="B184" s="142"/>
      <c r="C184" s="131"/>
      <c r="D184" s="131"/>
      <c r="E184" s="131"/>
      <c r="F184" s="131"/>
      <c r="G184" s="131"/>
      <c r="H184" s="131"/>
      <c r="I184" s="131"/>
      <c r="J184" s="131"/>
    </row>
    <row r="185" spans="1:51" ht="15" customHeight="1">
      <c r="A185" s="131" t="s">
        <v>25</v>
      </c>
      <c r="B185" s="142"/>
      <c r="C185" s="131"/>
      <c r="D185" s="131"/>
      <c r="E185" s="131"/>
      <c r="F185" s="131"/>
      <c r="G185" s="131"/>
      <c r="H185" s="131"/>
      <c r="I185" s="131"/>
      <c r="J185" s="131"/>
    </row>
    <row r="186" spans="1:51" ht="15" customHeight="1">
      <c r="A186" s="131"/>
      <c r="B186" s="143" t="s">
        <v>26</v>
      </c>
      <c r="C186" s="281" t="s">
        <v>27</v>
      </c>
      <c r="D186" s="282"/>
      <c r="E186" s="283"/>
      <c r="F186" s="132"/>
      <c r="G186" s="132"/>
      <c r="H186" s="131"/>
      <c r="I186" s="131"/>
      <c r="AS186" s="131"/>
    </row>
    <row r="187" spans="1:51" ht="15" customHeight="1">
      <c r="A187" s="131"/>
      <c r="B187" s="144" t="s">
        <v>71</v>
      </c>
      <c r="C187" s="281" t="s">
        <v>28</v>
      </c>
      <c r="D187" s="282"/>
      <c r="E187" s="283"/>
      <c r="F187" s="131"/>
      <c r="G187" s="131"/>
      <c r="H187" s="131"/>
      <c r="I187" s="131"/>
      <c r="AS187" s="131"/>
    </row>
    <row r="188" spans="1:51" ht="15" customHeight="1">
      <c r="A188" s="131"/>
      <c r="B188" s="144" t="s">
        <v>72</v>
      </c>
      <c r="C188" s="281" t="s">
        <v>29</v>
      </c>
      <c r="D188" s="282"/>
      <c r="E188" s="283"/>
      <c r="F188" s="131"/>
      <c r="G188" s="131"/>
      <c r="H188" s="131"/>
      <c r="I188" s="131"/>
      <c r="AS188" s="131"/>
    </row>
    <row r="189" spans="1:51" ht="15" customHeight="1">
      <c r="A189" s="131"/>
      <c r="B189" s="144" t="s">
        <v>73</v>
      </c>
      <c r="C189" s="281" t="s">
        <v>30</v>
      </c>
      <c r="D189" s="282"/>
      <c r="E189" s="283"/>
      <c r="F189" s="131"/>
      <c r="G189" s="131"/>
      <c r="H189" s="131"/>
      <c r="I189" s="131"/>
      <c r="AS189" s="131"/>
    </row>
    <row r="190" spans="1:51" ht="15" customHeight="1">
      <c r="A190" s="131"/>
      <c r="B190" s="144" t="s">
        <v>74</v>
      </c>
      <c r="C190" s="281" t="s">
        <v>31</v>
      </c>
      <c r="D190" s="282"/>
      <c r="E190" s="283"/>
      <c r="F190" s="131"/>
      <c r="G190" s="131"/>
      <c r="H190" s="131"/>
      <c r="I190" s="131"/>
      <c r="AS190" s="131"/>
    </row>
    <row r="191" spans="1:51" ht="15" customHeight="1">
      <c r="A191" s="131"/>
      <c r="B191" s="131" t="s">
        <v>32</v>
      </c>
      <c r="C191" s="131"/>
      <c r="D191" s="131"/>
      <c r="E191" s="131"/>
      <c r="F191" s="131"/>
      <c r="G191" s="131"/>
      <c r="H191" s="131"/>
      <c r="I191" s="131"/>
      <c r="J191" s="131"/>
    </row>
    <row r="192" spans="1:51" ht="15" customHeight="1">
      <c r="A192" s="131"/>
      <c r="B192" s="131" t="s">
        <v>33</v>
      </c>
      <c r="C192" s="131"/>
      <c r="D192" s="131"/>
      <c r="E192" s="131"/>
      <c r="F192" s="131"/>
      <c r="G192" s="131"/>
      <c r="H192" s="131"/>
      <c r="I192" s="131"/>
      <c r="J192" s="131"/>
    </row>
    <row r="193" spans="1:46" ht="15" customHeight="1">
      <c r="A193" s="131"/>
      <c r="B193" s="131" t="s">
        <v>34</v>
      </c>
      <c r="C193" s="131"/>
      <c r="D193" s="131"/>
      <c r="E193" s="131"/>
      <c r="F193" s="131"/>
      <c r="G193" s="131"/>
      <c r="H193" s="131"/>
      <c r="I193" s="131"/>
      <c r="J193" s="131"/>
      <c r="K193" s="131"/>
      <c r="L193" s="131"/>
      <c r="M193" s="131"/>
      <c r="N193" s="131"/>
      <c r="O193" s="131"/>
      <c r="P193" s="131"/>
      <c r="Q193" s="131"/>
      <c r="R193" s="131"/>
      <c r="S193" s="131"/>
      <c r="T193" s="131"/>
      <c r="U193" s="131"/>
      <c r="V193" s="131"/>
      <c r="W193" s="131"/>
      <c r="X193" s="131"/>
      <c r="Y193" s="131"/>
      <c r="Z193" s="131"/>
      <c r="AA193" s="131"/>
      <c r="AB193" s="131"/>
      <c r="AC193" s="131"/>
      <c r="AD193" s="131"/>
      <c r="AE193" s="131"/>
      <c r="AF193" s="131"/>
      <c r="AG193" s="131"/>
      <c r="AH193" s="131"/>
      <c r="AI193" s="131"/>
      <c r="AJ193" s="131"/>
      <c r="AK193" s="131"/>
      <c r="AL193" s="131"/>
      <c r="AM193" s="131"/>
      <c r="AN193" s="131"/>
      <c r="AO193" s="131"/>
      <c r="AP193" s="131"/>
      <c r="AQ193" s="131"/>
      <c r="AR193" s="131"/>
      <c r="AS193" s="131"/>
      <c r="AT193" s="131"/>
    </row>
    <row r="194" spans="1:46" ht="15" customHeight="1">
      <c r="A194" s="131" t="s">
        <v>35</v>
      </c>
      <c r="B194" s="142"/>
      <c r="C194" s="131"/>
      <c r="D194" s="131"/>
      <c r="E194" s="131"/>
      <c r="F194" s="131"/>
      <c r="G194" s="131"/>
      <c r="H194" s="131"/>
      <c r="I194" s="131"/>
      <c r="J194" s="131"/>
      <c r="K194" s="131"/>
      <c r="L194" s="131"/>
      <c r="M194" s="131"/>
      <c r="N194" s="131"/>
      <c r="O194" s="131"/>
      <c r="P194" s="131"/>
      <c r="Q194" s="131"/>
      <c r="R194" s="131"/>
      <c r="S194" s="131"/>
      <c r="T194" s="131"/>
      <c r="U194" s="131"/>
      <c r="V194" s="131"/>
      <c r="W194" s="131"/>
      <c r="X194" s="131"/>
      <c r="Y194" s="131"/>
      <c r="Z194" s="131"/>
      <c r="AA194" s="131"/>
      <c r="AB194" s="131"/>
      <c r="AC194" s="131"/>
      <c r="AD194" s="131"/>
      <c r="AE194" s="131"/>
      <c r="AF194" s="131"/>
      <c r="AG194" s="131"/>
      <c r="AH194" s="131"/>
      <c r="AI194" s="131"/>
      <c r="AJ194" s="131"/>
      <c r="AK194" s="131"/>
      <c r="AL194" s="131"/>
      <c r="AM194" s="131"/>
      <c r="AN194" s="131"/>
      <c r="AO194" s="131"/>
      <c r="AP194" s="131"/>
      <c r="AQ194" s="131"/>
      <c r="AR194" s="131"/>
      <c r="AS194" s="131"/>
      <c r="AT194" s="131"/>
    </row>
    <row r="195" spans="1:46" ht="15" customHeight="1">
      <c r="A195" s="131" t="s">
        <v>36</v>
      </c>
      <c r="B195" s="142"/>
      <c r="C195" s="131"/>
      <c r="D195" s="131"/>
      <c r="E195" s="131"/>
      <c r="F195" s="131"/>
      <c r="G195" s="131"/>
      <c r="H195" s="131"/>
      <c r="I195" s="131"/>
      <c r="J195" s="131"/>
      <c r="K195" s="131"/>
      <c r="L195" s="131"/>
      <c r="M195" s="131"/>
      <c r="N195" s="131"/>
      <c r="O195" s="131"/>
      <c r="P195" s="131"/>
      <c r="Q195" s="131"/>
      <c r="R195" s="131"/>
      <c r="S195" s="131"/>
      <c r="T195" s="131"/>
      <c r="U195" s="131"/>
      <c r="V195" s="131"/>
      <c r="W195" s="131"/>
      <c r="X195" s="131"/>
      <c r="Y195" s="131"/>
      <c r="Z195" s="131"/>
      <c r="AA195" s="131"/>
      <c r="AB195" s="131"/>
      <c r="AC195" s="131"/>
      <c r="AD195" s="131"/>
      <c r="AE195" s="131"/>
      <c r="AF195" s="131"/>
      <c r="AG195" s="131"/>
      <c r="AH195" s="131"/>
      <c r="AI195" s="131"/>
      <c r="AJ195" s="131"/>
      <c r="AK195" s="131"/>
      <c r="AL195" s="131"/>
      <c r="AM195" s="131"/>
      <c r="AN195" s="131"/>
      <c r="AO195" s="131"/>
      <c r="AP195" s="131"/>
      <c r="AQ195" s="131"/>
      <c r="AR195" s="131"/>
      <c r="AS195" s="131"/>
      <c r="AT195" s="131"/>
    </row>
    <row r="196" spans="1:46" ht="15" customHeight="1">
      <c r="A196" s="131" t="s">
        <v>37</v>
      </c>
      <c r="B196" s="142"/>
      <c r="C196" s="131"/>
      <c r="D196" s="131"/>
      <c r="E196" s="131"/>
      <c r="F196" s="131"/>
      <c r="G196" s="131"/>
      <c r="H196" s="131"/>
      <c r="I196" s="131"/>
      <c r="J196" s="131"/>
      <c r="K196" s="131"/>
      <c r="L196" s="131"/>
      <c r="M196" s="131"/>
      <c r="N196" s="131"/>
      <c r="O196" s="131"/>
      <c r="P196" s="131"/>
      <c r="Q196" s="131"/>
      <c r="R196" s="131"/>
      <c r="S196" s="131"/>
      <c r="T196" s="131"/>
      <c r="U196" s="131"/>
      <c r="V196" s="131"/>
      <c r="W196" s="131"/>
      <c r="X196" s="131"/>
      <c r="Y196" s="131"/>
      <c r="Z196" s="131"/>
      <c r="AA196" s="131"/>
      <c r="AB196" s="131"/>
      <c r="AC196" s="131"/>
      <c r="AD196" s="131"/>
      <c r="AE196" s="131"/>
      <c r="AF196" s="131"/>
      <c r="AG196" s="131"/>
      <c r="AH196" s="131"/>
      <c r="AI196" s="131"/>
      <c r="AJ196" s="131"/>
      <c r="AK196" s="131"/>
      <c r="AL196" s="131"/>
      <c r="AM196" s="131"/>
      <c r="AN196" s="131"/>
      <c r="AO196" s="131"/>
      <c r="AP196" s="131"/>
      <c r="AQ196" s="131"/>
      <c r="AR196" s="131"/>
      <c r="AS196" s="131"/>
      <c r="AT196" s="131"/>
    </row>
    <row r="197" spans="1:46" ht="15" customHeight="1">
      <c r="A197" s="131" t="s">
        <v>38</v>
      </c>
      <c r="B197" s="142"/>
      <c r="C197" s="131"/>
      <c r="D197" s="131"/>
      <c r="E197" s="131"/>
      <c r="F197" s="131"/>
      <c r="G197" s="131"/>
      <c r="H197" s="131"/>
      <c r="I197" s="131"/>
      <c r="J197" s="131"/>
      <c r="K197" s="131"/>
      <c r="L197" s="131"/>
      <c r="M197" s="131"/>
      <c r="N197" s="131"/>
      <c r="O197" s="131"/>
      <c r="P197" s="131"/>
      <c r="Q197" s="131"/>
      <c r="R197" s="131"/>
      <c r="S197" s="131"/>
      <c r="T197" s="131"/>
      <c r="U197" s="131"/>
      <c r="V197" s="131"/>
      <c r="W197" s="131"/>
      <c r="X197" s="131"/>
      <c r="Y197" s="131"/>
      <c r="Z197" s="131"/>
      <c r="AA197" s="131"/>
      <c r="AB197" s="131"/>
      <c r="AC197" s="131"/>
      <c r="AD197" s="131"/>
      <c r="AE197" s="131"/>
      <c r="AF197" s="131"/>
      <c r="AG197" s="131"/>
      <c r="AH197" s="131"/>
      <c r="AI197" s="131"/>
      <c r="AJ197" s="131"/>
      <c r="AK197" s="131"/>
      <c r="AL197" s="131"/>
      <c r="AM197" s="131"/>
      <c r="AN197" s="131"/>
      <c r="AO197" s="131"/>
      <c r="AP197" s="131"/>
      <c r="AQ197" s="131"/>
      <c r="AR197" s="131"/>
      <c r="AS197" s="131"/>
      <c r="AT197" s="131"/>
    </row>
    <row r="198" spans="1:46" ht="15" customHeight="1">
      <c r="A198" s="131" t="s">
        <v>39</v>
      </c>
      <c r="B198" s="142"/>
      <c r="C198" s="131"/>
      <c r="D198" s="131"/>
      <c r="E198" s="131"/>
      <c r="F198" s="131"/>
      <c r="G198" s="131"/>
      <c r="H198" s="131"/>
      <c r="I198" s="131"/>
      <c r="J198" s="131"/>
      <c r="K198" s="131"/>
      <c r="L198" s="131"/>
      <c r="M198" s="131"/>
      <c r="N198" s="131"/>
      <c r="O198" s="131"/>
      <c r="P198" s="131"/>
      <c r="Q198" s="131"/>
      <c r="R198" s="131"/>
      <c r="S198" s="131"/>
      <c r="T198" s="131"/>
      <c r="U198" s="131"/>
      <c r="V198" s="131"/>
      <c r="W198" s="131"/>
      <c r="X198" s="131"/>
      <c r="Y198" s="131"/>
      <c r="Z198" s="131"/>
      <c r="AA198" s="131"/>
      <c r="AB198" s="131"/>
      <c r="AC198" s="131"/>
      <c r="AD198" s="131"/>
      <c r="AE198" s="131"/>
      <c r="AF198" s="131"/>
      <c r="AG198" s="131"/>
      <c r="AH198" s="131"/>
      <c r="AI198" s="131"/>
      <c r="AJ198" s="131"/>
      <c r="AK198" s="131"/>
      <c r="AL198" s="131"/>
      <c r="AM198" s="131"/>
      <c r="AN198" s="131"/>
      <c r="AO198" s="131"/>
      <c r="AP198" s="131"/>
      <c r="AQ198" s="131"/>
      <c r="AR198" s="131"/>
      <c r="AS198" s="131"/>
      <c r="AT198" s="131"/>
    </row>
    <row r="199" spans="1:46" ht="15" customHeight="1">
      <c r="A199" s="131" t="s">
        <v>40</v>
      </c>
      <c r="B199" s="142"/>
      <c r="C199" s="131"/>
      <c r="D199" s="131"/>
      <c r="E199" s="131"/>
      <c r="F199" s="131"/>
      <c r="G199" s="131"/>
      <c r="H199" s="131"/>
      <c r="I199" s="131"/>
      <c r="J199" s="131"/>
      <c r="K199" s="131"/>
      <c r="L199" s="131"/>
      <c r="M199" s="131"/>
      <c r="N199" s="131"/>
      <c r="O199" s="131"/>
      <c r="P199" s="131"/>
      <c r="Q199" s="131"/>
      <c r="R199" s="131"/>
      <c r="S199" s="131"/>
      <c r="T199" s="131"/>
      <c r="U199" s="131"/>
      <c r="V199" s="131"/>
      <c r="W199" s="131"/>
      <c r="X199" s="131"/>
      <c r="Y199" s="131"/>
      <c r="Z199" s="131"/>
      <c r="AA199" s="131"/>
      <c r="AB199" s="131"/>
      <c r="AC199" s="131"/>
      <c r="AD199" s="131"/>
      <c r="AE199" s="131"/>
      <c r="AF199" s="131"/>
      <c r="AG199" s="131"/>
      <c r="AH199" s="131"/>
      <c r="AI199" s="131"/>
      <c r="AJ199" s="131"/>
      <c r="AK199" s="131"/>
      <c r="AL199" s="131"/>
      <c r="AM199" s="131"/>
      <c r="AN199" s="131"/>
      <c r="AO199" s="131"/>
      <c r="AP199" s="131"/>
      <c r="AQ199" s="131"/>
      <c r="AR199" s="131"/>
      <c r="AS199" s="131"/>
      <c r="AT199" s="131"/>
    </row>
    <row r="200" spans="1:46" ht="15" customHeight="1">
      <c r="A200" s="131" t="s">
        <v>41</v>
      </c>
      <c r="B200" s="142"/>
      <c r="C200" s="131"/>
      <c r="D200" s="131"/>
      <c r="E200" s="131"/>
      <c r="F200" s="131"/>
      <c r="G200" s="131"/>
      <c r="H200" s="131"/>
      <c r="I200" s="131"/>
      <c r="J200" s="131"/>
      <c r="K200" s="131"/>
      <c r="L200" s="131"/>
      <c r="M200" s="131"/>
      <c r="N200" s="131"/>
      <c r="O200" s="131"/>
      <c r="P200" s="131"/>
      <c r="Q200" s="131"/>
      <c r="R200" s="131"/>
      <c r="S200" s="131"/>
      <c r="T200" s="131"/>
      <c r="U200" s="131"/>
      <c r="V200" s="131"/>
      <c r="W200" s="131"/>
      <c r="X200" s="131"/>
      <c r="Y200" s="131"/>
      <c r="Z200" s="131"/>
      <c r="AA200" s="131"/>
      <c r="AB200" s="131"/>
      <c r="AC200" s="131"/>
      <c r="AD200" s="131"/>
      <c r="AE200" s="131"/>
      <c r="AF200" s="131"/>
      <c r="AG200" s="131"/>
      <c r="AH200" s="131"/>
      <c r="AI200" s="131"/>
      <c r="AJ200" s="131"/>
      <c r="AK200" s="131"/>
      <c r="AL200" s="131"/>
      <c r="AM200" s="131"/>
      <c r="AN200" s="131"/>
      <c r="AO200" s="131"/>
      <c r="AP200" s="131"/>
      <c r="AQ200" s="131"/>
      <c r="AR200" s="131"/>
      <c r="AS200" s="131"/>
      <c r="AT200" s="131"/>
    </row>
    <row r="201" spans="1:46" ht="15" customHeight="1">
      <c r="A201" s="131" t="s">
        <v>42</v>
      </c>
      <c r="B201" s="142"/>
      <c r="C201" s="131"/>
      <c r="D201" s="131"/>
      <c r="E201" s="131"/>
      <c r="F201" s="131"/>
      <c r="G201" s="131"/>
      <c r="H201" s="131"/>
      <c r="I201" s="131"/>
      <c r="J201" s="131"/>
      <c r="K201" s="131"/>
      <c r="L201" s="131"/>
      <c r="M201" s="131"/>
      <c r="N201" s="131"/>
      <c r="O201" s="131"/>
      <c r="P201" s="131"/>
      <c r="Q201" s="131"/>
      <c r="R201" s="131"/>
      <c r="S201" s="131"/>
      <c r="T201" s="131"/>
      <c r="U201" s="131"/>
      <c r="V201" s="131"/>
      <c r="W201" s="131"/>
      <c r="X201" s="131"/>
      <c r="Y201" s="131"/>
      <c r="Z201" s="131"/>
      <c r="AA201" s="131"/>
      <c r="AB201" s="131"/>
      <c r="AC201" s="131"/>
      <c r="AD201" s="131"/>
      <c r="AE201" s="131"/>
      <c r="AF201" s="131"/>
      <c r="AG201" s="131"/>
      <c r="AH201" s="131"/>
      <c r="AI201" s="131"/>
      <c r="AJ201" s="131"/>
      <c r="AK201" s="131"/>
      <c r="AL201" s="131"/>
      <c r="AM201" s="131"/>
      <c r="AN201" s="131"/>
      <c r="AO201" s="131"/>
      <c r="AP201" s="131"/>
      <c r="AQ201" s="131"/>
      <c r="AR201" s="131"/>
      <c r="AS201" s="131"/>
      <c r="AT201" s="131"/>
    </row>
    <row r="202" spans="1:46" ht="15" customHeight="1">
      <c r="A202" s="131" t="s">
        <v>43</v>
      </c>
      <c r="B202" s="142"/>
      <c r="C202" s="131"/>
      <c r="D202" s="131"/>
      <c r="E202" s="131"/>
      <c r="F202" s="131"/>
      <c r="G202" s="131"/>
      <c r="H202" s="131"/>
      <c r="I202" s="131"/>
      <c r="J202" s="131"/>
      <c r="K202" s="131"/>
      <c r="L202" s="131"/>
      <c r="M202" s="131"/>
      <c r="N202" s="131"/>
      <c r="O202" s="131"/>
      <c r="P202" s="131"/>
      <c r="Q202" s="131"/>
      <c r="R202" s="131"/>
      <c r="S202" s="131"/>
      <c r="T202" s="131"/>
      <c r="U202" s="131"/>
      <c r="V202" s="131"/>
      <c r="W202" s="131"/>
      <c r="X202" s="131"/>
      <c r="Y202" s="131"/>
      <c r="Z202" s="131"/>
      <c r="AA202" s="131"/>
      <c r="AB202" s="131"/>
      <c r="AC202" s="131"/>
      <c r="AD202" s="131"/>
      <c r="AE202" s="131"/>
      <c r="AF202" s="131"/>
      <c r="AG202" s="131"/>
      <c r="AH202" s="131"/>
      <c r="AI202" s="131"/>
      <c r="AJ202" s="131"/>
      <c r="AK202" s="131"/>
      <c r="AL202" s="131"/>
      <c r="AM202" s="131"/>
      <c r="AN202" s="131"/>
      <c r="AO202" s="131"/>
      <c r="AP202" s="131"/>
      <c r="AQ202" s="131"/>
      <c r="AR202" s="131"/>
      <c r="AS202" s="131"/>
      <c r="AT202" s="131"/>
    </row>
    <row r="203" spans="1:46" ht="15" customHeight="1">
      <c r="A203" s="131" t="s">
        <v>44</v>
      </c>
      <c r="B203" s="142"/>
      <c r="C203" s="131"/>
      <c r="D203" s="131"/>
      <c r="E203" s="131"/>
      <c r="F203" s="131"/>
      <c r="G203" s="131"/>
      <c r="H203" s="131"/>
      <c r="I203" s="131"/>
      <c r="J203" s="131"/>
      <c r="K203" s="131"/>
      <c r="L203" s="131"/>
      <c r="M203" s="131"/>
      <c r="N203" s="131"/>
      <c r="O203" s="131"/>
      <c r="P203" s="131"/>
      <c r="Q203" s="131"/>
      <c r="R203" s="131"/>
      <c r="S203" s="131"/>
      <c r="T203" s="131"/>
      <c r="U203" s="131"/>
      <c r="V203" s="131"/>
      <c r="W203" s="131"/>
      <c r="X203" s="131"/>
      <c r="Y203" s="131"/>
      <c r="Z203" s="131"/>
      <c r="AA203" s="131"/>
      <c r="AB203" s="131"/>
      <c r="AC203" s="131"/>
      <c r="AD203" s="131"/>
      <c r="AE203" s="131"/>
      <c r="AF203" s="131"/>
      <c r="AG203" s="131"/>
      <c r="AH203" s="131"/>
      <c r="AI203" s="131"/>
      <c r="AJ203" s="131"/>
      <c r="AK203" s="131"/>
      <c r="AL203" s="131"/>
      <c r="AM203" s="131"/>
      <c r="AN203" s="131"/>
      <c r="AO203" s="131"/>
      <c r="AP203" s="131"/>
      <c r="AQ203" s="131"/>
      <c r="AR203" s="131"/>
      <c r="AS203" s="131"/>
      <c r="AT203" s="131"/>
    </row>
    <row r="204" spans="1:46" ht="15" customHeight="1">
      <c r="A204" s="131" t="s">
        <v>45</v>
      </c>
      <c r="B204" s="142"/>
      <c r="C204" s="131"/>
      <c r="D204" s="131"/>
      <c r="E204" s="131"/>
      <c r="F204" s="131"/>
      <c r="G204" s="131"/>
      <c r="H204" s="131"/>
      <c r="I204" s="131"/>
      <c r="J204" s="131"/>
      <c r="K204" s="131"/>
      <c r="L204" s="131"/>
      <c r="M204" s="131"/>
      <c r="N204" s="131"/>
      <c r="O204" s="131"/>
      <c r="P204" s="131"/>
      <c r="Q204" s="131"/>
      <c r="R204" s="131"/>
      <c r="S204" s="131"/>
      <c r="T204" s="131"/>
      <c r="U204" s="131"/>
      <c r="V204" s="131"/>
      <c r="W204" s="131"/>
      <c r="X204" s="131"/>
      <c r="Y204" s="131"/>
      <c r="Z204" s="131"/>
      <c r="AA204" s="131"/>
      <c r="AB204" s="131"/>
      <c r="AC204" s="131"/>
      <c r="AD204" s="131"/>
      <c r="AE204" s="131"/>
      <c r="AF204" s="131"/>
      <c r="AG204" s="131"/>
      <c r="AH204" s="131"/>
      <c r="AI204" s="131"/>
      <c r="AJ204" s="131"/>
      <c r="AK204" s="131"/>
      <c r="AL204" s="131"/>
      <c r="AM204" s="131"/>
      <c r="AN204" s="131"/>
      <c r="AO204" s="131"/>
      <c r="AP204" s="131"/>
      <c r="AQ204" s="131"/>
      <c r="AR204" s="131"/>
      <c r="AS204" s="131"/>
      <c r="AT204" s="131"/>
    </row>
    <row r="205" spans="1:46" ht="15" customHeight="1">
      <c r="A205" s="131" t="s">
        <v>46</v>
      </c>
      <c r="B205" s="142"/>
      <c r="C205" s="131"/>
      <c r="D205" s="131"/>
      <c r="E205" s="131"/>
      <c r="F205" s="131"/>
      <c r="G205" s="131"/>
      <c r="H205" s="131"/>
      <c r="I205" s="131"/>
      <c r="J205" s="131"/>
      <c r="K205" s="131"/>
      <c r="L205" s="131"/>
      <c r="M205" s="131"/>
      <c r="N205" s="131"/>
      <c r="O205" s="131"/>
      <c r="P205" s="131"/>
      <c r="Q205" s="131"/>
      <c r="R205" s="131"/>
      <c r="S205" s="131"/>
      <c r="T205" s="131"/>
      <c r="U205" s="131"/>
      <c r="V205" s="131"/>
      <c r="W205" s="131"/>
      <c r="X205" s="131"/>
      <c r="Y205" s="131"/>
      <c r="Z205" s="131"/>
      <c r="AA205" s="131"/>
      <c r="AB205" s="131"/>
      <c r="AC205" s="131"/>
      <c r="AD205" s="131"/>
      <c r="AE205" s="131"/>
      <c r="AF205" s="131"/>
      <c r="AG205" s="131"/>
      <c r="AH205" s="131"/>
      <c r="AI205" s="131"/>
      <c r="AJ205" s="131"/>
      <c r="AK205" s="131"/>
      <c r="AL205" s="131"/>
      <c r="AM205" s="131"/>
      <c r="AN205" s="131"/>
      <c r="AO205" s="131"/>
      <c r="AP205" s="131"/>
      <c r="AQ205" s="131"/>
      <c r="AR205" s="131"/>
      <c r="AS205" s="131"/>
      <c r="AT205" s="131"/>
    </row>
    <row r="206" spans="1:46" ht="15" customHeight="1">
      <c r="A206" s="131" t="s">
        <v>47</v>
      </c>
      <c r="B206" s="142"/>
      <c r="C206" s="131"/>
      <c r="D206" s="131"/>
      <c r="E206" s="131"/>
      <c r="F206" s="131"/>
      <c r="G206" s="131"/>
      <c r="H206" s="131"/>
      <c r="I206" s="131"/>
      <c r="J206" s="131"/>
      <c r="K206" s="131"/>
      <c r="L206" s="131"/>
      <c r="M206" s="131"/>
      <c r="N206" s="131"/>
      <c r="O206" s="131"/>
      <c r="P206" s="131"/>
      <c r="Q206" s="131"/>
      <c r="R206" s="131"/>
      <c r="S206" s="131"/>
      <c r="T206" s="131"/>
      <c r="U206" s="131"/>
      <c r="V206" s="131"/>
      <c r="W206" s="131"/>
      <c r="X206" s="131"/>
      <c r="Y206" s="131"/>
      <c r="Z206" s="131"/>
      <c r="AA206" s="131"/>
      <c r="AB206" s="131"/>
      <c r="AC206" s="131"/>
      <c r="AD206" s="131"/>
      <c r="AE206" s="131"/>
      <c r="AF206" s="131"/>
      <c r="AG206" s="131"/>
      <c r="AH206" s="131"/>
      <c r="AI206" s="131"/>
      <c r="AJ206" s="131"/>
      <c r="AK206" s="131"/>
      <c r="AL206" s="131"/>
      <c r="AM206" s="131"/>
      <c r="AN206" s="131"/>
      <c r="AO206" s="131"/>
      <c r="AP206" s="131"/>
      <c r="AQ206" s="131"/>
      <c r="AR206" s="131"/>
      <c r="AS206" s="131"/>
      <c r="AT206" s="131"/>
    </row>
  </sheetData>
  <sheetProtection password="C6C5" sheet="1" formatRows="0" insertRows="0" deleteRows="0" selectLockedCells="1"/>
  <mergeCells count="685">
    <mergeCell ref="C187:E187"/>
    <mergeCell ref="C188:E188"/>
    <mergeCell ref="C189:E189"/>
    <mergeCell ref="C190:E190"/>
    <mergeCell ref="AO176:AO178"/>
    <mergeCell ref="AP176:AQ178"/>
    <mergeCell ref="AR176:AR178"/>
    <mergeCell ref="AS176:AS178"/>
    <mergeCell ref="AT176:AT178"/>
    <mergeCell ref="C186:E186"/>
    <mergeCell ref="A176:A178"/>
    <mergeCell ref="B176:B178"/>
    <mergeCell ref="C176:C178"/>
    <mergeCell ref="D176:D178"/>
    <mergeCell ref="F176:G178"/>
    <mergeCell ref="AN176:AN178"/>
    <mergeCell ref="AN173:AN175"/>
    <mergeCell ref="AO173:AO175"/>
    <mergeCell ref="AP173:AQ175"/>
    <mergeCell ref="AR173:AR175"/>
    <mergeCell ref="AS173:AS175"/>
    <mergeCell ref="AT173:AT175"/>
    <mergeCell ref="AO170:AO172"/>
    <mergeCell ref="AP170:AQ172"/>
    <mergeCell ref="AR170:AR172"/>
    <mergeCell ref="AS170:AS172"/>
    <mergeCell ref="AT170:AT172"/>
    <mergeCell ref="A173:A175"/>
    <mergeCell ref="B173:B175"/>
    <mergeCell ref="C173:C175"/>
    <mergeCell ref="D173:D175"/>
    <mergeCell ref="F173:G175"/>
    <mergeCell ref="A170:A172"/>
    <mergeCell ref="B170:B172"/>
    <mergeCell ref="C170:C172"/>
    <mergeCell ref="D170:D172"/>
    <mergeCell ref="F170:G172"/>
    <mergeCell ref="AN170:AN172"/>
    <mergeCell ref="AN167:AN169"/>
    <mergeCell ref="AO167:AO169"/>
    <mergeCell ref="AP167:AQ169"/>
    <mergeCell ref="AR167:AR169"/>
    <mergeCell ref="AS167:AS169"/>
    <mergeCell ref="AT167:AT169"/>
    <mergeCell ref="AO164:AO166"/>
    <mergeCell ref="AP164:AQ166"/>
    <mergeCell ref="AR164:AR166"/>
    <mergeCell ref="AS164:AS166"/>
    <mergeCell ref="AT164:AT166"/>
    <mergeCell ref="A167:A169"/>
    <mergeCell ref="B167:B169"/>
    <mergeCell ref="C167:C169"/>
    <mergeCell ref="D167:D169"/>
    <mergeCell ref="F167:G169"/>
    <mergeCell ref="A164:A166"/>
    <mergeCell ref="B164:B166"/>
    <mergeCell ref="C164:C166"/>
    <mergeCell ref="D164:D166"/>
    <mergeCell ref="F164:G166"/>
    <mergeCell ref="AN164:AN166"/>
    <mergeCell ref="AN161:AN163"/>
    <mergeCell ref="AO161:AO163"/>
    <mergeCell ref="AP161:AQ163"/>
    <mergeCell ref="AR161:AR163"/>
    <mergeCell ref="AS161:AS163"/>
    <mergeCell ref="AT161:AT163"/>
    <mergeCell ref="AO158:AO160"/>
    <mergeCell ref="AP158:AQ160"/>
    <mergeCell ref="AR158:AR160"/>
    <mergeCell ref="AS158:AS160"/>
    <mergeCell ref="AT158:AT160"/>
    <mergeCell ref="A161:A163"/>
    <mergeCell ref="B161:B163"/>
    <mergeCell ref="C161:C163"/>
    <mergeCell ref="D161:D163"/>
    <mergeCell ref="F161:G163"/>
    <mergeCell ref="A158:A160"/>
    <mergeCell ref="B158:B160"/>
    <mergeCell ref="C158:C160"/>
    <mergeCell ref="D158:D160"/>
    <mergeCell ref="F158:G160"/>
    <mergeCell ref="AN158:AN160"/>
    <mergeCell ref="AN155:AN157"/>
    <mergeCell ref="AO155:AO157"/>
    <mergeCell ref="AP155:AQ157"/>
    <mergeCell ref="AR155:AR157"/>
    <mergeCell ref="AS155:AS157"/>
    <mergeCell ref="AT155:AT157"/>
    <mergeCell ref="AO152:AO154"/>
    <mergeCell ref="AP152:AQ154"/>
    <mergeCell ref="AR152:AR154"/>
    <mergeCell ref="AS152:AS154"/>
    <mergeCell ref="AT152:AT154"/>
    <mergeCell ref="A155:A157"/>
    <mergeCell ref="B155:B157"/>
    <mergeCell ref="C155:C157"/>
    <mergeCell ref="D155:D157"/>
    <mergeCell ref="F155:G157"/>
    <mergeCell ref="A152:A154"/>
    <mergeCell ref="B152:B154"/>
    <mergeCell ref="C152:C154"/>
    <mergeCell ref="D152:D154"/>
    <mergeCell ref="F152:G154"/>
    <mergeCell ref="AN152:AN154"/>
    <mergeCell ref="AN149:AN151"/>
    <mergeCell ref="AO149:AO151"/>
    <mergeCell ref="AP149:AQ151"/>
    <mergeCell ref="AR149:AR151"/>
    <mergeCell ref="AS149:AS151"/>
    <mergeCell ref="AT149:AT151"/>
    <mergeCell ref="AO146:AO148"/>
    <mergeCell ref="AP146:AQ148"/>
    <mergeCell ref="AR146:AR148"/>
    <mergeCell ref="AS146:AS148"/>
    <mergeCell ref="AT146:AT148"/>
    <mergeCell ref="A149:A151"/>
    <mergeCell ref="B149:B151"/>
    <mergeCell ref="C149:C151"/>
    <mergeCell ref="D149:D151"/>
    <mergeCell ref="F149:G151"/>
    <mergeCell ref="A146:A148"/>
    <mergeCell ref="B146:B148"/>
    <mergeCell ref="C146:C148"/>
    <mergeCell ref="D146:D148"/>
    <mergeCell ref="F146:G148"/>
    <mergeCell ref="AN146:AN148"/>
    <mergeCell ref="AN143:AN145"/>
    <mergeCell ref="AO143:AO145"/>
    <mergeCell ref="AP143:AQ145"/>
    <mergeCell ref="AR143:AR145"/>
    <mergeCell ref="AS143:AS145"/>
    <mergeCell ref="AT143:AT145"/>
    <mergeCell ref="AO140:AO142"/>
    <mergeCell ref="AP140:AQ142"/>
    <mergeCell ref="AR140:AR142"/>
    <mergeCell ref="AS140:AS142"/>
    <mergeCell ref="AT140:AT142"/>
    <mergeCell ref="A143:A145"/>
    <mergeCell ref="B143:B145"/>
    <mergeCell ref="C143:C145"/>
    <mergeCell ref="D143:D145"/>
    <mergeCell ref="F143:G145"/>
    <mergeCell ref="A140:A142"/>
    <mergeCell ref="B140:B142"/>
    <mergeCell ref="C140:C142"/>
    <mergeCell ref="D140:D142"/>
    <mergeCell ref="F140:G142"/>
    <mergeCell ref="AN140:AN142"/>
    <mergeCell ref="AN137:AN139"/>
    <mergeCell ref="AO137:AO139"/>
    <mergeCell ref="AP137:AQ139"/>
    <mergeCell ref="AR137:AR139"/>
    <mergeCell ref="AS137:AS139"/>
    <mergeCell ref="AT137:AT139"/>
    <mergeCell ref="AO134:AO136"/>
    <mergeCell ref="AP134:AQ136"/>
    <mergeCell ref="AR134:AR136"/>
    <mergeCell ref="AS134:AS136"/>
    <mergeCell ref="AT134:AT136"/>
    <mergeCell ref="A137:A139"/>
    <mergeCell ref="B137:B139"/>
    <mergeCell ref="C137:C139"/>
    <mergeCell ref="D137:D139"/>
    <mergeCell ref="F137:G139"/>
    <mergeCell ref="A134:A136"/>
    <mergeCell ref="B134:B136"/>
    <mergeCell ref="C134:C136"/>
    <mergeCell ref="D134:D136"/>
    <mergeCell ref="F134:G136"/>
    <mergeCell ref="AN134:AN136"/>
    <mergeCell ref="AN131:AN133"/>
    <mergeCell ref="AO131:AO133"/>
    <mergeCell ref="AP131:AQ133"/>
    <mergeCell ref="AR131:AR133"/>
    <mergeCell ref="AS131:AS133"/>
    <mergeCell ref="AT131:AT133"/>
    <mergeCell ref="AO128:AO130"/>
    <mergeCell ref="AP128:AQ130"/>
    <mergeCell ref="AR128:AR130"/>
    <mergeCell ref="AS128:AS130"/>
    <mergeCell ref="AT128:AT130"/>
    <mergeCell ref="A131:A133"/>
    <mergeCell ref="B131:B133"/>
    <mergeCell ref="C131:C133"/>
    <mergeCell ref="D131:D133"/>
    <mergeCell ref="F131:G133"/>
    <mergeCell ref="A128:A130"/>
    <mergeCell ref="B128:B130"/>
    <mergeCell ref="C128:C130"/>
    <mergeCell ref="D128:D130"/>
    <mergeCell ref="F128:G130"/>
    <mergeCell ref="AN128:AN130"/>
    <mergeCell ref="AN125:AN127"/>
    <mergeCell ref="AO125:AO127"/>
    <mergeCell ref="AP125:AQ127"/>
    <mergeCell ref="AR125:AR127"/>
    <mergeCell ref="AS125:AS127"/>
    <mergeCell ref="AT125:AT127"/>
    <mergeCell ref="AO122:AO124"/>
    <mergeCell ref="AP122:AQ124"/>
    <mergeCell ref="AR122:AR124"/>
    <mergeCell ref="AS122:AS124"/>
    <mergeCell ref="AT122:AT124"/>
    <mergeCell ref="A125:A127"/>
    <mergeCell ref="B125:B127"/>
    <mergeCell ref="C125:C127"/>
    <mergeCell ref="D125:D127"/>
    <mergeCell ref="F125:G127"/>
    <mergeCell ref="A122:A124"/>
    <mergeCell ref="B122:B124"/>
    <mergeCell ref="C122:C124"/>
    <mergeCell ref="D122:D124"/>
    <mergeCell ref="F122:G124"/>
    <mergeCell ref="AN122:AN124"/>
    <mergeCell ref="AN119:AN121"/>
    <mergeCell ref="AO119:AO121"/>
    <mergeCell ref="AP119:AQ121"/>
    <mergeCell ref="AR119:AR121"/>
    <mergeCell ref="AS119:AS121"/>
    <mergeCell ref="AT119:AT121"/>
    <mergeCell ref="AO116:AO118"/>
    <mergeCell ref="AP116:AQ118"/>
    <mergeCell ref="AR116:AR118"/>
    <mergeCell ref="AS116:AS118"/>
    <mergeCell ref="AT116:AT118"/>
    <mergeCell ref="A119:A121"/>
    <mergeCell ref="B119:B121"/>
    <mergeCell ref="C119:C121"/>
    <mergeCell ref="D119:D121"/>
    <mergeCell ref="F119:G121"/>
    <mergeCell ref="A116:A118"/>
    <mergeCell ref="B116:B118"/>
    <mergeCell ref="C116:C118"/>
    <mergeCell ref="D116:D118"/>
    <mergeCell ref="F116:G118"/>
    <mergeCell ref="AN116:AN118"/>
    <mergeCell ref="AN113:AN115"/>
    <mergeCell ref="AO113:AO115"/>
    <mergeCell ref="AP113:AQ115"/>
    <mergeCell ref="AR113:AR115"/>
    <mergeCell ref="AS113:AS115"/>
    <mergeCell ref="AT113:AT115"/>
    <mergeCell ref="AO110:AO112"/>
    <mergeCell ref="AP110:AQ112"/>
    <mergeCell ref="AR110:AR112"/>
    <mergeCell ref="AS110:AS112"/>
    <mergeCell ref="AT110:AT112"/>
    <mergeCell ref="A113:A115"/>
    <mergeCell ref="B113:B115"/>
    <mergeCell ref="C113:C115"/>
    <mergeCell ref="D113:D115"/>
    <mergeCell ref="F113:G115"/>
    <mergeCell ref="A110:A112"/>
    <mergeCell ref="B110:B112"/>
    <mergeCell ref="C110:C112"/>
    <mergeCell ref="D110:D112"/>
    <mergeCell ref="F110:G112"/>
    <mergeCell ref="AN110:AN112"/>
    <mergeCell ref="AN107:AN109"/>
    <mergeCell ref="AO107:AO109"/>
    <mergeCell ref="AP107:AQ109"/>
    <mergeCell ref="AR107:AR109"/>
    <mergeCell ref="AS107:AS109"/>
    <mergeCell ref="AT107:AT109"/>
    <mergeCell ref="AO104:AO106"/>
    <mergeCell ref="AP104:AQ106"/>
    <mergeCell ref="AR104:AR106"/>
    <mergeCell ref="AS104:AS106"/>
    <mergeCell ref="AT104:AT106"/>
    <mergeCell ref="A107:A109"/>
    <mergeCell ref="B107:B109"/>
    <mergeCell ref="C107:C109"/>
    <mergeCell ref="D107:D109"/>
    <mergeCell ref="F107:G109"/>
    <mergeCell ref="A104:A106"/>
    <mergeCell ref="B104:B106"/>
    <mergeCell ref="C104:C106"/>
    <mergeCell ref="D104:D106"/>
    <mergeCell ref="F104:G106"/>
    <mergeCell ref="AN104:AN106"/>
    <mergeCell ref="AN101:AN103"/>
    <mergeCell ref="AO101:AO103"/>
    <mergeCell ref="AP101:AQ103"/>
    <mergeCell ref="AR101:AR103"/>
    <mergeCell ref="AS101:AS103"/>
    <mergeCell ref="AT101:AT103"/>
    <mergeCell ref="AO98:AO100"/>
    <mergeCell ref="AP98:AQ100"/>
    <mergeCell ref="AR98:AR100"/>
    <mergeCell ref="AS98:AS100"/>
    <mergeCell ref="AT98:AT100"/>
    <mergeCell ref="A101:A103"/>
    <mergeCell ref="B101:B103"/>
    <mergeCell ref="C101:C103"/>
    <mergeCell ref="D101:D103"/>
    <mergeCell ref="F101:G103"/>
    <mergeCell ref="A98:A100"/>
    <mergeCell ref="B98:B100"/>
    <mergeCell ref="C98:C100"/>
    <mergeCell ref="D98:D100"/>
    <mergeCell ref="F98:G100"/>
    <mergeCell ref="AN98:AN100"/>
    <mergeCell ref="AN95:AN97"/>
    <mergeCell ref="AO95:AO97"/>
    <mergeCell ref="AP95:AQ97"/>
    <mergeCell ref="AR95:AR97"/>
    <mergeCell ref="AS95:AS97"/>
    <mergeCell ref="AT95:AT97"/>
    <mergeCell ref="AO92:AO94"/>
    <mergeCell ref="AP92:AQ94"/>
    <mergeCell ref="AR92:AR94"/>
    <mergeCell ref="AS92:AS94"/>
    <mergeCell ref="AT92:AT94"/>
    <mergeCell ref="A95:A97"/>
    <mergeCell ref="B95:B97"/>
    <mergeCell ref="C95:C97"/>
    <mergeCell ref="D95:D97"/>
    <mergeCell ref="F95:G97"/>
    <mergeCell ref="A92:A94"/>
    <mergeCell ref="B92:B94"/>
    <mergeCell ref="C92:C94"/>
    <mergeCell ref="D92:D94"/>
    <mergeCell ref="F92:G94"/>
    <mergeCell ref="AN92:AN94"/>
    <mergeCell ref="AN89:AN91"/>
    <mergeCell ref="AO89:AO91"/>
    <mergeCell ref="AP89:AQ91"/>
    <mergeCell ref="AR89:AR91"/>
    <mergeCell ref="AS89:AS91"/>
    <mergeCell ref="AT89:AT91"/>
    <mergeCell ref="AO86:AO88"/>
    <mergeCell ref="AP86:AQ88"/>
    <mergeCell ref="AR86:AR88"/>
    <mergeCell ref="AS86:AS88"/>
    <mergeCell ref="AT86:AT88"/>
    <mergeCell ref="A89:A91"/>
    <mergeCell ref="B89:B91"/>
    <mergeCell ref="C89:C91"/>
    <mergeCell ref="D89:D91"/>
    <mergeCell ref="F89:G91"/>
    <mergeCell ref="A86:A88"/>
    <mergeCell ref="B86:B88"/>
    <mergeCell ref="C86:C88"/>
    <mergeCell ref="D86:D88"/>
    <mergeCell ref="F86:G88"/>
    <mergeCell ref="AN86:AN88"/>
    <mergeCell ref="AN83:AN85"/>
    <mergeCell ref="AO83:AO85"/>
    <mergeCell ref="AP83:AQ85"/>
    <mergeCell ref="AR83:AR85"/>
    <mergeCell ref="AS83:AS85"/>
    <mergeCell ref="AT83:AT85"/>
    <mergeCell ref="AO80:AO82"/>
    <mergeCell ref="AP80:AQ82"/>
    <mergeCell ref="AR80:AR82"/>
    <mergeCell ref="AS80:AS82"/>
    <mergeCell ref="AT80:AT82"/>
    <mergeCell ref="A83:A85"/>
    <mergeCell ref="B83:B85"/>
    <mergeCell ref="C83:C85"/>
    <mergeCell ref="D83:D85"/>
    <mergeCell ref="F83:G85"/>
    <mergeCell ref="A80:A82"/>
    <mergeCell ref="B80:B82"/>
    <mergeCell ref="C80:C82"/>
    <mergeCell ref="D80:D82"/>
    <mergeCell ref="F80:G82"/>
    <mergeCell ref="AN80:AN82"/>
    <mergeCell ref="AN77:AN79"/>
    <mergeCell ref="AO77:AO79"/>
    <mergeCell ref="AP77:AQ79"/>
    <mergeCell ref="AR77:AR79"/>
    <mergeCell ref="AS77:AS79"/>
    <mergeCell ref="AT77:AT79"/>
    <mergeCell ref="AO74:AO76"/>
    <mergeCell ref="AP74:AQ76"/>
    <mergeCell ref="AR74:AR76"/>
    <mergeCell ref="AS74:AS76"/>
    <mergeCell ref="AT74:AT76"/>
    <mergeCell ref="A77:A79"/>
    <mergeCell ref="B77:B79"/>
    <mergeCell ref="C77:C79"/>
    <mergeCell ref="D77:D79"/>
    <mergeCell ref="F77:G79"/>
    <mergeCell ref="A74:A76"/>
    <mergeCell ref="B74:B76"/>
    <mergeCell ref="C74:C76"/>
    <mergeCell ref="D74:D76"/>
    <mergeCell ref="F74:G76"/>
    <mergeCell ref="AN74:AN76"/>
    <mergeCell ref="AN71:AN73"/>
    <mergeCell ref="AO71:AO73"/>
    <mergeCell ref="AP71:AQ73"/>
    <mergeCell ref="AR71:AR73"/>
    <mergeCell ref="AS71:AS73"/>
    <mergeCell ref="AT71:AT73"/>
    <mergeCell ref="AO68:AO70"/>
    <mergeCell ref="AP68:AQ70"/>
    <mergeCell ref="AR68:AR70"/>
    <mergeCell ref="AS68:AS70"/>
    <mergeCell ref="AT68:AT70"/>
    <mergeCell ref="A71:A73"/>
    <mergeCell ref="B71:B73"/>
    <mergeCell ref="C71:C73"/>
    <mergeCell ref="D71:D73"/>
    <mergeCell ref="F71:G73"/>
    <mergeCell ref="A68:A70"/>
    <mergeCell ref="B68:B70"/>
    <mergeCell ref="C68:C70"/>
    <mergeCell ref="D68:D70"/>
    <mergeCell ref="F68:G70"/>
    <mergeCell ref="AN68:AN70"/>
    <mergeCell ref="AN65:AN67"/>
    <mergeCell ref="AO65:AO67"/>
    <mergeCell ref="AP65:AQ67"/>
    <mergeCell ref="AR65:AR67"/>
    <mergeCell ref="AS65:AS67"/>
    <mergeCell ref="AT65:AT67"/>
    <mergeCell ref="AO62:AO64"/>
    <mergeCell ref="AP62:AQ64"/>
    <mergeCell ref="AR62:AR64"/>
    <mergeCell ref="AS62:AS64"/>
    <mergeCell ref="AT62:AT64"/>
    <mergeCell ref="A65:A67"/>
    <mergeCell ref="B65:B67"/>
    <mergeCell ref="C65:C67"/>
    <mergeCell ref="D65:D67"/>
    <mergeCell ref="F65:G67"/>
    <mergeCell ref="A62:A64"/>
    <mergeCell ref="B62:B64"/>
    <mergeCell ref="C62:C64"/>
    <mergeCell ref="D62:D64"/>
    <mergeCell ref="F62:G64"/>
    <mergeCell ref="AN62:AN64"/>
    <mergeCell ref="AN59:AN61"/>
    <mergeCell ref="AO59:AO61"/>
    <mergeCell ref="AP59:AQ61"/>
    <mergeCell ref="AR59:AR61"/>
    <mergeCell ref="AS59:AS61"/>
    <mergeCell ref="AT59:AT61"/>
    <mergeCell ref="AO56:AO58"/>
    <mergeCell ref="AP56:AQ58"/>
    <mergeCell ref="AR56:AR58"/>
    <mergeCell ref="AS56:AS58"/>
    <mergeCell ref="AT56:AT58"/>
    <mergeCell ref="A59:A61"/>
    <mergeCell ref="B59:B61"/>
    <mergeCell ref="C59:C61"/>
    <mergeCell ref="D59:D61"/>
    <mergeCell ref="F59:G61"/>
    <mergeCell ref="A56:A58"/>
    <mergeCell ref="B56:B58"/>
    <mergeCell ref="C56:C58"/>
    <mergeCell ref="D56:D58"/>
    <mergeCell ref="F56:G58"/>
    <mergeCell ref="AN56:AN58"/>
    <mergeCell ref="AN53:AN55"/>
    <mergeCell ref="AO53:AO55"/>
    <mergeCell ref="AP53:AQ55"/>
    <mergeCell ref="AR53:AR55"/>
    <mergeCell ref="AS53:AS55"/>
    <mergeCell ref="AT53:AT55"/>
    <mergeCell ref="AO50:AO52"/>
    <mergeCell ref="AP50:AQ52"/>
    <mergeCell ref="AR50:AR52"/>
    <mergeCell ref="AS50:AS52"/>
    <mergeCell ref="AT50:AT52"/>
    <mergeCell ref="A53:A55"/>
    <mergeCell ref="B53:B55"/>
    <mergeCell ref="C53:C55"/>
    <mergeCell ref="D53:D55"/>
    <mergeCell ref="F53:G55"/>
    <mergeCell ref="A50:A52"/>
    <mergeCell ref="B50:B52"/>
    <mergeCell ref="C50:C52"/>
    <mergeCell ref="D50:D52"/>
    <mergeCell ref="F50:G52"/>
    <mergeCell ref="AN50:AN52"/>
    <mergeCell ref="AN47:AN49"/>
    <mergeCell ref="AO47:AO49"/>
    <mergeCell ref="AP47:AQ49"/>
    <mergeCell ref="AR47:AR49"/>
    <mergeCell ref="AS47:AS49"/>
    <mergeCell ref="AT47:AT49"/>
    <mergeCell ref="AO44:AO46"/>
    <mergeCell ref="AP44:AQ46"/>
    <mergeCell ref="AR44:AR46"/>
    <mergeCell ref="AS44:AS46"/>
    <mergeCell ref="AT44:AT46"/>
    <mergeCell ref="A47:A49"/>
    <mergeCell ref="B47:B49"/>
    <mergeCell ref="C47:C49"/>
    <mergeCell ref="D47:D49"/>
    <mergeCell ref="F47:G49"/>
    <mergeCell ref="A44:A46"/>
    <mergeCell ref="B44:B46"/>
    <mergeCell ref="C44:C46"/>
    <mergeCell ref="D44:D46"/>
    <mergeCell ref="F44:G46"/>
    <mergeCell ref="AN44:AN46"/>
    <mergeCell ref="AN41:AN43"/>
    <mergeCell ref="AO41:AO43"/>
    <mergeCell ref="AP41:AQ43"/>
    <mergeCell ref="AR41:AR43"/>
    <mergeCell ref="AS41:AS43"/>
    <mergeCell ref="AT41:AT43"/>
    <mergeCell ref="AO38:AO40"/>
    <mergeCell ref="AP38:AQ40"/>
    <mergeCell ref="AR38:AR40"/>
    <mergeCell ref="AS38:AS40"/>
    <mergeCell ref="AT38:AT40"/>
    <mergeCell ref="A41:A43"/>
    <mergeCell ref="B41:B43"/>
    <mergeCell ref="C41:C43"/>
    <mergeCell ref="D41:D43"/>
    <mergeCell ref="F41:G43"/>
    <mergeCell ref="A38:A40"/>
    <mergeCell ref="B38:B40"/>
    <mergeCell ref="C38:C40"/>
    <mergeCell ref="D38:D40"/>
    <mergeCell ref="F38:G40"/>
    <mergeCell ref="AN38:AN40"/>
    <mergeCell ref="AN35:AN37"/>
    <mergeCell ref="AO35:AO37"/>
    <mergeCell ref="AP35:AQ37"/>
    <mergeCell ref="AR35:AR37"/>
    <mergeCell ref="AS35:AS37"/>
    <mergeCell ref="AT35:AT37"/>
    <mergeCell ref="AO32:AO34"/>
    <mergeCell ref="AP32:AQ34"/>
    <mergeCell ref="AR32:AR34"/>
    <mergeCell ref="AS32:AS34"/>
    <mergeCell ref="AT32:AT34"/>
    <mergeCell ref="A35:A37"/>
    <mergeCell ref="B35:B37"/>
    <mergeCell ref="C35:C37"/>
    <mergeCell ref="D35:D37"/>
    <mergeCell ref="F35:G37"/>
    <mergeCell ref="A32:A34"/>
    <mergeCell ref="B32:B34"/>
    <mergeCell ref="C32:C34"/>
    <mergeCell ref="D32:D34"/>
    <mergeCell ref="F32:G34"/>
    <mergeCell ref="AN32:AN34"/>
    <mergeCell ref="AN29:AN31"/>
    <mergeCell ref="AO29:AO31"/>
    <mergeCell ref="AP29:AQ31"/>
    <mergeCell ref="AR29:AR31"/>
    <mergeCell ref="AS29:AS31"/>
    <mergeCell ref="AT29:AT31"/>
    <mergeCell ref="AO26:AO28"/>
    <mergeCell ref="AP26:AQ28"/>
    <mergeCell ref="AR26:AR28"/>
    <mergeCell ref="AS26:AS28"/>
    <mergeCell ref="AT26:AT28"/>
    <mergeCell ref="A29:A31"/>
    <mergeCell ref="B29:B31"/>
    <mergeCell ref="C29:C31"/>
    <mergeCell ref="D29:D31"/>
    <mergeCell ref="F29:G31"/>
    <mergeCell ref="AP23:AQ25"/>
    <mergeCell ref="AR23:AR25"/>
    <mergeCell ref="AS23:AS25"/>
    <mergeCell ref="AT23:AT25"/>
    <mergeCell ref="A26:A28"/>
    <mergeCell ref="B26:B28"/>
    <mergeCell ref="C26:C28"/>
    <mergeCell ref="D26:D28"/>
    <mergeCell ref="F26:G28"/>
    <mergeCell ref="AN26:AN28"/>
    <mergeCell ref="AK20:AM20"/>
    <mergeCell ref="AU22:AV22"/>
    <mergeCell ref="AX22:AY22"/>
    <mergeCell ref="A23:A25"/>
    <mergeCell ref="B23:B25"/>
    <mergeCell ref="C23:C25"/>
    <mergeCell ref="D23:D25"/>
    <mergeCell ref="F23:G25"/>
    <mergeCell ref="AN23:AN25"/>
    <mergeCell ref="AO23:AO25"/>
    <mergeCell ref="I19:AM19"/>
    <mergeCell ref="AN19:AN22"/>
    <mergeCell ref="AO19:AO22"/>
    <mergeCell ref="AP19:AQ22"/>
    <mergeCell ref="AR19:AR22"/>
    <mergeCell ref="AS19:AS22"/>
    <mergeCell ref="I20:O20"/>
    <mergeCell ref="P20:V20"/>
    <mergeCell ref="W20:AC20"/>
    <mergeCell ref="AD20:AJ20"/>
    <mergeCell ref="B17:H18"/>
    <mergeCell ref="A19:A22"/>
    <mergeCell ref="B19:B22"/>
    <mergeCell ref="C19:D22"/>
    <mergeCell ref="E19:E22"/>
    <mergeCell ref="F19:H22"/>
    <mergeCell ref="V16:AA16"/>
    <mergeCell ref="AB16:AG16"/>
    <mergeCell ref="AH16:AM16"/>
    <mergeCell ref="AN16:AO16"/>
    <mergeCell ref="AP16:AQ16"/>
    <mergeCell ref="AR16:AS16"/>
    <mergeCell ref="AB15:AG15"/>
    <mergeCell ref="AH15:AM15"/>
    <mergeCell ref="AN15:AO15"/>
    <mergeCell ref="AP15:AQ15"/>
    <mergeCell ref="AR15:AS15"/>
    <mergeCell ref="C16:D16"/>
    <mergeCell ref="E16:F16"/>
    <mergeCell ref="G16:I16"/>
    <mergeCell ref="J16:O16"/>
    <mergeCell ref="P16:U16"/>
    <mergeCell ref="C15:D15"/>
    <mergeCell ref="E15:F15"/>
    <mergeCell ref="G15:I15"/>
    <mergeCell ref="J15:O15"/>
    <mergeCell ref="P15:U15"/>
    <mergeCell ref="V15:AA15"/>
    <mergeCell ref="V14:X14"/>
    <mergeCell ref="Y14:AA14"/>
    <mergeCell ref="AB14:AD14"/>
    <mergeCell ref="AE14:AG14"/>
    <mergeCell ref="AH14:AJ14"/>
    <mergeCell ref="AK14:AM14"/>
    <mergeCell ref="AB13:AD13"/>
    <mergeCell ref="AE13:AG13"/>
    <mergeCell ref="AH13:AJ13"/>
    <mergeCell ref="AK13:AM13"/>
    <mergeCell ref="C14:D14"/>
    <mergeCell ref="H14:I14"/>
    <mergeCell ref="J14:L14"/>
    <mergeCell ref="M14:O14"/>
    <mergeCell ref="P14:R14"/>
    <mergeCell ref="S14:U14"/>
    <mergeCell ref="AH12:AJ12"/>
    <mergeCell ref="AK12:AM12"/>
    <mergeCell ref="C13:D13"/>
    <mergeCell ref="H13:I13"/>
    <mergeCell ref="J13:L13"/>
    <mergeCell ref="M13:O13"/>
    <mergeCell ref="P13:R13"/>
    <mergeCell ref="S13:U13"/>
    <mergeCell ref="V13:X13"/>
    <mergeCell ref="Y13:AA13"/>
    <mergeCell ref="AR11:AS11"/>
    <mergeCell ref="H12:I12"/>
    <mergeCell ref="J12:L12"/>
    <mergeCell ref="M12:O12"/>
    <mergeCell ref="P12:R12"/>
    <mergeCell ref="S12:U12"/>
    <mergeCell ref="V12:X12"/>
    <mergeCell ref="Y12:AA12"/>
    <mergeCell ref="AB12:AD12"/>
    <mergeCell ref="AE12:AG12"/>
    <mergeCell ref="P11:U11"/>
    <mergeCell ref="V11:AA11"/>
    <mergeCell ref="AB11:AG11"/>
    <mergeCell ref="AH11:AM11"/>
    <mergeCell ref="AN11:AO11"/>
    <mergeCell ref="AP11:AQ11"/>
    <mergeCell ref="AB10:AG10"/>
    <mergeCell ref="AH10:AM10"/>
    <mergeCell ref="AN10:AO10"/>
    <mergeCell ref="AP10:AQ10"/>
    <mergeCell ref="AR10:AS10"/>
    <mergeCell ref="B11:B12"/>
    <mergeCell ref="C11:D12"/>
    <mergeCell ref="E11:F11"/>
    <mergeCell ref="G11:I11"/>
    <mergeCell ref="J11:O11"/>
    <mergeCell ref="AN3:AQ3"/>
    <mergeCell ref="AN4:AQ4"/>
    <mergeCell ref="AK6:AM6"/>
    <mergeCell ref="AK8:AM8"/>
    <mergeCell ref="E10:F10"/>
    <mergeCell ref="G10:I10"/>
    <mergeCell ref="J10:O10"/>
    <mergeCell ref="P10:U10"/>
    <mergeCell ref="V10:AA10"/>
    <mergeCell ref="AN1:AQ1"/>
    <mergeCell ref="P2:S2"/>
    <mergeCell ref="T2:U2"/>
    <mergeCell ref="V2:W2"/>
    <mergeCell ref="X2:Y2"/>
    <mergeCell ref="AN2:AQ2"/>
  </mergeCells>
  <phoneticPr fontId="23"/>
  <conditionalFormatting sqref="J16:O16">
    <cfRule type="expression" dxfId="0" priority="1">
      <formula>OR($AN$1="就労継続支援Ａ型", $AN$1="就労継続支援Ｂ型", $AN$1="就労移行支援")</formula>
    </cfRule>
  </conditionalFormatting>
  <dataValidations count="6">
    <dataValidation type="list" allowBlank="1" showInputMessage="1" showErrorMessage="1" sqref="D29:D30 D32:D33 D35:D36 D38:D39 D41:D42 D44:D45 D47:D48 D50:D51 D53:D54 D56:D57 D59:D60 D62:D63 D65:D66 D68:D69 D71:D72 D74:D75 D77:D78 D80:D81 D83:D84 D86:D87 D89:D90 D92:D93 D95:D96 D98:D99 D101:D102 D104:D105 D107:D108 D110:D111 D113:D114 D116:D117 D119:D120 D122:D123 D125:D126 D128:D129 D131:D132 D134:D135 D137:D138 D140:D141 D143:D144 D146:D147 D149:D150 D152:D153 D155:D156 D158:D159 D161:D162 D164:D165 D167:D168 D170:D171 D173:D174 D176:D177 D26:D27 D23:D24">
      <formula1>"□,☑"</formula1>
    </dataValidation>
    <dataValidation type="list" allowBlank="1" showInputMessage="1" showErrorMessage="1" sqref="C29:C30 C23:C24 C146:C147 C140:C141 C122:C123 C125:C126 C128:C129 C131:C132 C134:C135 C137:C138 C143:C144 C119:C120 C116:C117 C110:C111 C92:C93 C95:C96 C98:C99 C101:C102 C104:C105 C107:C108 C113:C114 C89:C90 C86:C87 C80:C81 C62:C63 C65:C66 C68:C69 C71:C72 C74:C75 C77:C78 C83:C84 C59:C60 C56:C57 C50:C51 C32:C33 C35:C36 C38:C39 C41:C42 C44:C45 C47:C48 C53:C54 C173:C174 C155:C156 C158:C159 C161:C162 C164:C165 C167:C168 C170:C171 C176:C177 C152:C153 C149:C150 C26:C27">
      <formula1>$B$187:$B$190</formula1>
    </dataValidation>
    <dataValidation type="list" allowBlank="1" showInputMessage="1" sqref="B86:B87 B83:B84 B80:B81 B77:B78 B74:B75 B71:B72 B68:B69 B65:B66 B62:B63 B59:B60 B56:B57 B53:B54 B50:B51 B47:B48 B44:B45 B41:B42 B38:B39 B35:B36 B89:B90 B146:B147 B143:B144 B140:B141 B137:B138 B134:B135 B131:B132 B128:B129 B125:B126 B122:B123 B119:B120 B116:B117 B113:B114 B110:B111 B107:B108 B104:B105 B101:B102 B98:B99 B95:B96 B92:B93 B176:B177 B173:B174 B170:B171 B167:B168 B164:B165 B161:B162 B158:B159 B155:B156 B152:B153 B149:B150 B23:B33">
      <formula1>INDIRECT($AN$1)</formula1>
    </dataValidation>
    <dataValidation type="list" allowBlank="1" showInputMessage="1" showErrorMessage="1" sqref="AN4:AN5 AO5:AQ5">
      <formula1>"予定,実績"</formula1>
    </dataValidation>
    <dataValidation type="custom" errorStyle="warning" allowBlank="1" showInputMessage="1" showErrorMessage="1" errorTitle="警告" error="職業指導員と生活支援員の数を左へまとめて入力してください。" sqref="J16:O16">
      <formula1>AND($AN$1&lt;&gt;"就労継続支援Ａ型", $AN$1&lt;&gt;"就労継続支援Ｂ型", $AN$1&lt;&gt;"就労移行支援")</formula1>
    </dataValidation>
    <dataValidation type="list" allowBlank="1" showInputMessage="1" showErrorMessage="1" sqref="E23:E178">
      <formula1>INDIRECT("資格種類")</formula1>
    </dataValidation>
  </dataValidations>
  <printOptions horizontalCentered="1" verticalCentered="1"/>
  <pageMargins left="0.19685039370078741" right="0.19685039370078741" top="0.39370078740157483" bottom="0.19685039370078741" header="0.19685039370078741" footer="0.39370078740157483"/>
  <pageSetup paperSize="9" scale="52" orientation="landscape" r:id="rId1"/>
  <headerFooter alignWithMargins="0">
    <oddHeader>&amp;L&amp;"ＭＳ ゴシック,標準"&amp;10（参考様式）</oddHead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選択肢!$A$1:$A$4</xm:f>
          </x14:formula1>
          <xm:sqref>AN1:AQ1</xm:sqref>
        </x14:dataValidation>
        <x14:dataValidation type="list" allowBlank="1" showInputMessage="1" showErrorMessage="1">
          <x14:formula1>
            <xm:f>OFFSET(シフト記号表!$B$11,,,COUNTA(シフト記号表!$B$11:$B$55))</xm:f>
          </x14:formula1>
          <xm:sqref>I29:AM29 I32:AM32 I35:AM35 I38:AM38 I41:AM41 I44:AM44 I47:AM47 I50:AM50 I53:AM53 I56:AM56 I59:AM59 I62:AM62 I65:AM65 I68:AM68 I71:AM71 I74:AM74 I77:AM77 I80:AM80 I83:AM83 I86:AM86 I89:AM89 I92:AM92 I95:AM95 I98:AM98 I101:AM101 I104:AM104 I107:AM107 I110:AM110 I113:AM113 I116:AM116 I119:AM119 I122:AM122 I125:AM125 I128:AM128 I131:AM131 I134:AM134 I137:AM137 I140:AM140 I143:AM143 I146:AM146 I149:AM149 I152:AM152 I155:AM155 I158:AM158 I161:AM161 I164:AM164 I167:AM167 I170:AM170 I173:AM173 I176:AM176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K17"/>
  <sheetViews>
    <sheetView workbookViewId="0">
      <selection activeCell="K3" sqref="K3"/>
    </sheetView>
  </sheetViews>
  <sheetFormatPr defaultRowHeight="13.5"/>
  <cols>
    <col min="9" max="9" width="13.5" customWidth="1"/>
  </cols>
  <sheetData>
    <row r="1" spans="1:11" ht="21">
      <c r="A1" s="167" t="s">
        <v>200</v>
      </c>
      <c r="D1" t="s">
        <v>220</v>
      </c>
    </row>
    <row r="3" spans="1:11" ht="15">
      <c r="B3" s="168" t="s">
        <v>201</v>
      </c>
      <c r="C3" s="168" t="s">
        <v>202</v>
      </c>
      <c r="D3" s="169"/>
      <c r="E3" s="170" t="s">
        <v>203</v>
      </c>
      <c r="F3" s="169"/>
      <c r="G3" s="171" t="s">
        <v>204</v>
      </c>
      <c r="K3" s="205"/>
    </row>
    <row r="6" spans="1:11" ht="14.25" thickBot="1">
      <c r="A6" s="172" t="s">
        <v>205</v>
      </c>
      <c r="B6" s="172"/>
      <c r="C6" s="173" t="str">
        <f>IF(D6="－月","－月",IF(D6=1,12,D6-1))</f>
        <v>－月</v>
      </c>
      <c r="D6" s="173" t="str">
        <f t="shared" ref="D6:G6" si="0">IF(E6="－月","－月",IF(E6=1,12,E6-1))</f>
        <v>－月</v>
      </c>
      <c r="E6" s="173" t="str">
        <f t="shared" si="0"/>
        <v>－月</v>
      </c>
      <c r="F6" s="173" t="str">
        <f t="shared" si="0"/>
        <v>－月</v>
      </c>
      <c r="G6" s="173" t="str">
        <f t="shared" si="0"/>
        <v>－月</v>
      </c>
      <c r="H6" s="173" t="str">
        <f>IF(F3="","－月",IF(F3=1,12,F3-1))</f>
        <v>－月</v>
      </c>
      <c r="I6" s="174" t="s">
        <v>206</v>
      </c>
    </row>
    <row r="7" spans="1:11" ht="19.5" thickTop="1">
      <c r="A7" s="311" t="s">
        <v>207</v>
      </c>
      <c r="B7" s="311"/>
      <c r="C7" s="175"/>
      <c r="D7" s="175"/>
      <c r="E7" s="175"/>
      <c r="F7" s="175"/>
      <c r="G7" s="175"/>
      <c r="H7" s="175"/>
      <c r="I7" s="176">
        <f>IFERROR(AVERAGE(C7:H7),0)</f>
        <v>0</v>
      </c>
    </row>
    <row r="8" spans="1:11" ht="19.5" thickBot="1">
      <c r="A8" s="312" t="s">
        <v>208</v>
      </c>
      <c r="B8" s="312"/>
      <c r="C8" s="177"/>
      <c r="D8" s="177"/>
      <c r="E8" s="177"/>
      <c r="F8" s="177"/>
      <c r="G8" s="177"/>
      <c r="H8" s="177"/>
      <c r="I8" s="178">
        <f t="shared" ref="I8:I12" si="1">IFERROR(AVERAGE(C8:H8),0)</f>
        <v>0</v>
      </c>
    </row>
    <row r="9" spans="1:11" ht="20.25" thickTop="1" thickBot="1">
      <c r="A9" s="179" t="s">
        <v>209</v>
      </c>
      <c r="B9" s="179"/>
      <c r="C9" s="180">
        <f>SUM(C7:C8)</f>
        <v>0</v>
      </c>
      <c r="D9" s="180">
        <f t="shared" ref="D9:H9" si="2">SUM(D7:D8)</f>
        <v>0</v>
      </c>
      <c r="E9" s="180">
        <f t="shared" si="2"/>
        <v>0</v>
      </c>
      <c r="F9" s="180">
        <f t="shared" si="2"/>
        <v>0</v>
      </c>
      <c r="G9" s="180">
        <f t="shared" si="2"/>
        <v>0</v>
      </c>
      <c r="H9" s="180">
        <f t="shared" si="2"/>
        <v>0</v>
      </c>
      <c r="I9" s="181">
        <f t="shared" si="1"/>
        <v>0</v>
      </c>
      <c r="J9" t="s">
        <v>210</v>
      </c>
    </row>
    <row r="10" spans="1:11" ht="19.5" thickTop="1">
      <c r="A10" s="313" t="s">
        <v>211</v>
      </c>
      <c r="B10" s="313"/>
      <c r="C10" s="182"/>
      <c r="D10" s="182"/>
      <c r="E10" s="182"/>
      <c r="F10" s="182"/>
      <c r="G10" s="182"/>
      <c r="H10" s="182"/>
      <c r="I10" s="183">
        <f>IFERROR(AVERAGE(C10:H10),0)</f>
        <v>0</v>
      </c>
    </row>
    <row r="11" spans="1:11" ht="19.5" thickBot="1">
      <c r="A11" s="312" t="s">
        <v>212</v>
      </c>
      <c r="B11" s="312"/>
      <c r="C11" s="177"/>
      <c r="D11" s="177"/>
      <c r="E11" s="177"/>
      <c r="F11" s="177"/>
      <c r="G11" s="177"/>
      <c r="H11" s="177"/>
      <c r="I11" s="178">
        <f t="shared" si="1"/>
        <v>0</v>
      </c>
    </row>
    <row r="12" spans="1:11" ht="20.25" thickTop="1" thickBot="1">
      <c r="A12" s="184" t="s">
        <v>213</v>
      </c>
      <c r="B12" s="185"/>
      <c r="C12" s="186">
        <f>C10+C11/2</f>
        <v>0</v>
      </c>
      <c r="D12" s="186">
        <f t="shared" ref="D12:H12" si="3">D10+D11/2</f>
        <v>0</v>
      </c>
      <c r="E12" s="186">
        <f t="shared" si="3"/>
        <v>0</v>
      </c>
      <c r="F12" s="186">
        <f t="shared" si="3"/>
        <v>0</v>
      </c>
      <c r="G12" s="186">
        <f t="shared" si="3"/>
        <v>0</v>
      </c>
      <c r="H12" s="187">
        <f t="shared" si="3"/>
        <v>0</v>
      </c>
      <c r="I12" s="181">
        <f t="shared" si="1"/>
        <v>0</v>
      </c>
      <c r="J12" t="s">
        <v>214</v>
      </c>
    </row>
    <row r="13" spans="1:11" ht="14.25" thickTop="1"/>
    <row r="14" spans="1:11" ht="14.25" thickBot="1">
      <c r="H14" t="s">
        <v>215</v>
      </c>
    </row>
    <row r="15" spans="1:11" ht="15" thickTop="1" thickBot="1">
      <c r="G15" s="188"/>
      <c r="H15" s="189" t="s">
        <v>216</v>
      </c>
      <c r="I15" s="190"/>
      <c r="J15" s="191">
        <f>IFERROR(I9/I12,0)</f>
        <v>0</v>
      </c>
      <c r="K15" t="s">
        <v>217</v>
      </c>
    </row>
    <row r="16" spans="1:11" ht="14.25" thickTop="1">
      <c r="H16" t="s">
        <v>218</v>
      </c>
    </row>
    <row r="17" spans="8:8">
      <c r="H17" t="s">
        <v>219</v>
      </c>
    </row>
  </sheetData>
  <mergeCells count="4">
    <mergeCell ref="A7:B7"/>
    <mergeCell ref="A8:B8"/>
    <mergeCell ref="A10:B10"/>
    <mergeCell ref="A11:B11"/>
  </mergeCells>
  <phoneticPr fontId="23"/>
  <conditionalFormatting sqref="J15">
    <cfRule type="cellIs" dxfId="1" priority="1" operator="greaterThan">
      <formula>39</formula>
    </cfRule>
  </conditionalFormatting>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2"/>
  <sheetViews>
    <sheetView showGridLines="0" view="pageBreakPreview" topLeftCell="A25" zoomScaleNormal="100" zoomScaleSheetLayoutView="100" workbookViewId="0">
      <selection activeCell="Q32" sqref="Q32:S32"/>
    </sheetView>
  </sheetViews>
  <sheetFormatPr defaultColWidth="4.625" defaultRowHeight="20.100000000000001" customHeight="1"/>
  <cols>
    <col min="1" max="1" width="4.625" style="114" customWidth="1"/>
    <col min="2" max="19" width="4.625" style="114"/>
    <col min="20" max="20" width="4.625" style="114" customWidth="1"/>
    <col min="21" max="21" width="4.625" style="114"/>
    <col min="22" max="22" width="8.75" style="114" customWidth="1"/>
    <col min="23" max="16384" width="4.625" style="114"/>
  </cols>
  <sheetData>
    <row r="1" spans="1:22" ht="20.100000000000001" customHeight="1">
      <c r="A1" s="114" t="s">
        <v>166</v>
      </c>
      <c r="Q1" s="323" t="s">
        <v>167</v>
      </c>
      <c r="R1" s="323"/>
      <c r="S1" s="323"/>
    </row>
    <row r="2" spans="1:22" ht="23.1" customHeight="1"/>
    <row r="3" spans="1:22" ht="23.1" customHeight="1"/>
    <row r="4" spans="1:22" ht="24.95" customHeight="1"/>
    <row r="5" spans="1:22" ht="18" customHeight="1">
      <c r="C5" s="314" t="s">
        <v>168</v>
      </c>
      <c r="D5" s="315"/>
      <c r="E5" s="315"/>
      <c r="F5" s="315"/>
      <c r="G5" s="315"/>
      <c r="H5" s="315"/>
      <c r="I5" s="315"/>
      <c r="J5" s="315"/>
      <c r="K5" s="315"/>
      <c r="L5" s="315"/>
      <c r="M5" s="315"/>
      <c r="N5" s="315"/>
      <c r="O5" s="315"/>
      <c r="P5" s="315"/>
      <c r="Q5" s="316"/>
    </row>
    <row r="6" spans="1:22" ht="18" customHeight="1">
      <c r="C6" s="324"/>
      <c r="D6" s="325"/>
      <c r="E6" s="325"/>
      <c r="F6" s="325"/>
      <c r="G6" s="325"/>
      <c r="H6" s="325"/>
      <c r="I6" s="325"/>
      <c r="J6" s="325"/>
      <c r="K6" s="325"/>
      <c r="L6" s="325"/>
      <c r="M6" s="325"/>
      <c r="N6" s="325"/>
      <c r="O6" s="325"/>
      <c r="P6" s="325"/>
      <c r="Q6" s="326"/>
    </row>
    <row r="7" spans="1:22" ht="18" customHeight="1">
      <c r="C7" s="317"/>
      <c r="D7" s="318"/>
      <c r="E7" s="318"/>
      <c r="F7" s="318"/>
      <c r="G7" s="318"/>
      <c r="H7" s="318"/>
      <c r="I7" s="318"/>
      <c r="J7" s="318"/>
      <c r="K7" s="318"/>
      <c r="L7" s="318"/>
      <c r="M7" s="318"/>
      <c r="N7" s="318"/>
      <c r="O7" s="318"/>
      <c r="P7" s="318"/>
      <c r="Q7" s="319"/>
    </row>
    <row r="8" spans="1:22" ht="9.9499999999999993" customHeight="1"/>
    <row r="9" spans="1:22" ht="9.9499999999999993" customHeight="1"/>
    <row r="10" spans="1:22" ht="20.100000000000001" customHeight="1">
      <c r="E10" s="320" t="s">
        <v>169</v>
      </c>
      <c r="F10" s="321"/>
      <c r="G10" s="322"/>
      <c r="M10" s="320" t="s">
        <v>170</v>
      </c>
      <c r="N10" s="321"/>
      <c r="O10" s="322"/>
    </row>
    <row r="11" spans="1:22" ht="9.9499999999999993" customHeight="1"/>
    <row r="12" spans="1:22" ht="20.100000000000001" customHeight="1">
      <c r="E12" s="320" t="s">
        <v>171</v>
      </c>
      <c r="F12" s="321"/>
      <c r="G12" s="322"/>
      <c r="M12" s="320" t="s">
        <v>172</v>
      </c>
      <c r="N12" s="321"/>
      <c r="O12" s="322"/>
    </row>
    <row r="13" spans="1:22" ht="9.9499999999999993" customHeight="1"/>
    <row r="14" spans="1:22" ht="18" customHeight="1">
      <c r="C14" s="314" t="s">
        <v>173</v>
      </c>
      <c r="D14" s="315"/>
      <c r="E14" s="315"/>
      <c r="F14" s="315"/>
      <c r="G14" s="315"/>
      <c r="H14" s="315"/>
      <c r="I14" s="315"/>
      <c r="J14" s="315"/>
      <c r="K14" s="315"/>
      <c r="L14" s="315"/>
      <c r="M14" s="315"/>
      <c r="N14" s="315"/>
      <c r="O14" s="315"/>
      <c r="P14" s="315"/>
      <c r="Q14" s="316"/>
    </row>
    <row r="15" spans="1:22" ht="18" customHeight="1">
      <c r="C15" s="317"/>
      <c r="D15" s="318"/>
      <c r="E15" s="318"/>
      <c r="F15" s="318"/>
      <c r="G15" s="318"/>
      <c r="H15" s="318"/>
      <c r="I15" s="318"/>
      <c r="J15" s="318"/>
      <c r="K15" s="318"/>
      <c r="L15" s="318"/>
      <c r="M15" s="318"/>
      <c r="N15" s="318"/>
      <c r="O15" s="318"/>
      <c r="P15" s="318"/>
      <c r="Q15" s="319"/>
      <c r="V15"/>
    </row>
    <row r="16" spans="1:22" ht="9.9499999999999993" customHeight="1"/>
    <row r="17" spans="1:23" ht="20.100000000000001" customHeight="1">
      <c r="C17" s="320" t="s">
        <v>174</v>
      </c>
      <c r="D17" s="321"/>
      <c r="E17" s="322"/>
      <c r="G17" s="320" t="s">
        <v>175</v>
      </c>
      <c r="H17" s="321"/>
      <c r="I17" s="322"/>
      <c r="K17" s="320" t="s">
        <v>174</v>
      </c>
      <c r="L17" s="321"/>
      <c r="M17" s="322"/>
      <c r="O17" s="320" t="s">
        <v>175</v>
      </c>
      <c r="P17" s="321"/>
      <c r="Q17" s="322"/>
    </row>
    <row r="18" spans="1:23" ht="9.9499999999999993" customHeight="1" thickBot="1"/>
    <row r="19" spans="1:23" ht="20.100000000000001" customHeight="1" thickBot="1">
      <c r="C19" s="328" t="s">
        <v>176</v>
      </c>
      <c r="D19" s="329"/>
      <c r="E19" s="330"/>
      <c r="G19" s="328" t="s">
        <v>177</v>
      </c>
      <c r="H19" s="329"/>
      <c r="I19" s="330"/>
      <c r="K19" s="328" t="s">
        <v>178</v>
      </c>
      <c r="L19" s="329"/>
      <c r="M19" s="330"/>
      <c r="O19" s="328" t="s">
        <v>179</v>
      </c>
      <c r="P19" s="329"/>
      <c r="Q19" s="330"/>
    </row>
    <row r="20" spans="1:23" ht="7.5" customHeight="1" thickBot="1">
      <c r="A20" s="119"/>
      <c r="B20" s="119"/>
      <c r="C20" s="119"/>
      <c r="D20" s="119"/>
      <c r="E20" s="119"/>
      <c r="F20" s="119"/>
      <c r="G20" s="119"/>
      <c r="H20" s="119"/>
      <c r="I20" s="119"/>
      <c r="J20" s="119"/>
      <c r="K20" s="119"/>
      <c r="L20" s="119"/>
      <c r="M20" s="119"/>
      <c r="N20" s="119"/>
      <c r="O20" s="119"/>
      <c r="P20" s="119"/>
      <c r="Q20" s="119"/>
      <c r="R20" s="119"/>
      <c r="S20" s="119"/>
      <c r="T20" s="119"/>
    </row>
    <row r="21" spans="1:23" ht="18.600000000000001" customHeight="1">
      <c r="A21" s="114" t="s">
        <v>225</v>
      </c>
    </row>
    <row r="22" spans="1:23" ht="19.149999999999999" customHeight="1">
      <c r="A22" s="199" t="s">
        <v>227</v>
      </c>
      <c r="B22" s="339" t="s">
        <v>226</v>
      </c>
      <c r="C22" s="339"/>
      <c r="D22" s="339"/>
      <c r="E22" s="339"/>
      <c r="F22" s="339"/>
      <c r="G22" s="339"/>
      <c r="H22" s="339"/>
      <c r="I22" s="339"/>
      <c r="J22" s="339"/>
      <c r="K22" s="339"/>
      <c r="L22" s="339"/>
      <c r="M22" s="339"/>
      <c r="N22" s="339"/>
      <c r="O22" s="339"/>
      <c r="P22" s="339"/>
      <c r="Q22" s="339"/>
      <c r="R22" s="339"/>
      <c r="S22" s="339"/>
    </row>
    <row r="23" spans="1:23" ht="19.149999999999999" customHeight="1">
      <c r="A23" s="199"/>
      <c r="B23" s="335" t="s">
        <v>228</v>
      </c>
      <c r="C23" s="335"/>
      <c r="D23" s="335"/>
      <c r="E23" s="335"/>
      <c r="F23" s="335"/>
      <c r="G23" s="335"/>
      <c r="H23" s="335"/>
      <c r="I23" s="335"/>
      <c r="J23" s="335"/>
      <c r="K23" s="335"/>
      <c r="L23" s="335"/>
      <c r="M23" s="335"/>
      <c r="N23" s="335"/>
      <c r="O23" s="335"/>
      <c r="P23" s="335"/>
      <c r="Q23" s="335"/>
      <c r="R23" s="335"/>
      <c r="S23" s="335"/>
    </row>
    <row r="24" spans="1:23" ht="167.45" customHeight="1">
      <c r="A24" s="115"/>
      <c r="B24" s="331" t="s">
        <v>231</v>
      </c>
      <c r="C24" s="332"/>
      <c r="D24" s="332"/>
      <c r="E24" s="332"/>
      <c r="F24" s="332"/>
      <c r="G24" s="332"/>
      <c r="H24" s="332"/>
      <c r="I24" s="332"/>
      <c r="J24" s="332"/>
      <c r="K24" s="332"/>
      <c r="L24" s="332"/>
      <c r="M24" s="332"/>
      <c r="N24" s="332"/>
      <c r="O24" s="332"/>
      <c r="P24" s="332"/>
      <c r="Q24" s="332"/>
      <c r="R24" s="332"/>
      <c r="S24" s="333"/>
      <c r="T24" s="116"/>
    </row>
    <row r="25" spans="1:23" ht="5.0999999999999996" customHeight="1">
      <c r="A25" s="115"/>
      <c r="B25" s="117"/>
      <c r="T25" s="116"/>
    </row>
    <row r="26" spans="1:23" ht="21.6" customHeight="1">
      <c r="A26" s="200" t="s">
        <v>227</v>
      </c>
      <c r="B26" s="339" t="s">
        <v>229</v>
      </c>
      <c r="C26" s="339"/>
      <c r="D26" s="339"/>
      <c r="E26" s="339"/>
      <c r="F26" s="339"/>
      <c r="G26" s="339"/>
      <c r="H26" s="339"/>
      <c r="I26" s="339"/>
      <c r="J26" s="339"/>
      <c r="K26" s="339"/>
      <c r="L26" s="339"/>
      <c r="M26" s="339"/>
      <c r="N26" s="339"/>
      <c r="O26" s="339"/>
      <c r="P26" s="339"/>
      <c r="Q26" s="339"/>
      <c r="R26" s="339"/>
      <c r="S26" s="339"/>
      <c r="T26" s="340"/>
    </row>
    <row r="27" spans="1:23" ht="22.9" customHeight="1">
      <c r="A27" s="115"/>
      <c r="B27" s="334" t="s">
        <v>224</v>
      </c>
      <c r="C27" s="335"/>
      <c r="D27" s="335"/>
      <c r="E27" s="335"/>
      <c r="F27" s="335"/>
      <c r="G27" s="335"/>
      <c r="H27" s="335"/>
      <c r="I27" s="335"/>
      <c r="J27" s="335"/>
      <c r="K27" s="335"/>
      <c r="L27" s="335"/>
      <c r="M27" s="335"/>
      <c r="N27" s="335"/>
      <c r="O27" s="335"/>
      <c r="P27" s="335"/>
      <c r="Q27" s="335"/>
      <c r="R27" s="335"/>
      <c r="S27" s="335"/>
      <c r="T27" s="116"/>
    </row>
    <row r="28" spans="1:23" ht="82.15" customHeight="1">
      <c r="A28" s="115"/>
      <c r="B28" s="336" t="s">
        <v>223</v>
      </c>
      <c r="C28" s="337"/>
      <c r="D28" s="337"/>
      <c r="E28" s="337"/>
      <c r="F28" s="337"/>
      <c r="G28" s="337"/>
      <c r="H28" s="337"/>
      <c r="I28" s="337"/>
      <c r="J28" s="337"/>
      <c r="K28" s="337"/>
      <c r="L28" s="337"/>
      <c r="M28" s="337"/>
      <c r="N28" s="337"/>
      <c r="O28" s="337"/>
      <c r="P28" s="337"/>
      <c r="Q28" s="337"/>
      <c r="R28" s="337"/>
      <c r="S28" s="338"/>
      <c r="T28" s="116"/>
    </row>
    <row r="29" spans="1:23" ht="4.1500000000000004" customHeight="1">
      <c r="A29" s="115"/>
      <c r="B29" s="198"/>
      <c r="C29" s="198"/>
      <c r="D29" s="198"/>
      <c r="E29" s="198"/>
      <c r="F29" s="198"/>
      <c r="G29" s="198"/>
      <c r="H29" s="198"/>
      <c r="I29" s="198"/>
      <c r="J29" s="198"/>
      <c r="K29" s="198"/>
      <c r="L29" s="198"/>
      <c r="M29" s="198"/>
      <c r="N29" s="198"/>
      <c r="O29" s="198"/>
      <c r="P29" s="198"/>
      <c r="Q29" s="198"/>
      <c r="R29" s="198"/>
      <c r="S29" s="198"/>
      <c r="T29" s="116"/>
    </row>
    <row r="30" spans="1:23" ht="54.6" customHeight="1">
      <c r="A30" s="115"/>
      <c r="B30" s="334" t="s">
        <v>230</v>
      </c>
      <c r="C30" s="334"/>
      <c r="D30" s="334"/>
      <c r="E30" s="334"/>
      <c r="F30" s="334"/>
      <c r="G30" s="334"/>
      <c r="H30" s="334"/>
      <c r="I30" s="334"/>
      <c r="J30" s="334"/>
      <c r="K30" s="334"/>
      <c r="L30" s="334"/>
      <c r="M30" s="334"/>
      <c r="N30" s="334"/>
      <c r="O30" s="334"/>
      <c r="P30" s="334"/>
      <c r="Q30" s="334"/>
      <c r="R30" s="334"/>
      <c r="S30" s="334"/>
      <c r="T30" s="116"/>
    </row>
    <row r="31" spans="1:23" ht="5.0999999999999996" customHeight="1" thickBot="1">
      <c r="A31" s="118"/>
      <c r="B31" s="201"/>
      <c r="C31" s="119"/>
      <c r="D31" s="119"/>
      <c r="E31" s="119"/>
      <c r="F31" s="119"/>
      <c r="G31" s="119"/>
      <c r="H31" s="119"/>
      <c r="I31" s="119"/>
      <c r="J31" s="119"/>
      <c r="K31" s="119"/>
      <c r="L31" s="119"/>
      <c r="M31" s="119"/>
      <c r="N31" s="119"/>
      <c r="O31" s="119"/>
      <c r="P31" s="119"/>
      <c r="Q31" s="119"/>
      <c r="R31" s="119"/>
      <c r="S31" s="119"/>
      <c r="T31" s="120"/>
    </row>
    <row r="32" spans="1:23" ht="20.100000000000001" customHeight="1">
      <c r="Q32" s="327" t="s">
        <v>180</v>
      </c>
      <c r="R32" s="327"/>
      <c r="S32" s="327"/>
      <c r="W32" s="197"/>
    </row>
  </sheetData>
  <mergeCells count="23">
    <mergeCell ref="Q32:S32"/>
    <mergeCell ref="C19:E19"/>
    <mergeCell ref="G19:I19"/>
    <mergeCell ref="K19:M19"/>
    <mergeCell ref="O19:Q19"/>
    <mergeCell ref="B24:S24"/>
    <mergeCell ref="B27:S27"/>
    <mergeCell ref="B30:S30"/>
    <mergeCell ref="B28:S28"/>
    <mergeCell ref="B22:S22"/>
    <mergeCell ref="B23:S23"/>
    <mergeCell ref="B26:T26"/>
    <mergeCell ref="Q1:S1"/>
    <mergeCell ref="C5:Q7"/>
    <mergeCell ref="E10:G10"/>
    <mergeCell ref="M10:O10"/>
    <mergeCell ref="E12:G12"/>
    <mergeCell ref="M12:O12"/>
    <mergeCell ref="C14:Q15"/>
    <mergeCell ref="C17:E17"/>
    <mergeCell ref="G17:I17"/>
    <mergeCell ref="K17:M17"/>
    <mergeCell ref="O17:Q17"/>
  </mergeCells>
  <phoneticPr fontId="23"/>
  <hyperlinks>
    <hyperlink ref="Q32" location="作成要領!C16" display="戻る"/>
    <hyperlink ref="Q32:S32" location="作成要領!C38" display="戻る"/>
  </hyperlinks>
  <printOptions horizontalCentered="1"/>
  <pageMargins left="0.59055118110236227" right="0.59055118110236227" top="0.74803149606299213" bottom="0.59055118110236227" header="0.31496062992125984" footer="0.31496062992125984"/>
  <pageSetup paperSize="9" scale="9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workbookViewId="0">
      <selection activeCell="A2" sqref="A2:A4"/>
    </sheetView>
  </sheetViews>
  <sheetFormatPr defaultRowHeight="13.5"/>
  <cols>
    <col min="1" max="1" width="26.375" customWidth="1"/>
    <col min="3" max="3" width="23.5" bestFit="1" customWidth="1"/>
    <col min="4" max="4" width="15.125" bestFit="1" customWidth="1"/>
    <col min="5" max="5" width="11" bestFit="1" customWidth="1"/>
    <col min="6" max="6" width="17.25" bestFit="1" customWidth="1"/>
    <col min="7" max="7" width="13" bestFit="1" customWidth="1"/>
    <col min="8" max="9" width="17.25" bestFit="1" customWidth="1"/>
    <col min="10" max="10" width="13" bestFit="1" customWidth="1"/>
    <col min="11" max="11" width="11" bestFit="1" customWidth="1"/>
    <col min="12" max="12" width="11.125" bestFit="1" customWidth="1"/>
  </cols>
  <sheetData>
    <row r="1" spans="1:19">
      <c r="A1" s="6" t="s">
        <v>1</v>
      </c>
      <c r="B1" s="7" t="s">
        <v>78</v>
      </c>
      <c r="C1" s="7" t="s">
        <v>79</v>
      </c>
      <c r="D1" s="7" t="s">
        <v>80</v>
      </c>
      <c r="E1" s="7" t="s">
        <v>81</v>
      </c>
      <c r="F1" s="7" t="s">
        <v>82</v>
      </c>
      <c r="G1" s="7" t="s">
        <v>83</v>
      </c>
      <c r="H1" s="7" t="s">
        <v>84</v>
      </c>
      <c r="I1" s="7" t="s">
        <v>85</v>
      </c>
      <c r="J1" s="7" t="s">
        <v>86</v>
      </c>
      <c r="K1" s="7" t="s">
        <v>87</v>
      </c>
      <c r="L1" s="8"/>
    </row>
    <row r="2" spans="1:19">
      <c r="A2" s="11" t="s">
        <v>90</v>
      </c>
      <c r="B2" s="12" t="s">
        <v>88</v>
      </c>
      <c r="C2" s="12" t="s">
        <v>91</v>
      </c>
      <c r="D2" s="12" t="s">
        <v>89</v>
      </c>
      <c r="E2" s="12"/>
      <c r="F2" s="12"/>
      <c r="G2" s="12"/>
      <c r="H2" s="12"/>
      <c r="I2" s="12"/>
      <c r="J2" s="12"/>
      <c r="K2" s="9"/>
      <c r="L2" s="10"/>
    </row>
    <row r="3" spans="1:19">
      <c r="A3" s="11" t="s">
        <v>197</v>
      </c>
      <c r="B3" s="163" t="s">
        <v>88</v>
      </c>
      <c r="C3" s="163" t="s">
        <v>91</v>
      </c>
      <c r="D3" s="12" t="s">
        <v>92</v>
      </c>
      <c r="E3" s="12" t="s">
        <v>89</v>
      </c>
      <c r="F3" s="12"/>
      <c r="G3" s="12"/>
      <c r="H3" s="12"/>
      <c r="I3" s="12"/>
      <c r="J3" s="12"/>
      <c r="K3" s="165"/>
      <c r="L3" s="10"/>
    </row>
    <row r="4" spans="1:19">
      <c r="A4" s="11" t="s">
        <v>198</v>
      </c>
      <c r="B4" s="163" t="s">
        <v>88</v>
      </c>
      <c r="C4" s="163" t="s">
        <v>91</v>
      </c>
      <c r="D4" s="12" t="s">
        <v>92</v>
      </c>
      <c r="E4" s="12" t="s">
        <v>89</v>
      </c>
      <c r="F4" s="12"/>
      <c r="G4" s="12"/>
      <c r="H4" s="12"/>
      <c r="I4" s="12"/>
      <c r="J4" s="12"/>
      <c r="K4" s="165"/>
      <c r="L4" s="10"/>
    </row>
    <row r="5" spans="1:19">
      <c r="A5" s="4" t="s">
        <v>93</v>
      </c>
      <c r="B5" s="164" t="s">
        <v>192</v>
      </c>
      <c r="C5" s="5" t="s">
        <v>193</v>
      </c>
      <c r="D5" s="5" t="s">
        <v>95</v>
      </c>
      <c r="E5" s="5" t="s">
        <v>96</v>
      </c>
      <c r="F5" s="5" t="s">
        <v>94</v>
      </c>
      <c r="G5" s="5" t="s">
        <v>195</v>
      </c>
      <c r="H5" s="5" t="s">
        <v>194</v>
      </c>
      <c r="I5" s="5" t="s">
        <v>99</v>
      </c>
      <c r="J5" s="5" t="s">
        <v>100</v>
      </c>
      <c r="K5" s="5" t="s">
        <v>188</v>
      </c>
      <c r="L5" s="5" t="s">
        <v>191</v>
      </c>
      <c r="M5" s="149" t="s">
        <v>189</v>
      </c>
      <c r="N5" s="149" t="s">
        <v>97</v>
      </c>
      <c r="O5" s="149" t="s">
        <v>98</v>
      </c>
      <c r="P5" s="149" t="s">
        <v>185</v>
      </c>
      <c r="Q5" s="149" t="s">
        <v>186</v>
      </c>
      <c r="R5" s="151" t="s">
        <v>190</v>
      </c>
      <c r="S5" s="150" t="s">
        <v>187</v>
      </c>
    </row>
  </sheetData>
  <phoneticPr fontId="2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9</vt:i4>
      </vt:variant>
    </vt:vector>
  </HeadingPairs>
  <TitlesOfParts>
    <vt:vector size="16" baseType="lpstr">
      <vt:lpstr>作成要領</vt:lpstr>
      <vt:lpstr>シフト記号表</vt:lpstr>
      <vt:lpstr>ますた君 </vt:lpstr>
      <vt:lpstr>事業所名を入力してください！</vt:lpstr>
      <vt:lpstr>【提出必要】取扱件数算出表</vt:lpstr>
      <vt:lpstr>【参考】常勤や兼務の考え方</vt:lpstr>
      <vt:lpstr>選択肢</vt:lpstr>
      <vt:lpstr>【参考】常勤や兼務の考え方!Print_Area</vt:lpstr>
      <vt:lpstr>シフト記号表!Print_Area</vt:lpstr>
      <vt:lpstr>'ますた君 '!Print_Area</vt:lpstr>
      <vt:lpstr>作成要領!Print_Area</vt:lpstr>
      <vt:lpstr>'事業所名を入力してください！'!Print_Area</vt:lpstr>
      <vt:lpstr>一般相談支援事業</vt:lpstr>
      <vt:lpstr>資格種類</vt:lpstr>
      <vt:lpstr>障害児相談支援</vt:lpstr>
      <vt:lpstr>特定相談支援</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堀畑</dc:creator>
  <cp:lastModifiedBy>Windows ユーザー</cp:lastModifiedBy>
  <cp:lastPrinted>2025-03-20T14:50:13Z</cp:lastPrinted>
  <dcterms:created xsi:type="dcterms:W3CDTF">2024-07-07T00:19:58Z</dcterms:created>
  <dcterms:modified xsi:type="dcterms:W3CDTF">2025-06-04T06:51:28Z</dcterms:modified>
</cp:coreProperties>
</file>