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450"/>
  </bookViews>
  <sheets>
    <sheet name="収支予算書  " sheetId="15" r:id="rId1"/>
    <sheet name="就労支援事業収支" sheetId="14" r:id="rId2"/>
    <sheet name="収支予算書  (記入例)" sheetId="9" r:id="rId3"/>
    <sheet name="就労支援事業収支 (記入例)" sheetId="11" r:id="rId4"/>
  </sheets>
  <definedNames>
    <definedName name="_xlnm.Print_Area" localSheetId="0">'収支予算書  '!$A$1:$AC$30</definedName>
    <definedName name="_xlnm.Print_Area" localSheetId="2">'収支予算書  (記入例)'!$A$1:$AC$30</definedName>
    <definedName name="_xlnm.Print_Area" localSheetId="1">就労支援事業収支!$A$1:$AC$43</definedName>
    <definedName name="_xlnm.Print_Area" localSheetId="3">'就労支援事業収支 (記入例)'!$A$1:$AC$43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8" i="15" l="1"/>
  <c r="X18" i="15"/>
  <c r="V18" i="15"/>
  <c r="T18" i="15"/>
  <c r="R18" i="15"/>
  <c r="P18" i="15"/>
  <c r="N18" i="15"/>
  <c r="L18" i="15"/>
  <c r="L19" i="15" s="1"/>
  <c r="J18" i="15"/>
  <c r="H18" i="15"/>
  <c r="F18" i="15"/>
  <c r="D18" i="15"/>
  <c r="AB17" i="15"/>
  <c r="AB16" i="15"/>
  <c r="AB15" i="15"/>
  <c r="AB14" i="15"/>
  <c r="AB13" i="15"/>
  <c r="AB12" i="15"/>
  <c r="AB11" i="15"/>
  <c r="T10" i="15"/>
  <c r="T19" i="15" s="1"/>
  <c r="R10" i="15"/>
  <c r="R19" i="15" s="1"/>
  <c r="L10" i="15"/>
  <c r="F10" i="15"/>
  <c r="D10" i="15"/>
  <c r="AB9" i="15"/>
  <c r="Z10" i="15"/>
  <c r="Z19" i="15" s="1"/>
  <c r="X10" i="15"/>
  <c r="X19" i="15" s="1"/>
  <c r="V10" i="15"/>
  <c r="V19" i="15" s="1"/>
  <c r="P10" i="15"/>
  <c r="N10" i="15"/>
  <c r="J10" i="15"/>
  <c r="H10" i="15"/>
  <c r="AB7" i="15"/>
  <c r="AB6" i="15"/>
  <c r="Z5" i="15"/>
  <c r="X5" i="15"/>
  <c r="V5" i="15"/>
  <c r="T5" i="15"/>
  <c r="R5" i="15"/>
  <c r="P5" i="15"/>
  <c r="N5" i="15"/>
  <c r="L5" i="15"/>
  <c r="J5" i="15"/>
  <c r="H5" i="15"/>
  <c r="F5" i="15"/>
  <c r="D5" i="15"/>
  <c r="Z22" i="14"/>
  <c r="X22" i="14"/>
  <c r="V22" i="14"/>
  <c r="T22" i="14"/>
  <c r="R22" i="14"/>
  <c r="P22" i="14"/>
  <c r="N22" i="14"/>
  <c r="L22" i="14"/>
  <c r="J22" i="14"/>
  <c r="H22" i="14"/>
  <c r="F22" i="14"/>
  <c r="D22" i="14"/>
  <c r="AB21" i="14"/>
  <c r="AB20" i="14"/>
  <c r="AB19" i="14"/>
  <c r="AB18" i="14"/>
  <c r="AB17" i="14"/>
  <c r="AB16" i="14"/>
  <c r="AB15" i="14"/>
  <c r="P14" i="14"/>
  <c r="P23" i="14" s="1"/>
  <c r="AB13" i="14"/>
  <c r="AB12" i="14"/>
  <c r="AB11" i="14"/>
  <c r="AB10" i="14"/>
  <c r="Z9" i="14"/>
  <c r="Z14" i="14" s="1"/>
  <c r="Z23" i="14" s="1"/>
  <c r="X9" i="14"/>
  <c r="X14" i="14" s="1"/>
  <c r="X23" i="14" s="1"/>
  <c r="V9" i="14"/>
  <c r="V14" i="14" s="1"/>
  <c r="V23" i="14" s="1"/>
  <c r="T9" i="14"/>
  <c r="T14" i="14" s="1"/>
  <c r="T23" i="14" s="1"/>
  <c r="R9" i="14"/>
  <c r="R14" i="14" s="1"/>
  <c r="R23" i="14" s="1"/>
  <c r="P9" i="14"/>
  <c r="N9" i="14"/>
  <c r="N14" i="14" s="1"/>
  <c r="N23" i="14" s="1"/>
  <c r="L9" i="14"/>
  <c r="L14" i="14" s="1"/>
  <c r="L23" i="14" s="1"/>
  <c r="J9" i="14"/>
  <c r="J14" i="14" s="1"/>
  <c r="J23" i="14" s="1"/>
  <c r="H9" i="14"/>
  <c r="H14" i="14" s="1"/>
  <c r="H23" i="14" s="1"/>
  <c r="F9" i="14"/>
  <c r="F14" i="14" s="1"/>
  <c r="F23" i="14" s="1"/>
  <c r="D9" i="14"/>
  <c r="AB8" i="14"/>
  <c r="AB7" i="14"/>
  <c r="Z6" i="14"/>
  <c r="X6" i="14"/>
  <c r="V6" i="14"/>
  <c r="T6" i="14"/>
  <c r="R6" i="14"/>
  <c r="P6" i="14"/>
  <c r="N6" i="14"/>
  <c r="L6" i="14"/>
  <c r="J6" i="14"/>
  <c r="H6" i="14"/>
  <c r="F6" i="14"/>
  <c r="D6" i="14"/>
  <c r="P22" i="11"/>
  <c r="F9" i="11"/>
  <c r="F14" i="11" s="1"/>
  <c r="H9" i="11"/>
  <c r="H14" i="11" s="1"/>
  <c r="J9" i="11"/>
  <c r="J14" i="11" s="1"/>
  <c r="L9" i="11"/>
  <c r="L14" i="11" s="1"/>
  <c r="N9" i="11"/>
  <c r="P9" i="11"/>
  <c r="P14" i="11" s="1"/>
  <c r="R9" i="11"/>
  <c r="R14" i="11" s="1"/>
  <c r="T9" i="11"/>
  <c r="T14" i="11" s="1"/>
  <c r="V9" i="11"/>
  <c r="V14" i="11" s="1"/>
  <c r="X9" i="11"/>
  <c r="X14" i="11" s="1"/>
  <c r="Z9" i="11"/>
  <c r="Z14" i="11" s="1"/>
  <c r="D9" i="11"/>
  <c r="D14" i="11" s="1"/>
  <c r="N14" i="11"/>
  <c r="AB10" i="11"/>
  <c r="AB11" i="11"/>
  <c r="AB12" i="11"/>
  <c r="AB18" i="15" l="1"/>
  <c r="P19" i="15"/>
  <c r="H19" i="15"/>
  <c r="J19" i="15"/>
  <c r="N19" i="15"/>
  <c r="F19" i="15"/>
  <c r="AB10" i="15"/>
  <c r="AB8" i="15"/>
  <c r="D19" i="15"/>
  <c r="AB22" i="14"/>
  <c r="AB9" i="14"/>
  <c r="D14" i="14"/>
  <c r="AB16" i="11"/>
  <c r="AB17" i="11"/>
  <c r="AB18" i="11"/>
  <c r="AB19" i="11"/>
  <c r="AB20" i="11"/>
  <c r="AB21" i="11"/>
  <c r="Z22" i="11"/>
  <c r="T22" i="11"/>
  <c r="R22" i="11"/>
  <c r="N22" i="11"/>
  <c r="L22" i="11"/>
  <c r="J22" i="11"/>
  <c r="H22" i="11"/>
  <c r="F22" i="11"/>
  <c r="D22" i="11"/>
  <c r="X22" i="11"/>
  <c r="AB13" i="11"/>
  <c r="AB9" i="9"/>
  <c r="AB12" i="9"/>
  <c r="AB11" i="9"/>
  <c r="AB13" i="9"/>
  <c r="AB14" i="9"/>
  <c r="AB15" i="9"/>
  <c r="AB16" i="9"/>
  <c r="AB17" i="9"/>
  <c r="Z8" i="9"/>
  <c r="Z10" i="9" s="1"/>
  <c r="L8" i="9"/>
  <c r="L10" i="9" s="1"/>
  <c r="J8" i="9"/>
  <c r="J10" i="9" s="1"/>
  <c r="N8" i="9"/>
  <c r="N10" i="9" s="1"/>
  <c r="P8" i="9"/>
  <c r="P10" i="9" s="1"/>
  <c r="R8" i="9"/>
  <c r="R10" i="9" s="1"/>
  <c r="T8" i="9"/>
  <c r="T10" i="9" s="1"/>
  <c r="V8" i="9"/>
  <c r="V10" i="9" s="1"/>
  <c r="X8" i="9"/>
  <c r="X10" i="9" s="1"/>
  <c r="H8" i="9"/>
  <c r="AB8" i="11"/>
  <c r="V22" i="11"/>
  <c r="AB7" i="11"/>
  <c r="Z6" i="11"/>
  <c r="X6" i="11"/>
  <c r="V6" i="11"/>
  <c r="T6" i="11"/>
  <c r="R6" i="11"/>
  <c r="P6" i="11"/>
  <c r="N6" i="11"/>
  <c r="L6" i="11"/>
  <c r="J6" i="11"/>
  <c r="H6" i="11"/>
  <c r="F6" i="11"/>
  <c r="D6" i="11"/>
  <c r="F18" i="9"/>
  <c r="H18" i="9"/>
  <c r="J18" i="9"/>
  <c r="L18" i="9"/>
  <c r="N18" i="9"/>
  <c r="P18" i="9"/>
  <c r="R18" i="9"/>
  <c r="T18" i="9"/>
  <c r="V18" i="9"/>
  <c r="X18" i="9"/>
  <c r="Z18" i="9"/>
  <c r="D18" i="9"/>
  <c r="F10" i="9"/>
  <c r="D10" i="9"/>
  <c r="AB7" i="9"/>
  <c r="AB6" i="9"/>
  <c r="Z5" i="9"/>
  <c r="X5" i="9"/>
  <c r="V5" i="9"/>
  <c r="T5" i="9"/>
  <c r="R5" i="9"/>
  <c r="P5" i="9"/>
  <c r="N5" i="9"/>
  <c r="L5" i="9"/>
  <c r="J5" i="9"/>
  <c r="H5" i="9"/>
  <c r="F5" i="9"/>
  <c r="D5" i="9"/>
  <c r="AB19" i="15" l="1"/>
  <c r="F19" i="9"/>
  <c r="AB14" i="14"/>
  <c r="D23" i="14"/>
  <c r="AB23" i="14" s="1"/>
  <c r="AB15" i="11"/>
  <c r="AB22" i="11" s="1"/>
  <c r="V23" i="11"/>
  <c r="J23" i="11"/>
  <c r="Z23" i="11"/>
  <c r="H23" i="11"/>
  <c r="X23" i="11"/>
  <c r="F23" i="11"/>
  <c r="N23" i="11"/>
  <c r="R23" i="11"/>
  <c r="P23" i="11"/>
  <c r="T23" i="11"/>
  <c r="L23" i="11"/>
  <c r="AB9" i="11"/>
  <c r="AB18" i="9"/>
  <c r="J19" i="9"/>
  <c r="N19" i="9"/>
  <c r="L19" i="9"/>
  <c r="AB8" i="9"/>
  <c r="V19" i="9"/>
  <c r="T19" i="9"/>
  <c r="P19" i="9"/>
  <c r="X19" i="9"/>
  <c r="R19" i="9"/>
  <c r="H10" i="9"/>
  <c r="H19" i="9" s="1"/>
  <c r="Z19" i="9"/>
  <c r="AB14" i="11"/>
  <c r="D23" i="11"/>
  <c r="D19" i="9"/>
  <c r="AB23" i="11" l="1"/>
  <c r="AB10" i="9"/>
  <c r="AB19" i="9"/>
</calcChain>
</file>

<file path=xl/comments1.xml><?xml version="1.0" encoding="utf-8"?>
<comments xmlns="http://schemas.openxmlformats.org/spreadsheetml/2006/main">
  <authors>
    <author>作成者</author>
  </authors>
  <commentList>
    <comment ref="D4" authorId="0" shapeId="0">
      <text>
        <r>
          <rPr>
            <b/>
            <sz val="9"/>
            <color indexed="81"/>
            <rFont val="MS P ゴシック"/>
            <family val="3"/>
            <charset val="128"/>
          </rPr>
          <t>必ず入力してください。
例）R7.8月指定の場合
→　</t>
        </r>
        <r>
          <rPr>
            <b/>
            <sz val="9"/>
            <color indexed="10"/>
            <rFont val="MS P ゴシック"/>
            <family val="3"/>
            <charset val="128"/>
          </rPr>
          <t>2025/8/1</t>
        </r>
        <r>
          <rPr>
            <b/>
            <sz val="9"/>
            <color indexed="81"/>
            <rFont val="MS P ゴシック"/>
            <family val="3"/>
            <charset val="128"/>
          </rPr>
          <t>を入力</t>
        </r>
      </text>
    </comment>
  </commentList>
</comments>
</file>

<file path=xl/comments2.xml><?xml version="1.0" encoding="utf-8"?>
<comments xmlns="http://schemas.openxmlformats.org/spreadsheetml/2006/main">
  <authors>
    <author>作成者</author>
  </authors>
  <commentList>
    <comment ref="D5" authorId="0" shapeId="0">
      <text>
        <r>
          <rPr>
            <b/>
            <sz val="9"/>
            <color indexed="81"/>
            <rFont val="MS P ゴシック"/>
            <family val="3"/>
            <charset val="128"/>
          </rPr>
          <t>必ず入力してください。
例）R7.8月指定の場合
→　</t>
        </r>
        <r>
          <rPr>
            <b/>
            <sz val="9"/>
            <color indexed="10"/>
            <rFont val="MS P ゴシック"/>
            <family val="3"/>
            <charset val="128"/>
          </rPr>
          <t>2025/8/1</t>
        </r>
        <r>
          <rPr>
            <b/>
            <sz val="9"/>
            <color indexed="81"/>
            <rFont val="MS P ゴシック"/>
            <family val="3"/>
            <charset val="128"/>
          </rPr>
          <t>を入力</t>
        </r>
      </text>
    </comment>
  </commentList>
</comments>
</file>

<file path=xl/comments3.xml><?xml version="1.0" encoding="utf-8"?>
<comments xmlns="http://schemas.openxmlformats.org/spreadsheetml/2006/main">
  <authors>
    <author>作成者</author>
  </authors>
  <commentList>
    <comment ref="D4" authorId="0" shapeId="0">
      <text>
        <r>
          <rPr>
            <b/>
            <sz val="9"/>
            <color indexed="81"/>
            <rFont val="MS P ゴシック"/>
            <family val="3"/>
            <charset val="128"/>
          </rPr>
          <t>必ず入力してください。
例）R7.8月指定の場合
→　</t>
        </r>
        <r>
          <rPr>
            <b/>
            <sz val="9"/>
            <color indexed="10"/>
            <rFont val="MS P ゴシック"/>
            <family val="3"/>
            <charset val="128"/>
          </rPr>
          <t>2025/8/1</t>
        </r>
        <r>
          <rPr>
            <b/>
            <sz val="9"/>
            <color indexed="81"/>
            <rFont val="MS P ゴシック"/>
            <family val="3"/>
            <charset val="128"/>
          </rPr>
          <t>を入力</t>
        </r>
      </text>
    </comment>
  </commentList>
</comments>
</file>

<file path=xl/comments4.xml><?xml version="1.0" encoding="utf-8"?>
<comments xmlns="http://schemas.openxmlformats.org/spreadsheetml/2006/main">
  <authors>
    <author>作成者</author>
  </authors>
  <commentList>
    <comment ref="D5" authorId="0" shapeId="0">
      <text>
        <r>
          <rPr>
            <b/>
            <sz val="9"/>
            <color indexed="81"/>
            <rFont val="MS P ゴシック"/>
            <family val="3"/>
            <charset val="128"/>
          </rPr>
          <t>必ず入力してください。
例）R7.8月指定の場合
→　</t>
        </r>
        <r>
          <rPr>
            <b/>
            <sz val="9"/>
            <color indexed="10"/>
            <rFont val="MS P ゴシック"/>
            <family val="3"/>
            <charset val="128"/>
          </rPr>
          <t>2025/8/1</t>
        </r>
        <r>
          <rPr>
            <b/>
            <sz val="9"/>
            <color indexed="81"/>
            <rFont val="MS P ゴシック"/>
            <family val="3"/>
            <charset val="128"/>
          </rPr>
          <t>を入力</t>
        </r>
      </text>
    </comment>
  </commentList>
</comments>
</file>

<file path=xl/sharedStrings.xml><?xml version="1.0" encoding="utf-8"?>
<sst xmlns="http://schemas.openxmlformats.org/spreadsheetml/2006/main" count="213" uniqueCount="101">
  <si>
    <t>利益(Ａ－Ｂ)</t>
    <rPh sb="0" eb="2">
      <t>リエキ</t>
    </rPh>
    <phoneticPr fontId="3"/>
  </si>
  <si>
    <t>合計(Ｂ)</t>
    <rPh sb="0" eb="2">
      <t>ゴウケイ</t>
    </rPh>
    <phoneticPr fontId="3"/>
  </si>
  <si>
    <t>諸経費</t>
    <rPh sb="0" eb="3">
      <t>ショケイヒ</t>
    </rPh>
    <phoneticPr fontId="3"/>
  </si>
  <si>
    <t>通信費</t>
    <rPh sb="0" eb="3">
      <t>ツウシンヒ</t>
    </rPh>
    <phoneticPr fontId="3"/>
  </si>
  <si>
    <t>事務所賃借費</t>
    <rPh sb="0" eb="2">
      <t>ジム</t>
    </rPh>
    <rPh sb="2" eb="3">
      <t>ショ</t>
    </rPh>
    <rPh sb="3" eb="5">
      <t>チンシャク</t>
    </rPh>
    <rPh sb="5" eb="6">
      <t>ヒ</t>
    </rPh>
    <phoneticPr fontId="3"/>
  </si>
  <si>
    <t>旅費、交通費</t>
    <rPh sb="0" eb="2">
      <t>リョヒ</t>
    </rPh>
    <rPh sb="3" eb="6">
      <t>コウツウヒ</t>
    </rPh>
    <phoneticPr fontId="3"/>
  </si>
  <si>
    <t>人件費</t>
    <rPh sb="0" eb="3">
      <t>ジンケンヒ</t>
    </rPh>
    <phoneticPr fontId="3"/>
  </si>
  <si>
    <t>合計(Ａ)</t>
    <rPh sb="0" eb="2">
      <t>ゴウケイ</t>
    </rPh>
    <phoneticPr fontId="3"/>
  </si>
  <si>
    <t>諸収入</t>
    <rPh sb="0" eb="1">
      <t>ショ</t>
    </rPh>
    <rPh sb="1" eb="3">
      <t>シュウニュウ</t>
    </rPh>
    <phoneticPr fontId="3"/>
  </si>
  <si>
    <t>月平均利用額
(１人当たり)</t>
    <rPh sb="0" eb="1">
      <t>ツキ</t>
    </rPh>
    <rPh sb="1" eb="3">
      <t>ヘイキン</t>
    </rPh>
    <rPh sb="3" eb="5">
      <t>リヨウ</t>
    </rPh>
    <rPh sb="5" eb="6">
      <t>ガク</t>
    </rPh>
    <phoneticPr fontId="3"/>
  </si>
  <si>
    <t>利用者見込数</t>
    <rPh sb="0" eb="3">
      <t>リヨウシャ</t>
    </rPh>
    <rPh sb="3" eb="5">
      <t>ミコ</t>
    </rPh>
    <rPh sb="5" eb="6">
      <t>スウ</t>
    </rPh>
    <phoneticPr fontId="3"/>
  </si>
  <si>
    <t>合計</t>
    <rPh sb="0" eb="2">
      <t>ゴウケイ</t>
    </rPh>
    <phoneticPr fontId="3"/>
  </si>
  <si>
    <t>事業所名：</t>
    <rPh sb="0" eb="3">
      <t>ジギョウショ</t>
    </rPh>
    <rPh sb="3" eb="4">
      <t>メイ</t>
    </rPh>
    <phoneticPr fontId="3"/>
  </si>
  <si>
    <t>　　（例：４月サービス提供分は、５月に請求し、６月に振り込まれます。）</t>
    <rPh sb="3" eb="4">
      <t>レイ</t>
    </rPh>
    <rPh sb="6" eb="7">
      <t>ツキ</t>
    </rPh>
    <rPh sb="11" eb="13">
      <t>テイキョウ</t>
    </rPh>
    <rPh sb="13" eb="14">
      <t>ブン</t>
    </rPh>
    <rPh sb="17" eb="18">
      <t>ツキ</t>
    </rPh>
    <rPh sb="19" eb="21">
      <t>セイキュウ</t>
    </rPh>
    <rPh sb="24" eb="25">
      <t>ツキ</t>
    </rPh>
    <rPh sb="26" eb="29">
      <t>フリコ</t>
    </rPh>
    <phoneticPr fontId="3"/>
  </si>
  <si>
    <t>収入見込</t>
    <rPh sb="0" eb="2">
      <t>シュウニュウ</t>
    </rPh>
    <rPh sb="2" eb="4">
      <t>ミコ</t>
    </rPh>
    <phoneticPr fontId="3"/>
  </si>
  <si>
    <t>支出見込</t>
    <rPh sb="0" eb="2">
      <t>シシュツ</t>
    </rPh>
    <rPh sb="2" eb="4">
      <t>ミコ</t>
    </rPh>
    <phoneticPr fontId="3"/>
  </si>
  <si>
    <t xml:space="preserve">介護給付費等
</t>
    <rPh sb="0" eb="2">
      <t>カイゴ</t>
    </rPh>
    <rPh sb="2" eb="4">
      <t>キュウフ</t>
    </rPh>
    <rPh sb="4" eb="5">
      <t>ヒ</t>
    </rPh>
    <rPh sb="5" eb="6">
      <t>トウ</t>
    </rPh>
    <phoneticPr fontId="3"/>
  </si>
  <si>
    <t>※　諸経費：消耗品費、光熱水費、車両管理費、研修費、宣伝広告費、租税公課、社会保険料、借入金返済、レンタル料等</t>
    <rPh sb="2" eb="3">
      <t>ショ</t>
    </rPh>
    <rPh sb="3" eb="5">
      <t>ケイヒ</t>
    </rPh>
    <rPh sb="6" eb="8">
      <t>ショウモウ</t>
    </rPh>
    <rPh sb="8" eb="9">
      <t>ヒン</t>
    </rPh>
    <rPh sb="9" eb="10">
      <t>ヒ</t>
    </rPh>
    <rPh sb="11" eb="12">
      <t>ヒカリ</t>
    </rPh>
    <rPh sb="12" eb="13">
      <t>コウネツ</t>
    </rPh>
    <rPh sb="13" eb="14">
      <t>スイ</t>
    </rPh>
    <rPh sb="14" eb="15">
      <t>ヒ</t>
    </rPh>
    <rPh sb="16" eb="18">
      <t>シャリョウ</t>
    </rPh>
    <rPh sb="18" eb="21">
      <t>カンリヒ</t>
    </rPh>
    <rPh sb="22" eb="25">
      <t>ケンシュウヒ</t>
    </rPh>
    <rPh sb="26" eb="28">
      <t>センデン</t>
    </rPh>
    <rPh sb="28" eb="31">
      <t>コウコクヒ</t>
    </rPh>
    <rPh sb="32" eb="34">
      <t>ソゼイ</t>
    </rPh>
    <rPh sb="34" eb="36">
      <t>コウカ</t>
    </rPh>
    <rPh sb="37" eb="39">
      <t>シャカイ</t>
    </rPh>
    <rPh sb="39" eb="41">
      <t>カイホケン</t>
    </rPh>
    <rPh sb="41" eb="42">
      <t>リョウ</t>
    </rPh>
    <rPh sb="43" eb="44">
      <t>シャク</t>
    </rPh>
    <rPh sb="44" eb="46">
      <t>ニュウキン</t>
    </rPh>
    <rPh sb="46" eb="48">
      <t>ヘンサイ</t>
    </rPh>
    <rPh sb="53" eb="54">
      <t>リョウキン</t>
    </rPh>
    <rPh sb="54" eb="55">
      <t>トウ</t>
    </rPh>
    <phoneticPr fontId="3"/>
  </si>
  <si>
    <t>※　費目はもっと細かく記載しても可。</t>
    <rPh sb="2" eb="4">
      <t>ヒモク</t>
    </rPh>
    <rPh sb="8" eb="9">
      <t>コマ</t>
    </rPh>
    <rPh sb="11" eb="13">
      <t>キサイ</t>
    </rPh>
    <rPh sb="16" eb="17">
      <t>カ</t>
    </rPh>
    <phoneticPr fontId="2"/>
  </si>
  <si>
    <r>
      <t>※</t>
    </r>
    <r>
      <rPr>
        <u/>
        <sz val="10"/>
        <rFont val="Meiryo UI"/>
        <family val="3"/>
        <charset val="128"/>
      </rPr>
      <t>就労継続支援</t>
    </r>
    <r>
      <rPr>
        <sz val="10"/>
        <rFont val="Meiryo UI"/>
        <family val="3"/>
        <charset val="128"/>
      </rPr>
      <t>又は</t>
    </r>
    <r>
      <rPr>
        <u/>
        <sz val="10"/>
        <rFont val="Meiryo UI"/>
        <family val="3"/>
        <charset val="128"/>
      </rPr>
      <t>生産活動を行う就労移行支援</t>
    </r>
    <r>
      <rPr>
        <sz val="10"/>
        <rFont val="Meiryo UI"/>
        <family val="3"/>
        <charset val="128"/>
      </rPr>
      <t>は、就労支援事業収支と分けてご用意ください。</t>
    </r>
    <rPh sb="1" eb="3">
      <t>シュウロウ</t>
    </rPh>
    <rPh sb="3" eb="5">
      <t>ケイゾク</t>
    </rPh>
    <rPh sb="5" eb="7">
      <t>シエン</t>
    </rPh>
    <rPh sb="7" eb="8">
      <t>マタ</t>
    </rPh>
    <rPh sb="9" eb="11">
      <t>セイサン</t>
    </rPh>
    <rPh sb="11" eb="13">
      <t>カツドウ</t>
    </rPh>
    <rPh sb="14" eb="15">
      <t>オコナ</t>
    </rPh>
    <rPh sb="16" eb="18">
      <t>シュウロウ</t>
    </rPh>
    <rPh sb="18" eb="20">
      <t>イコウ</t>
    </rPh>
    <rPh sb="20" eb="22">
      <t>シエン</t>
    </rPh>
    <rPh sb="24" eb="26">
      <t>シュウロウ</t>
    </rPh>
    <rPh sb="26" eb="28">
      <t>シエン</t>
    </rPh>
    <rPh sb="28" eb="30">
      <t>ジギョウ</t>
    </rPh>
    <rPh sb="30" eb="32">
      <t>シュウシ</t>
    </rPh>
    <rPh sb="33" eb="34">
      <t>ワ</t>
    </rPh>
    <rPh sb="37" eb="39">
      <t>ヨウイ</t>
    </rPh>
    <phoneticPr fontId="2"/>
  </si>
  <si>
    <t>※生産活動収支（工賃等含む）を含めないようにしてください。</t>
    <rPh sb="1" eb="3">
      <t>セイサン</t>
    </rPh>
    <rPh sb="3" eb="5">
      <t>カツドウ</t>
    </rPh>
    <rPh sb="5" eb="7">
      <t>シュウシ</t>
    </rPh>
    <rPh sb="8" eb="10">
      <t>コウチン</t>
    </rPh>
    <rPh sb="10" eb="11">
      <t>トウ</t>
    </rPh>
    <rPh sb="11" eb="12">
      <t>フク</t>
    </rPh>
    <rPh sb="15" eb="16">
      <t>フク</t>
    </rPh>
    <phoneticPr fontId="2"/>
  </si>
  <si>
    <t>★指定予定日</t>
    <rPh sb="1" eb="3">
      <t>シテイ</t>
    </rPh>
    <rPh sb="3" eb="5">
      <t>ヨテイ</t>
    </rPh>
    <rPh sb="5" eb="6">
      <t>ビ</t>
    </rPh>
    <phoneticPr fontId="2"/>
  </si>
  <si>
    <t>（単位：千円）</t>
  </si>
  <si>
    <t>1年間の収支予算書【就労支援事業会計】</t>
    <rPh sb="1" eb="3">
      <t>ネンカン</t>
    </rPh>
    <rPh sb="4" eb="6">
      <t>シュウシ</t>
    </rPh>
    <rPh sb="6" eb="9">
      <t>ヨサンショ</t>
    </rPh>
    <rPh sb="10" eb="12">
      <t>シュウロウ</t>
    </rPh>
    <rPh sb="12" eb="14">
      <t>シエン</t>
    </rPh>
    <rPh sb="14" eb="16">
      <t>ジギョウ</t>
    </rPh>
    <rPh sb="16" eb="18">
      <t>カイケイ</t>
    </rPh>
    <phoneticPr fontId="3"/>
  </si>
  <si>
    <t xml:space="preserve">利用者見込数 </t>
    <rPh sb="0" eb="3">
      <t>リヨウシャ</t>
    </rPh>
    <rPh sb="3" eb="5">
      <t>ミコミ</t>
    </rPh>
    <rPh sb="5" eb="6">
      <t>スウ</t>
    </rPh>
    <phoneticPr fontId="3"/>
  </si>
  <si>
    <t>★生産活動の内容</t>
    <rPh sb="1" eb="3">
      <t>セイサン</t>
    </rPh>
    <rPh sb="3" eb="5">
      <t>カツドウ</t>
    </rPh>
    <rPh sb="6" eb="8">
      <t>ナイヨウ</t>
    </rPh>
    <phoneticPr fontId="2"/>
  </si>
  <si>
    <t>生産活動に係る収入</t>
    <rPh sb="0" eb="2">
      <t>セイサン</t>
    </rPh>
    <rPh sb="2" eb="4">
      <t>カツドウ</t>
    </rPh>
    <rPh sb="5" eb="6">
      <t>カカ</t>
    </rPh>
    <rPh sb="7" eb="9">
      <t>シュウニュウ</t>
    </rPh>
    <phoneticPr fontId="2"/>
  </si>
  <si>
    <t>賃金</t>
    <rPh sb="0" eb="2">
      <t>チンギン</t>
    </rPh>
    <phoneticPr fontId="3"/>
  </si>
  <si>
    <t>工賃</t>
    <rPh sb="0" eb="2">
      <t>コウチン</t>
    </rPh>
    <phoneticPr fontId="3"/>
  </si>
  <si>
    <t>払元金利息</t>
  </si>
  <si>
    <t>サービス種別：</t>
    <rPh sb="4" eb="5">
      <t>シュ</t>
    </rPh>
    <rPh sb="5" eb="6">
      <t>ベツ</t>
    </rPh>
    <phoneticPr fontId="2"/>
  </si>
  <si>
    <t>①</t>
    <phoneticPr fontId="2"/>
  </si>
  <si>
    <t>②</t>
    <phoneticPr fontId="2"/>
  </si>
  <si>
    <t>③</t>
    <phoneticPr fontId="2"/>
  </si>
  <si>
    <t>材料費</t>
    <rPh sb="0" eb="3">
      <t>ザイリョウヒ</t>
    </rPh>
    <phoneticPr fontId="2"/>
  </si>
  <si>
    <t>作業内容</t>
    <rPh sb="0" eb="2">
      <t>サギョウ</t>
    </rPh>
    <rPh sb="2" eb="4">
      <t>ナイヨウ</t>
    </rPh>
    <phoneticPr fontId="2"/>
  </si>
  <si>
    <t>No.</t>
    <phoneticPr fontId="2"/>
  </si>
  <si>
    <t>積算根拠</t>
    <rPh sb="0" eb="2">
      <t>セキサン</t>
    </rPh>
    <rPh sb="2" eb="4">
      <t>コンキョ</t>
    </rPh>
    <phoneticPr fontId="2"/>
  </si>
  <si>
    <t>収入</t>
    <rPh sb="0" eb="2">
      <t>シュウニュウ</t>
    </rPh>
    <phoneticPr fontId="2"/>
  </si>
  <si>
    <t>費用</t>
    <rPh sb="0" eb="2">
      <t>ヒヨウ</t>
    </rPh>
    <phoneticPr fontId="2"/>
  </si>
  <si>
    <t>※</t>
  </si>
  <si>
    <t>※</t>
    <phoneticPr fontId="2"/>
  </si>
  <si>
    <t>工賃額</t>
    <rPh sb="0" eb="2">
      <t>コウチン</t>
    </rPh>
    <rPh sb="2" eb="3">
      <t>ガク</t>
    </rPh>
    <phoneticPr fontId="2"/>
  </si>
  <si>
    <t>賃金額</t>
    <rPh sb="0" eb="2">
      <t>チンギン</t>
    </rPh>
    <rPh sb="2" eb="3">
      <t>ガク</t>
    </rPh>
    <phoneticPr fontId="2"/>
  </si>
  <si>
    <t>A</t>
    <phoneticPr fontId="2"/>
  </si>
  <si>
    <t>B</t>
    <phoneticPr fontId="2"/>
  </si>
  <si>
    <t>諸収入</t>
    <phoneticPr fontId="3"/>
  </si>
  <si>
    <t>光熱水費</t>
    <rPh sb="0" eb="4">
      <t>コウネツスイヒ</t>
    </rPh>
    <phoneticPr fontId="2"/>
  </si>
  <si>
    <r>
      <rPr>
        <u/>
        <sz val="10"/>
        <rFont val="Meiryo UI"/>
        <family val="3"/>
        <charset val="128"/>
      </rPr>
      <t>就労継続支援事業</t>
    </r>
    <r>
      <rPr>
        <sz val="10"/>
        <rFont val="Meiryo UI"/>
        <family val="3"/>
        <charset val="128"/>
      </rPr>
      <t>又は</t>
    </r>
    <r>
      <rPr>
        <u/>
        <sz val="10"/>
        <rFont val="Meiryo UI"/>
        <family val="3"/>
        <charset val="128"/>
      </rPr>
      <t>生産活動を行う就労移行支援事業</t>
    </r>
    <r>
      <rPr>
        <sz val="10"/>
        <rFont val="Meiryo UI"/>
        <family val="3"/>
        <charset val="128"/>
      </rPr>
      <t>が対象となります。</t>
    </r>
    <rPh sb="0" eb="2">
      <t>シュウロウ</t>
    </rPh>
    <rPh sb="2" eb="4">
      <t>ケイゾク</t>
    </rPh>
    <rPh sb="4" eb="6">
      <t>シエン</t>
    </rPh>
    <rPh sb="6" eb="8">
      <t>ジギョウ</t>
    </rPh>
    <rPh sb="8" eb="9">
      <t>マタ</t>
    </rPh>
    <rPh sb="10" eb="12">
      <t>セイサン</t>
    </rPh>
    <rPh sb="12" eb="14">
      <t>カツドウ</t>
    </rPh>
    <rPh sb="15" eb="16">
      <t>オコナ</t>
    </rPh>
    <rPh sb="17" eb="19">
      <t>シュウロウ</t>
    </rPh>
    <rPh sb="19" eb="21">
      <t>イコウ</t>
    </rPh>
    <rPh sb="21" eb="23">
      <t>シエン</t>
    </rPh>
    <rPh sb="23" eb="25">
      <t>ジギョウ</t>
    </rPh>
    <rPh sb="26" eb="28">
      <t>タイショウ</t>
    </rPh>
    <phoneticPr fontId="2"/>
  </si>
  <si>
    <t>国保連からの給付金や、職員の給与等は含めないようにしてください。</t>
    <rPh sb="0" eb="2">
      <t>コクホ</t>
    </rPh>
    <rPh sb="2" eb="3">
      <t>レン</t>
    </rPh>
    <rPh sb="6" eb="9">
      <t>キュウフキン</t>
    </rPh>
    <rPh sb="11" eb="13">
      <t>ショクイン</t>
    </rPh>
    <rPh sb="14" eb="16">
      <t>キュウヨ</t>
    </rPh>
    <rPh sb="16" eb="17">
      <t>トウ</t>
    </rPh>
    <rPh sb="18" eb="19">
      <t>フク</t>
    </rPh>
    <phoneticPr fontId="2"/>
  </si>
  <si>
    <t>サービス毎に作成してください。</t>
    <rPh sb="4" eb="5">
      <t>ゴト</t>
    </rPh>
    <rPh sb="6" eb="8">
      <t>サクセイ</t>
    </rPh>
    <phoneticPr fontId="2"/>
  </si>
  <si>
    <t xml:space="preserve"> ※ </t>
    <phoneticPr fontId="2"/>
  </si>
  <si>
    <t>以下、留意事項とする。</t>
    <phoneticPr fontId="2"/>
  </si>
  <si>
    <t>浜松サービス事業所</t>
    <rPh sb="0" eb="2">
      <t>ハママツ</t>
    </rPh>
    <rPh sb="6" eb="9">
      <t>ジギョウショ</t>
    </rPh>
    <phoneticPr fontId="2"/>
  </si>
  <si>
    <t>1年間の収支予算書（福祉事業活動収支）</t>
    <rPh sb="1" eb="3">
      <t>ネンカン</t>
    </rPh>
    <rPh sb="4" eb="6">
      <t>シュウシ</t>
    </rPh>
    <rPh sb="6" eb="9">
      <t>ヨサンショ</t>
    </rPh>
    <rPh sb="10" eb="12">
      <t>フクシ</t>
    </rPh>
    <rPh sb="12" eb="14">
      <t>ジギョウ</t>
    </rPh>
    <rPh sb="14" eb="16">
      <t>カツドウ</t>
    </rPh>
    <rPh sb="16" eb="18">
      <t>シュウシ</t>
    </rPh>
    <phoneticPr fontId="3"/>
  </si>
  <si>
    <t>浜松サービス事業所</t>
    <phoneticPr fontId="2"/>
  </si>
  <si>
    <t>就労継続支援A型</t>
    <rPh sb="0" eb="2">
      <t>シュウロウ</t>
    </rPh>
    <rPh sb="2" eb="4">
      <t>ケイゾク</t>
    </rPh>
    <rPh sb="4" eb="6">
      <t>シエン</t>
    </rPh>
    <rPh sb="7" eb="8">
      <t>ガタ</t>
    </rPh>
    <phoneticPr fontId="2"/>
  </si>
  <si>
    <t>・訓練、作業の工程等も示すこと （作業内容・単価・1個あたりの作業時間・サービス提供時間（予定時間）・1日の数量及び金額）</t>
    <rPh sb="17" eb="19">
      <t>サギョウ</t>
    </rPh>
    <rPh sb="19" eb="21">
      <t>ナイヨウ</t>
    </rPh>
    <rPh sb="22" eb="24">
      <t>タンカ</t>
    </rPh>
    <rPh sb="26" eb="27">
      <t>コ</t>
    </rPh>
    <rPh sb="31" eb="33">
      <t>サギョウ</t>
    </rPh>
    <rPh sb="33" eb="35">
      <t>ジカン</t>
    </rPh>
    <rPh sb="52" eb="53">
      <t>ニチ</t>
    </rPh>
    <rPh sb="54" eb="56">
      <t>スウリョウ</t>
    </rPh>
    <rPh sb="56" eb="57">
      <t>オヨ</t>
    </rPh>
    <rPh sb="58" eb="60">
      <t>キンガク</t>
    </rPh>
    <phoneticPr fontId="2"/>
  </si>
  <si>
    <r>
      <t>・事業所で行う作業が請負業務の場合は、</t>
    </r>
    <r>
      <rPr>
        <u/>
        <sz val="10"/>
        <rFont val="Meiryo UI"/>
        <family val="3"/>
        <charset val="128"/>
      </rPr>
      <t>請負額（請負単価）、請負先企業等も記載する</t>
    </r>
    <r>
      <rPr>
        <sz val="10"/>
        <rFont val="Meiryo UI"/>
        <family val="3"/>
        <charset val="128"/>
      </rPr>
      <t>こと</t>
    </r>
    <rPh sb="29" eb="31">
      <t>ウケオイ</t>
    </rPh>
    <rPh sb="31" eb="32">
      <t>サキ</t>
    </rPh>
    <rPh sb="32" eb="34">
      <t>キギョウ</t>
    </rPh>
    <phoneticPr fontId="2"/>
  </si>
  <si>
    <t xml:space="preserve">開所日数 </t>
    <rPh sb="0" eb="2">
      <t>カイショ</t>
    </rPh>
    <rPh sb="2" eb="4">
      <t>ニッスウ</t>
    </rPh>
    <phoneticPr fontId="3"/>
  </si>
  <si>
    <t>支払根拠（A:時給✕1日の勤務時間✕月の勤務日数、B:平均月額工賃額）</t>
    <rPh sb="0" eb="2">
      <t>シハラ</t>
    </rPh>
    <rPh sb="2" eb="4">
      <t>コンキョ</t>
    </rPh>
    <rPh sb="7" eb="9">
      <t>ジキュウ</t>
    </rPh>
    <rPh sb="11" eb="12">
      <t>ニチ</t>
    </rPh>
    <rPh sb="13" eb="15">
      <t>キンム</t>
    </rPh>
    <rPh sb="15" eb="17">
      <t>ジカン</t>
    </rPh>
    <rPh sb="18" eb="19">
      <t>ツキ</t>
    </rPh>
    <rPh sb="20" eb="22">
      <t>キンム</t>
    </rPh>
    <rPh sb="22" eb="24">
      <t>ニッスウ</t>
    </rPh>
    <rPh sb="27" eb="29">
      <t>ヘイキン</t>
    </rPh>
    <rPh sb="29" eb="31">
      <t>ゲツガク</t>
    </rPh>
    <rPh sb="31" eb="33">
      <t>コウチン</t>
    </rPh>
    <rPh sb="33" eb="34">
      <t>ガク</t>
    </rPh>
    <phoneticPr fontId="2"/>
  </si>
  <si>
    <t>清掃業務
（請負）</t>
    <rPh sb="6" eb="8">
      <t>ウケオイ</t>
    </rPh>
    <phoneticPr fontId="2"/>
  </si>
  <si>
    <t>軽作業
（自主）</t>
    <rPh sb="0" eb="3">
      <t>ケイサギョウ</t>
    </rPh>
    <rPh sb="5" eb="7">
      <t>ジシュ</t>
    </rPh>
    <phoneticPr fontId="2"/>
  </si>
  <si>
    <t>農作業
（請負）</t>
    <rPh sb="5" eb="7">
      <t>ウケオイ</t>
    </rPh>
    <phoneticPr fontId="2"/>
  </si>
  <si>
    <t>諸収入：借入金等も含みます。</t>
    <phoneticPr fontId="2"/>
  </si>
  <si>
    <t>人件費の詳細</t>
    <rPh sb="0" eb="3">
      <t>ジンケンヒ</t>
    </rPh>
    <rPh sb="4" eb="6">
      <t>ショウサイ</t>
    </rPh>
    <phoneticPr fontId="2"/>
  </si>
  <si>
    <t>管理者：28万、サービス管理責任者：28万、従業者：20万✕3人</t>
    <rPh sb="0" eb="3">
      <t>カンリシャ</t>
    </rPh>
    <rPh sb="6" eb="7">
      <t>マン</t>
    </rPh>
    <rPh sb="12" eb="17">
      <t>カンリセキニンシャ</t>
    </rPh>
    <rPh sb="20" eb="21">
      <t>マン</t>
    </rPh>
    <rPh sb="22" eb="25">
      <t>ジュウギョウシャ</t>
    </rPh>
    <rPh sb="28" eb="29">
      <t>マン</t>
    </rPh>
    <rPh sb="31" eb="32">
      <t>ニン</t>
    </rPh>
    <phoneticPr fontId="2"/>
  </si>
  <si>
    <t xml:space="preserve">①ピッキング、シール貼り　単価：○○円　1個あたりの作業時間：○分　1日の作成個数：　○○個、サービス提供時間：6時間
②梱包等々ハンドメイド　単価：○○円　1個あたりの作業時間：○分　1日の作成個数：　○○個、サービス提供時間：6時間
</t>
    <rPh sb="13" eb="15">
      <t>タンカ</t>
    </rPh>
    <rPh sb="18" eb="19">
      <t>エン</t>
    </rPh>
    <rPh sb="21" eb="22">
      <t>コ</t>
    </rPh>
    <rPh sb="26" eb="28">
      <t>サギョウ</t>
    </rPh>
    <rPh sb="28" eb="30">
      <t>ジカン</t>
    </rPh>
    <rPh sb="32" eb="33">
      <t>フン</t>
    </rPh>
    <rPh sb="35" eb="36">
      <t>ニチ</t>
    </rPh>
    <rPh sb="37" eb="39">
      <t>サクセイ</t>
    </rPh>
    <rPh sb="39" eb="41">
      <t>コスウ</t>
    </rPh>
    <rPh sb="45" eb="46">
      <t>コ</t>
    </rPh>
    <rPh sb="51" eb="53">
      <t>テイキョウ</t>
    </rPh>
    <rPh sb="53" eb="55">
      <t>ジカン</t>
    </rPh>
    <rPh sb="57" eb="59">
      <t>ジカン</t>
    </rPh>
    <phoneticPr fontId="2"/>
  </si>
  <si>
    <t xml:space="preserve">①ピッキング、シール貼り　原材料単価○○円　✕　購入個数
②梱包等々ハンドメイド　梱包用紙単価○○円　✕　梱包個数
</t>
    <rPh sb="13" eb="16">
      <t>ゲンザイリョウ</t>
    </rPh>
    <rPh sb="16" eb="18">
      <t>タンカ</t>
    </rPh>
    <rPh sb="20" eb="21">
      <t>エン</t>
    </rPh>
    <rPh sb="24" eb="26">
      <t>コウニュウ</t>
    </rPh>
    <rPh sb="26" eb="28">
      <t>コスウ</t>
    </rPh>
    <rPh sb="41" eb="43">
      <t>コンポウ</t>
    </rPh>
    <rPh sb="43" eb="45">
      <t>ヨウシ</t>
    </rPh>
    <rPh sb="45" eb="47">
      <t>タンカ</t>
    </rPh>
    <rPh sb="53" eb="55">
      <t>コンポウ</t>
    </rPh>
    <phoneticPr fontId="2"/>
  </si>
  <si>
    <t>請負のため費用なし</t>
    <rPh sb="0" eb="2">
      <t>ウケオイ</t>
    </rPh>
    <rPh sb="5" eb="7">
      <t>ヒヨウ</t>
    </rPh>
    <phoneticPr fontId="2"/>
  </si>
  <si>
    <t>請負のため費用なし</t>
    <phoneticPr fontId="2"/>
  </si>
  <si>
    <t>請負先：△△企業、請負金額○○円、作業内容（詳細）：～</t>
    <rPh sb="0" eb="2">
      <t>ウケオイ</t>
    </rPh>
    <rPh sb="2" eb="3">
      <t>サキ</t>
    </rPh>
    <rPh sb="6" eb="8">
      <t>キギョウ</t>
    </rPh>
    <rPh sb="9" eb="11">
      <t>ウケオイ</t>
    </rPh>
    <rPh sb="11" eb="13">
      <t>キンガク</t>
    </rPh>
    <rPh sb="15" eb="16">
      <t>エン</t>
    </rPh>
    <rPh sb="17" eb="19">
      <t>サギョウ</t>
    </rPh>
    <rPh sb="19" eb="21">
      <t>ナイヨウ</t>
    </rPh>
    <rPh sb="22" eb="24">
      <t>ショウサイ</t>
    </rPh>
    <phoneticPr fontId="2"/>
  </si>
  <si>
    <t>請負先：□□企業、請負金額○○円、作業内容（詳細）：～</t>
    <rPh sb="0" eb="2">
      <t>ウケオイ</t>
    </rPh>
    <rPh sb="2" eb="3">
      <t>サキ</t>
    </rPh>
    <rPh sb="6" eb="8">
      <t>キギョウ</t>
    </rPh>
    <rPh sb="9" eb="11">
      <t>ウケオイ</t>
    </rPh>
    <rPh sb="11" eb="13">
      <t>キンガク</t>
    </rPh>
    <rPh sb="15" eb="16">
      <t>エン</t>
    </rPh>
    <rPh sb="17" eb="19">
      <t>サギョウ</t>
    </rPh>
    <rPh sb="19" eb="21">
      <t>ナイヨウ</t>
    </rPh>
    <rPh sb="22" eb="24">
      <t>ショウサイ</t>
    </rPh>
    <phoneticPr fontId="2"/>
  </si>
  <si>
    <t>に入力してください！！</t>
    <rPh sb="1" eb="3">
      <t>ニュウリョク</t>
    </rPh>
    <phoneticPr fontId="2"/>
  </si>
  <si>
    <t>（単位：円）</t>
    <phoneticPr fontId="2"/>
  </si>
  <si>
    <t>①軽作業</t>
    <phoneticPr fontId="2"/>
  </si>
  <si>
    <t>②清掃業務</t>
    <phoneticPr fontId="2"/>
  </si>
  <si>
    <t>③農作業</t>
    <phoneticPr fontId="2"/>
  </si>
  <si>
    <t>1人当たりの支払額</t>
    <rPh sb="0" eb="3">
      <t>ヒトリア</t>
    </rPh>
    <rPh sb="6" eb="9">
      <t>シハライガク</t>
    </rPh>
    <phoneticPr fontId="2"/>
  </si>
  <si>
    <t>時給1080円✕6時間✕22日＝支払賃金総額　(ただし、労働時間、出勤日数により変動あり）←日数は、平均値で構いません</t>
    <rPh sb="0" eb="2">
      <t>ジキュウ</t>
    </rPh>
    <rPh sb="6" eb="7">
      <t>エン</t>
    </rPh>
    <rPh sb="9" eb="11">
      <t>ジカン</t>
    </rPh>
    <rPh sb="14" eb="15">
      <t>ニチ</t>
    </rPh>
    <rPh sb="16" eb="22">
      <t>シハライチンギンソウガク</t>
    </rPh>
    <rPh sb="28" eb="30">
      <t>ロウドウ</t>
    </rPh>
    <rPh sb="30" eb="32">
      <t>ジカン</t>
    </rPh>
    <rPh sb="33" eb="35">
      <t>シュッキン</t>
    </rPh>
    <rPh sb="35" eb="37">
      <t>ニッスウ</t>
    </rPh>
    <rPh sb="40" eb="42">
      <t>ヘンドウ</t>
    </rPh>
    <rPh sb="46" eb="48">
      <t>ニッスウ</t>
    </rPh>
    <rPh sb="50" eb="53">
      <t>ヘイキンチ</t>
    </rPh>
    <rPh sb="54" eb="55">
      <t>カマ</t>
    </rPh>
    <phoneticPr fontId="2"/>
  </si>
  <si>
    <t>平均工賃月額（3,274,344円（工賃総額）÷　○○人（総利用人数÷総開所日数）÷　12月）←例として載せています</t>
    <rPh sb="0" eb="4">
      <t>ヘイキン</t>
    </rPh>
    <rPh sb="16" eb="17">
      <t>エン</t>
    </rPh>
    <rPh sb="18" eb="20">
      <t>コウチン</t>
    </rPh>
    <rPh sb="20" eb="22">
      <t>ソウガク</t>
    </rPh>
    <rPh sb="27" eb="28">
      <t>ニン</t>
    </rPh>
    <rPh sb="29" eb="30">
      <t>ソウ</t>
    </rPh>
    <rPh sb="30" eb="32">
      <t>リヨウ</t>
    </rPh>
    <rPh sb="32" eb="34">
      <t>ニンズウ</t>
    </rPh>
    <rPh sb="35" eb="36">
      <t>ソウ</t>
    </rPh>
    <rPh sb="36" eb="38">
      <t>カイショ</t>
    </rPh>
    <rPh sb="38" eb="40">
      <t>ニッスウ</t>
    </rPh>
    <rPh sb="45" eb="46">
      <t>ツキ</t>
    </rPh>
    <rPh sb="48" eb="49">
      <t>レイ</t>
    </rPh>
    <rPh sb="52" eb="53">
      <t>ノ</t>
    </rPh>
    <phoneticPr fontId="2"/>
  </si>
  <si>
    <r>
      <t>★平均月額賃金・工賃（原則、就労継続支援A型・Ｂ型対象）</t>
    </r>
    <r>
      <rPr>
        <sz val="12"/>
        <color rgb="FFFF0000"/>
        <rFont val="Meiryo UI"/>
        <family val="3"/>
        <charset val="128"/>
      </rPr>
      <t>※生産活動を行う他事業も参考に入力すること</t>
    </r>
    <rPh sb="8" eb="10">
      <t>コウチン</t>
    </rPh>
    <rPh sb="11" eb="13">
      <t>ゲンソク</t>
    </rPh>
    <rPh sb="14" eb="20">
      <t>シュウロウケイゾクシエン</t>
    </rPh>
    <rPh sb="21" eb="22">
      <t>ガタ</t>
    </rPh>
    <rPh sb="24" eb="25">
      <t>ガタ</t>
    </rPh>
    <rPh sb="25" eb="27">
      <t>タイショウ</t>
    </rPh>
    <rPh sb="29" eb="33">
      <t>セイサンカツドウ</t>
    </rPh>
    <rPh sb="34" eb="35">
      <t>オコナ</t>
    </rPh>
    <rPh sb="36" eb="39">
      <t>ホカジギョウ</t>
    </rPh>
    <phoneticPr fontId="2"/>
  </si>
  <si>
    <r>
      <rPr>
        <sz val="10"/>
        <color rgb="FFFF0000"/>
        <rFont val="Meiryo UI"/>
        <family val="3"/>
        <charset val="128"/>
      </rPr>
      <t>自立支援給付費や特定求職者雇用開発助成金を充てなくとも利用者に対し最低賃金の支払が可能となる予算書</t>
    </r>
    <r>
      <rPr>
        <sz val="10"/>
        <rFont val="Meiryo UI"/>
        <family val="3"/>
        <charset val="128"/>
      </rPr>
      <t>を作成してください。</t>
    </r>
    <phoneticPr fontId="2"/>
  </si>
  <si>
    <t>作業A</t>
    <rPh sb="0" eb="2">
      <t>サギョウ</t>
    </rPh>
    <phoneticPr fontId="2"/>
  </si>
  <si>
    <t>作業B</t>
    <rPh sb="0" eb="2">
      <t>サギョウ</t>
    </rPh>
    <phoneticPr fontId="2"/>
  </si>
  <si>
    <t>作業C</t>
    <rPh sb="0" eb="2">
      <t>サギョウ</t>
    </rPh>
    <phoneticPr fontId="2"/>
  </si>
  <si>
    <t>作業A</t>
    <phoneticPr fontId="2"/>
  </si>
  <si>
    <t>作業B</t>
    <phoneticPr fontId="2"/>
  </si>
  <si>
    <t>作業C</t>
    <phoneticPr fontId="2"/>
  </si>
  <si>
    <t>※　報酬（介護給付費等）は、サービス提供月の翌々月に振り込まれます。</t>
    <rPh sb="2" eb="4">
      <t>ホウシュウ</t>
    </rPh>
    <rPh sb="5" eb="11">
      <t>カイゴキュウフヒトウ</t>
    </rPh>
    <rPh sb="18" eb="20">
      <t>テイキョウ</t>
    </rPh>
    <rPh sb="20" eb="21">
      <t>ツキ</t>
    </rPh>
    <rPh sb="22" eb="25">
      <t>ヨクヨクゲツ</t>
    </rPh>
    <rPh sb="26" eb="27">
      <t>フ</t>
    </rPh>
    <rPh sb="28" eb="29">
      <t>コ</t>
    </rPh>
    <phoneticPr fontId="3"/>
  </si>
  <si>
    <t>介護給付費等の詳細</t>
    <rPh sb="0" eb="6">
      <t>カイゴキュウフヒトウ</t>
    </rPh>
    <rPh sb="7" eb="9">
      <t>ショウサイ</t>
    </rPh>
    <phoneticPr fontId="2"/>
  </si>
  <si>
    <t>開設当初～
６か月まで　</t>
    <rPh sb="0" eb="4">
      <t>カイセツトウショ</t>
    </rPh>
    <rPh sb="8" eb="9">
      <t>ゲツ</t>
    </rPh>
    <phoneticPr fontId="2"/>
  </si>
  <si>
    <t>６か月以降～</t>
    <rPh sb="2" eb="3">
      <t>ゲツ</t>
    </rPh>
    <rPh sb="3" eb="5">
      <t>イコウ</t>
    </rPh>
    <phoneticPr fontId="2"/>
  </si>
  <si>
    <t>加算等：</t>
    <rPh sb="0" eb="2">
      <t>カサン</t>
    </rPh>
    <rPh sb="2" eb="3">
      <t>トウ</t>
    </rPh>
    <phoneticPr fontId="2"/>
  </si>
  <si>
    <t>加算等：福祉専門職員配置等加算Ⅰ型、食事提供体制加算（委託）、送迎加算Ⅰ型</t>
    <rPh sb="0" eb="2">
      <t>カサン</t>
    </rPh>
    <rPh sb="2" eb="3">
      <t>トウ</t>
    </rPh>
    <rPh sb="4" eb="15">
      <t>フクシセンモンショクインハイチトウカサン</t>
    </rPh>
    <rPh sb="15" eb="17">
      <t>1ガタ</t>
    </rPh>
    <rPh sb="18" eb="26">
      <t>ショクジテイキョウタイセイカサン</t>
    </rPh>
    <rPh sb="27" eb="29">
      <t>イタク</t>
    </rPh>
    <rPh sb="31" eb="35">
      <t>ソウゲイカサン</t>
    </rPh>
    <rPh sb="35" eb="37">
      <t>1ガタ</t>
    </rPh>
    <phoneticPr fontId="2"/>
  </si>
  <si>
    <t>加算等：福祉専門職員配置等加算Ⅰ型、食事提供体制加算（委託）、送迎加算Ⅰ型、目標工賃達成指導員配置加算</t>
    <rPh sb="0" eb="2">
      <t>カサン</t>
    </rPh>
    <rPh sb="2" eb="3">
      <t>トウ</t>
    </rPh>
    <rPh sb="38" eb="40">
      <t>モクヒョウ</t>
    </rPh>
    <rPh sb="40" eb="42">
      <t>コウチン</t>
    </rPh>
    <rPh sb="42" eb="44">
      <t>タッセイ</t>
    </rPh>
    <rPh sb="44" eb="47">
      <t>シドウイン</t>
    </rPh>
    <rPh sb="47" eb="49">
      <t>ハイチ</t>
    </rPh>
    <rPh sb="49" eb="51">
      <t>カサン</t>
    </rPh>
    <phoneticPr fontId="2"/>
  </si>
  <si>
    <t>管理者：○○万、サービス管理責任者：○○万、従業者：○○万✕○○人</t>
    <rPh sb="0" eb="3">
      <t>カンリシャ</t>
    </rPh>
    <rPh sb="6" eb="7">
      <t>マン</t>
    </rPh>
    <rPh sb="12" eb="17">
      <t>カンリセキニンシャ</t>
    </rPh>
    <rPh sb="20" eb="21">
      <t>マン</t>
    </rPh>
    <rPh sb="22" eb="25">
      <t>ジュウギョウシャ</t>
    </rPh>
    <rPh sb="28" eb="29">
      <t>マン</t>
    </rPh>
    <rPh sb="32" eb="33">
      <t>ニン</t>
    </rPh>
    <phoneticPr fontId="2"/>
  </si>
  <si>
    <t>基本報酬（Ⅰ型）：（738単位×10.17＝7505円）×300人（月総利用人数　20人×15日）＝2,251,500円</t>
    <rPh sb="5" eb="7">
      <t>1ガタ</t>
    </rPh>
    <rPh sb="26" eb="27">
      <t>エン</t>
    </rPh>
    <rPh sb="59" eb="60">
      <t>エン</t>
    </rPh>
    <phoneticPr fontId="2"/>
  </si>
  <si>
    <t>基本報酬（Ⅰ型）：（590単位×10.17＝6,000円）×300人（月総利用人数　20人×15日）＝1,800,000円　　　</t>
    <rPh sb="5" eb="7">
      <t>1ガタ</t>
    </rPh>
    <rPh sb="27" eb="28">
      <t>エン</t>
    </rPh>
    <rPh sb="33" eb="34">
      <t>ニン</t>
    </rPh>
    <rPh sb="35" eb="36">
      <t>ガツ</t>
    </rPh>
    <rPh sb="36" eb="37">
      <t>ソウ</t>
    </rPh>
    <rPh sb="37" eb="39">
      <t>リヨウ</t>
    </rPh>
    <rPh sb="39" eb="41">
      <t>ニンズウ</t>
    </rPh>
    <rPh sb="44" eb="45">
      <t>ニン</t>
    </rPh>
    <rPh sb="48" eb="49">
      <t>ニチ</t>
    </rPh>
    <rPh sb="60" eb="61">
      <t>エン</t>
    </rPh>
    <phoneticPr fontId="2"/>
  </si>
  <si>
    <r>
      <t>基本報酬（○型）：（○○単位×10.17＝○○円）×</t>
    </r>
    <r>
      <rPr>
        <b/>
        <sz val="10"/>
        <rFont val="Meiryo UI"/>
        <family val="3"/>
        <charset val="128"/>
      </rPr>
      <t>1月の総利用人数</t>
    </r>
    <r>
      <rPr>
        <sz val="10"/>
        <rFont val="Meiryo UI"/>
        <family val="3"/>
        <charset val="128"/>
      </rPr>
      <t>（利用契約者がサービスを利用した回数の総計）＝基本報酬総額</t>
    </r>
    <rPh sb="6" eb="7">
      <t>ガタ</t>
    </rPh>
    <rPh sb="23" eb="24">
      <t>エン</t>
    </rPh>
    <rPh sb="27" eb="28">
      <t>ツキ</t>
    </rPh>
    <rPh sb="29" eb="30">
      <t>ソウ</t>
    </rPh>
    <rPh sb="30" eb="34">
      <t>リヨウニンズウ</t>
    </rPh>
    <rPh sb="35" eb="40">
      <t>リヨウケイヤクシャ</t>
    </rPh>
    <rPh sb="46" eb="48">
      <t>リヨウ</t>
    </rPh>
    <rPh sb="50" eb="52">
      <t>カイスウ</t>
    </rPh>
    <rPh sb="53" eb="55">
      <t>ソウケイ</t>
    </rPh>
    <rPh sb="57" eb="63">
      <t>キホンホウシュウソウガク</t>
    </rPh>
    <phoneticPr fontId="2"/>
  </si>
  <si>
    <r>
      <t>基本報酬（○型）：（○○単位×10.17＝○○円）×</t>
    </r>
    <r>
      <rPr>
        <b/>
        <sz val="10"/>
        <rFont val="Meiryo UI"/>
        <family val="3"/>
        <charset val="128"/>
      </rPr>
      <t>1月の総利用人数</t>
    </r>
    <r>
      <rPr>
        <sz val="10"/>
        <rFont val="Meiryo UI"/>
        <family val="3"/>
        <charset val="128"/>
      </rPr>
      <t>（利用契約者がサービスを利用した回数の総計）＝基本報酬総額</t>
    </r>
    <rPh sb="6" eb="7">
      <t>カタ</t>
    </rPh>
    <rPh sb="12" eb="14">
      <t>タンイ</t>
    </rPh>
    <rPh sb="23" eb="2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</si>
</sst>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0_ ;[Red]\-#,##0\ "/>
    <numFmt numFmtId="177" formatCode="#&quot;人&quot;"/>
    <numFmt numFmtId="178" formatCode="#&quot;日&quot;"/>
  </numFmts>
  <fonts count="21">
    <font>
      <sz val="11"/>
      <color theme="1"/>
      <name val="ＭＳ Ｐゴシック"/>
      <family val="2"/>
      <scheme val="minor"/>
    </font>
    <font>
      <sz val="10"/>
      <name val="ＭＳ Ｐ明朝"/>
      <family val="1"/>
      <charset val="128"/>
    </font>
    <font>
      <sz val="6"/>
      <name val="ＭＳ Ｐゴシック"/>
      <family val="3"/>
      <charset val="128"/>
      <scheme val="minor"/>
    </font>
    <font>
      <sz val="6"/>
      <name val="ＭＳ Ｐ明朝"/>
      <family val="1"/>
      <charset val="128"/>
    </font>
    <font>
      <sz val="10"/>
      <name val="Meiryo UI"/>
      <family val="3"/>
      <charset val="128"/>
    </font>
    <font>
      <sz val="14"/>
      <name val="Meiryo UI"/>
      <family val="3"/>
      <charset val="128"/>
    </font>
    <font>
      <u/>
      <sz val="10"/>
      <name val="Meiryo UI"/>
      <family val="3"/>
      <charset val="128"/>
    </font>
    <font>
      <b/>
      <sz val="9"/>
      <color indexed="81"/>
      <name val="MS P ゴシック"/>
      <family val="3"/>
      <charset val="128"/>
    </font>
    <font>
      <b/>
      <sz val="11"/>
      <name val="ＭＳ Ｐゴシック"/>
      <family val="3"/>
      <charset val="128"/>
    </font>
    <font>
      <b/>
      <sz val="9"/>
      <color indexed="10"/>
      <name val="MS P ゴシック"/>
      <family val="3"/>
      <charset val="128"/>
    </font>
    <font>
      <sz val="10.5"/>
      <color theme="1"/>
      <name val="游ゴシック"/>
      <family val="3"/>
      <charset val="128"/>
    </font>
    <font>
      <sz val="10"/>
      <name val="Meiryo UI"/>
      <family val="3"/>
      <charset val="1"/>
    </font>
    <font>
      <sz val="9"/>
      <name val="Meiryo UI"/>
      <family val="3"/>
      <charset val="128"/>
    </font>
    <font>
      <sz val="12"/>
      <name val="Meiryo UI"/>
      <family val="3"/>
      <charset val="128"/>
    </font>
    <font>
      <sz val="10.5"/>
      <color theme="1"/>
      <name val="Meiryo UI"/>
      <family val="3"/>
      <charset val="128"/>
    </font>
    <font>
      <sz val="6"/>
      <name val="Meiryo UI"/>
      <family val="3"/>
      <charset val="128"/>
    </font>
    <font>
      <b/>
      <sz val="6"/>
      <name val="Meiryo UI"/>
      <family val="3"/>
      <charset val="128"/>
    </font>
    <font>
      <b/>
      <sz val="12"/>
      <name val="Meiryo UI"/>
      <family val="3"/>
      <charset val="128"/>
    </font>
    <font>
      <sz val="12"/>
      <color rgb="FFFF0000"/>
      <name val="Meiryo UI"/>
      <family val="3"/>
      <charset val="128"/>
    </font>
    <font>
      <sz val="10"/>
      <color rgb="FFFF0000"/>
      <name val="Meiryo UI"/>
      <family val="3"/>
      <charset val="128"/>
    </font>
    <font>
      <b/>
      <sz val="1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slantDashDot">
        <color indexed="64"/>
      </top>
      <bottom style="thin">
        <color indexed="64"/>
      </bottom>
      <diagonal/>
    </border>
    <border>
      <left/>
      <right style="thin">
        <color indexed="64"/>
      </right>
      <top style="slantDashDot">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28">
    <xf numFmtId="0" fontId="0" fillId="0" borderId="0" xfId="0"/>
    <xf numFmtId="0" fontId="4" fillId="0" borderId="0" xfId="1" applyFont="1" applyAlignment="1">
      <alignment vertical="center"/>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vertical="center"/>
    </xf>
    <xf numFmtId="0" fontId="4" fillId="0" borderId="8" xfId="1" applyFont="1" applyBorder="1" applyAlignment="1">
      <alignment vertical="center" wrapText="1"/>
    </xf>
    <xf numFmtId="0" fontId="4" fillId="0" borderId="8" xfId="1" applyFont="1" applyBorder="1" applyAlignment="1">
      <alignment vertical="center"/>
    </xf>
    <xf numFmtId="0" fontId="4" fillId="0" borderId="1" xfId="1" applyFont="1" applyBorder="1" applyAlignment="1">
      <alignment vertical="center" wrapText="1"/>
    </xf>
    <xf numFmtId="176" fontId="4" fillId="0" borderId="1" xfId="2" applyNumberFormat="1" applyFont="1" applyBorder="1" applyAlignment="1">
      <alignment vertical="center"/>
    </xf>
    <xf numFmtId="0" fontId="8" fillId="0" borderId="0" xfId="1" applyFont="1" applyAlignment="1">
      <alignment vertical="center"/>
    </xf>
    <xf numFmtId="0" fontId="10" fillId="0" borderId="0" xfId="0" applyFont="1" applyAlignment="1">
      <alignment vertical="center"/>
    </xf>
    <xf numFmtId="0" fontId="4" fillId="0" borderId="14" xfId="1" applyFont="1" applyBorder="1" applyAlignment="1">
      <alignment vertical="center"/>
    </xf>
    <xf numFmtId="0" fontId="12" fillId="0" borderId="1" xfId="1" applyFont="1" applyBorder="1" applyAlignment="1">
      <alignment horizontal="center" vertical="center"/>
    </xf>
    <xf numFmtId="0" fontId="13" fillId="0" borderId="0" xfId="1" applyFont="1" applyAlignment="1">
      <alignment vertical="center"/>
    </xf>
    <xf numFmtId="0" fontId="14" fillId="0" borderId="0" xfId="0" applyFont="1" applyAlignment="1">
      <alignment vertical="center"/>
    </xf>
    <xf numFmtId="177" fontId="4" fillId="0" borderId="1" xfId="1" applyNumberFormat="1" applyFont="1" applyBorder="1" applyAlignment="1">
      <alignment horizontal="center" vertical="center"/>
    </xf>
    <xf numFmtId="0" fontId="4" fillId="0" borderId="11" xfId="1" applyFont="1" applyBorder="1" applyAlignment="1">
      <alignment vertical="center" wrapText="1"/>
    </xf>
    <xf numFmtId="176" fontId="4" fillId="0" borderId="11" xfId="2" applyNumberFormat="1" applyFont="1" applyBorder="1" applyAlignment="1">
      <alignment vertical="center"/>
    </xf>
    <xf numFmtId="0" fontId="4" fillId="0" borderId="29" xfId="1" applyFont="1" applyBorder="1" applyAlignment="1">
      <alignment horizontal="center" vertical="center"/>
    </xf>
    <xf numFmtId="176" fontId="4" fillId="0" borderId="29" xfId="2" applyNumberFormat="1" applyFont="1" applyBorder="1" applyAlignment="1">
      <alignment vertical="center"/>
    </xf>
    <xf numFmtId="0" fontId="4" fillId="0" borderId="11" xfId="1" applyFont="1" applyBorder="1" applyAlignment="1">
      <alignment vertical="center"/>
    </xf>
    <xf numFmtId="0" fontId="4" fillId="0" borderId="31" xfId="1" applyFont="1" applyBorder="1" applyAlignment="1">
      <alignment horizontal="center" vertical="center"/>
    </xf>
    <xf numFmtId="176" fontId="4" fillId="0" borderId="31" xfId="2" applyNumberFormat="1" applyFont="1" applyBorder="1" applyAlignment="1">
      <alignment vertical="center"/>
    </xf>
    <xf numFmtId="176" fontId="4" fillId="0" borderId="30" xfId="2" applyNumberFormat="1" applyFont="1" applyBorder="1" applyAlignment="1">
      <alignment vertical="center"/>
    </xf>
    <xf numFmtId="0" fontId="4" fillId="0" borderId="36" xfId="1" applyFont="1" applyBorder="1" applyAlignment="1">
      <alignment vertical="center"/>
    </xf>
    <xf numFmtId="178" fontId="4" fillId="0" borderId="36" xfId="1" applyNumberFormat="1" applyFont="1" applyBorder="1" applyAlignment="1">
      <alignment horizontal="center" vertical="center"/>
    </xf>
    <xf numFmtId="176" fontId="4" fillId="0" borderId="0" xfId="2" applyNumberFormat="1" applyFont="1" applyBorder="1" applyAlignment="1">
      <alignment vertical="center"/>
    </xf>
    <xf numFmtId="0" fontId="4" fillId="0" borderId="0" xfId="1" applyFont="1" applyFill="1" applyBorder="1" applyAlignment="1">
      <alignment horizontal="center" vertical="center"/>
    </xf>
    <xf numFmtId="176" fontId="12" fillId="0" borderId="4" xfId="2" applyNumberFormat="1" applyFont="1" applyBorder="1" applyAlignment="1">
      <alignment vertical="center"/>
    </xf>
    <xf numFmtId="176" fontId="12" fillId="0" borderId="29" xfId="2" applyNumberFormat="1" applyFont="1" applyBorder="1" applyAlignment="1">
      <alignment vertical="center"/>
    </xf>
    <xf numFmtId="176" fontId="12" fillId="0" borderId="1" xfId="2" applyNumberFormat="1" applyFont="1" applyBorder="1" applyAlignment="1">
      <alignment vertical="center"/>
    </xf>
    <xf numFmtId="176" fontId="12" fillId="0" borderId="31" xfId="2" applyNumberFormat="1" applyFont="1" applyBorder="1" applyAlignment="1">
      <alignment vertical="center"/>
    </xf>
    <xf numFmtId="176" fontId="12" fillId="0" borderId="30" xfId="2" applyNumberFormat="1" applyFont="1" applyBorder="1" applyAlignment="1">
      <alignment vertical="center"/>
    </xf>
    <xf numFmtId="0" fontId="4" fillId="0" borderId="1" xfId="1" applyFont="1" applyBorder="1" applyAlignment="1">
      <alignment horizontal="center" vertical="center"/>
    </xf>
    <xf numFmtId="0" fontId="4" fillId="3" borderId="12" xfId="1" applyFont="1" applyFill="1" applyBorder="1" applyAlignment="1">
      <alignment vertical="center"/>
    </xf>
    <xf numFmtId="0" fontId="4" fillId="3" borderId="18" xfId="1" applyFont="1" applyFill="1" applyBorder="1" applyAlignment="1">
      <alignment vertical="center"/>
    </xf>
    <xf numFmtId="0" fontId="4" fillId="3" borderId="18" xfId="1" applyFont="1" applyFill="1" applyBorder="1" applyAlignment="1">
      <alignment horizontal="right" vertical="center"/>
    </xf>
    <xf numFmtId="0" fontId="17" fillId="3" borderId="1" xfId="1" applyFont="1" applyFill="1" applyBorder="1" applyAlignment="1">
      <alignment vertical="center"/>
    </xf>
    <xf numFmtId="0" fontId="17" fillId="0" borderId="0" xfId="1" applyFont="1" applyAlignment="1">
      <alignment vertical="center"/>
    </xf>
    <xf numFmtId="0" fontId="4" fillId="3" borderId="37" xfId="1" applyFont="1" applyFill="1" applyBorder="1" applyAlignment="1">
      <alignment vertical="center" wrapText="1"/>
    </xf>
    <xf numFmtId="176" fontId="12" fillId="0" borderId="37" xfId="2" applyNumberFormat="1" applyFont="1" applyFill="1" applyBorder="1" applyAlignment="1">
      <alignment vertical="center"/>
    </xf>
    <xf numFmtId="0" fontId="4" fillId="0" borderId="31" xfId="1" applyFont="1" applyBorder="1" applyAlignment="1">
      <alignment vertical="center" wrapText="1"/>
    </xf>
    <xf numFmtId="0" fontId="4" fillId="3" borderId="40" xfId="1" applyFont="1" applyFill="1" applyBorder="1" applyAlignment="1">
      <alignment vertical="center" wrapText="1"/>
    </xf>
    <xf numFmtId="176" fontId="12" fillId="0" borderId="43" xfId="2" applyNumberFormat="1" applyFont="1" applyFill="1" applyBorder="1" applyAlignment="1">
      <alignment vertical="center"/>
    </xf>
    <xf numFmtId="0" fontId="4" fillId="3" borderId="43" xfId="1" applyFont="1" applyFill="1" applyBorder="1" applyAlignment="1">
      <alignment vertical="center" wrapText="1"/>
    </xf>
    <xf numFmtId="176" fontId="12" fillId="0" borderId="40" xfId="2" applyNumberFormat="1" applyFont="1" applyFill="1" applyBorder="1" applyAlignment="1">
      <alignment vertical="center"/>
    </xf>
    <xf numFmtId="176" fontId="4" fillId="0" borderId="34" xfId="2" applyNumberFormat="1" applyFont="1" applyBorder="1" applyAlignment="1">
      <alignment vertical="center"/>
    </xf>
    <xf numFmtId="176" fontId="4" fillId="0" borderId="35" xfId="2" applyNumberFormat="1" applyFont="1" applyBorder="1" applyAlignment="1">
      <alignment vertical="center"/>
    </xf>
    <xf numFmtId="0" fontId="4" fillId="2" borderId="1" xfId="1" applyFont="1" applyFill="1" applyBorder="1" applyAlignment="1">
      <alignment horizontal="center" vertical="center"/>
    </xf>
    <xf numFmtId="176" fontId="4" fillId="3" borderId="1" xfId="2" applyNumberFormat="1" applyFont="1" applyFill="1" applyBorder="1" applyAlignment="1">
      <alignment horizontal="left" vertical="center"/>
    </xf>
    <xf numFmtId="176" fontId="4" fillId="0" borderId="13" xfId="2" applyNumberFormat="1" applyFont="1" applyFill="1" applyBorder="1" applyAlignment="1">
      <alignment horizontal="center" vertical="center" wrapText="1"/>
    </xf>
    <xf numFmtId="176" fontId="4" fillId="0" borderId="14" xfId="2" applyNumberFormat="1" applyFont="1" applyFill="1" applyBorder="1" applyAlignment="1">
      <alignment horizontal="center" vertical="center" wrapText="1"/>
    </xf>
    <xf numFmtId="176" fontId="4" fillId="0" borderId="15" xfId="2" applyNumberFormat="1" applyFont="1" applyFill="1" applyBorder="1" applyAlignment="1">
      <alignment horizontal="center" vertical="center" wrapText="1"/>
    </xf>
    <xf numFmtId="176" fontId="4" fillId="0" borderId="16" xfId="2" applyNumberFormat="1" applyFont="1" applyFill="1" applyBorder="1" applyAlignment="1">
      <alignment horizontal="center" vertical="center" wrapText="1"/>
    </xf>
    <xf numFmtId="176" fontId="4" fillId="0" borderId="12" xfId="2" applyNumberFormat="1" applyFont="1" applyFill="1" applyBorder="1" applyAlignment="1">
      <alignment horizontal="center" vertical="center" wrapText="1"/>
    </xf>
    <xf numFmtId="176" fontId="4" fillId="0" borderId="17" xfId="2" applyNumberFormat="1" applyFont="1" applyFill="1" applyBorder="1" applyAlignment="1">
      <alignment horizontal="center" vertical="center" wrapText="1"/>
    </xf>
    <xf numFmtId="176" fontId="4" fillId="3" borderId="1" xfId="2" applyNumberFormat="1" applyFont="1" applyFill="1" applyBorder="1" applyAlignment="1">
      <alignment vertical="center"/>
    </xf>
    <xf numFmtId="176" fontId="4" fillId="3" borderId="3" xfId="2" applyNumberFormat="1" applyFont="1" applyFill="1" applyBorder="1" applyAlignment="1">
      <alignment vertical="center"/>
    </xf>
    <xf numFmtId="176" fontId="4" fillId="3" borderId="18" xfId="2" applyNumberFormat="1" applyFont="1" applyFill="1" applyBorder="1" applyAlignment="1">
      <alignment vertical="center"/>
    </xf>
    <xf numFmtId="176" fontId="4" fillId="3" borderId="2" xfId="2" applyNumberFormat="1" applyFont="1" applyFill="1" applyBorder="1" applyAlignment="1">
      <alignment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176" fontId="4" fillId="0" borderId="32" xfId="2" applyNumberFormat="1" applyFont="1" applyBorder="1" applyAlignment="1">
      <alignment vertical="center"/>
    </xf>
    <xf numFmtId="176" fontId="4" fillId="0" borderId="33" xfId="2" applyNumberFormat="1" applyFont="1" applyBorder="1" applyAlignment="1">
      <alignment vertical="center"/>
    </xf>
    <xf numFmtId="176" fontId="4" fillId="3" borderId="13" xfId="2" applyNumberFormat="1" applyFont="1" applyFill="1" applyBorder="1" applyAlignment="1">
      <alignment vertical="center"/>
    </xf>
    <xf numFmtId="176" fontId="4" fillId="3" borderId="15" xfId="2" applyNumberFormat="1" applyFont="1" applyFill="1" applyBorder="1" applyAlignment="1">
      <alignment vertical="center"/>
    </xf>
    <xf numFmtId="176" fontId="4" fillId="0" borderId="7" xfId="2" applyNumberFormat="1" applyFont="1" applyBorder="1" applyAlignment="1">
      <alignment vertical="center"/>
    </xf>
    <xf numFmtId="176" fontId="4" fillId="0" borderId="6" xfId="2" applyNumberFormat="1" applyFont="1" applyBorder="1" applyAlignment="1">
      <alignment vertical="center"/>
    </xf>
    <xf numFmtId="0" fontId="4" fillId="0" borderId="1" xfId="1" applyFont="1" applyBorder="1" applyAlignment="1">
      <alignment vertical="center" textRotation="255"/>
    </xf>
    <xf numFmtId="0" fontId="4" fillId="0" borderId="11" xfId="1" applyFont="1" applyBorder="1" applyAlignment="1">
      <alignment vertical="center" textRotation="255"/>
    </xf>
    <xf numFmtId="0" fontId="4" fillId="3" borderId="10" xfId="1" applyFont="1" applyFill="1" applyBorder="1" applyAlignment="1">
      <alignment horizontal="center" vertical="center"/>
    </xf>
    <xf numFmtId="0" fontId="4" fillId="3" borderId="9" xfId="1" applyFont="1" applyFill="1" applyBorder="1" applyAlignment="1">
      <alignment horizontal="center" vertical="center"/>
    </xf>
    <xf numFmtId="176" fontId="4" fillId="3" borderId="7" xfId="2" applyNumberFormat="1" applyFont="1" applyFill="1" applyBorder="1" applyAlignment="1">
      <alignment vertical="center"/>
    </xf>
    <xf numFmtId="176" fontId="4" fillId="3" borderId="6" xfId="2" applyNumberFormat="1" applyFont="1" applyFill="1" applyBorder="1" applyAlignment="1">
      <alignment vertical="center"/>
    </xf>
    <xf numFmtId="0" fontId="4" fillId="0" borderId="5" xfId="1" applyFont="1" applyBorder="1" applyAlignment="1">
      <alignment vertical="center" textRotation="255"/>
    </xf>
    <xf numFmtId="0" fontId="4" fillId="0" borderId="4" xfId="1" applyFont="1" applyBorder="1" applyAlignment="1">
      <alignment vertical="center" textRotation="255"/>
    </xf>
    <xf numFmtId="177" fontId="4" fillId="3" borderId="3"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0" fontId="5" fillId="0" borderId="0" xfId="1" applyFont="1" applyAlignment="1">
      <alignment horizontal="center" vertical="center"/>
    </xf>
    <xf numFmtId="14" fontId="4" fillId="0" borderId="26" xfId="1" applyNumberFormat="1" applyFont="1" applyFill="1" applyBorder="1" applyAlignment="1">
      <alignment horizontal="center" vertical="center"/>
    </xf>
    <xf numFmtId="14" fontId="4" fillId="0" borderId="27" xfId="1" applyNumberFormat="1" applyFont="1" applyFill="1" applyBorder="1" applyAlignment="1">
      <alignment horizontal="center" vertical="center"/>
    </xf>
    <xf numFmtId="14" fontId="4" fillId="0" borderId="28" xfId="1" applyNumberFormat="1" applyFont="1" applyFill="1" applyBorder="1" applyAlignment="1">
      <alignment horizontal="center" vertical="center"/>
    </xf>
    <xf numFmtId="0" fontId="4" fillId="0" borderId="3" xfId="1" applyNumberFormat="1" applyFont="1" applyBorder="1" applyAlignment="1">
      <alignment horizontal="right" vertical="center"/>
    </xf>
    <xf numFmtId="0" fontId="4" fillId="0" borderId="2" xfId="1" applyNumberFormat="1" applyFont="1" applyBorder="1" applyAlignment="1">
      <alignment horizontal="right"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12" fillId="0" borderId="1" xfId="1" applyFont="1" applyBorder="1" applyAlignment="1">
      <alignment horizontal="center" vertical="center"/>
    </xf>
    <xf numFmtId="0" fontId="4" fillId="0" borderId="1" xfId="1" applyFont="1" applyBorder="1" applyAlignment="1">
      <alignment horizontal="center" vertical="center"/>
    </xf>
    <xf numFmtId="5" fontId="4" fillId="3" borderId="1" xfId="1" applyNumberFormat="1" applyFont="1" applyFill="1" applyBorder="1" applyAlignment="1">
      <alignment horizontal="center" vertical="center"/>
    </xf>
    <xf numFmtId="3" fontId="4" fillId="3" borderId="1" xfId="1" applyNumberFormat="1" applyFont="1" applyFill="1" applyBorder="1" applyAlignment="1">
      <alignment horizontal="left" vertical="center"/>
    </xf>
    <xf numFmtId="0" fontId="4" fillId="3" borderId="1" xfId="1" applyFont="1" applyFill="1" applyBorder="1" applyAlignment="1">
      <alignment horizontal="left" vertical="center"/>
    </xf>
    <xf numFmtId="0" fontId="4" fillId="0" borderId="11" xfId="1" applyFont="1" applyBorder="1" applyAlignment="1">
      <alignment horizontal="center" vertical="center"/>
    </xf>
    <xf numFmtId="0" fontId="4" fillId="0" borderId="4" xfId="1" applyFont="1" applyBorder="1" applyAlignment="1">
      <alignment horizontal="center" vertical="center"/>
    </xf>
    <xf numFmtId="0" fontId="4" fillId="3" borderId="11" xfId="1" applyFont="1" applyFill="1" applyBorder="1" applyAlignment="1">
      <alignment horizontal="center" vertical="center" wrapText="1"/>
    </xf>
    <xf numFmtId="0" fontId="4" fillId="3" borderId="4" xfId="1" applyFont="1" applyFill="1" applyBorder="1" applyAlignment="1">
      <alignment horizontal="center" vertical="center"/>
    </xf>
    <xf numFmtId="176" fontId="15" fillId="0" borderId="32" xfId="2" applyNumberFormat="1" applyFont="1" applyBorder="1" applyAlignment="1">
      <alignment vertical="center"/>
    </xf>
    <xf numFmtId="176" fontId="15" fillId="0" borderId="33" xfId="2" applyNumberFormat="1" applyFont="1" applyBorder="1" applyAlignment="1">
      <alignment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4" fillId="3" borderId="1" xfId="1" applyFont="1" applyFill="1" applyBorder="1" applyAlignment="1">
      <alignment horizontal="left" vertical="center" wrapText="1"/>
    </xf>
    <xf numFmtId="176" fontId="15" fillId="0" borderId="34" xfId="2" applyNumberFormat="1" applyFont="1" applyBorder="1" applyAlignment="1">
      <alignment vertical="center"/>
    </xf>
    <xf numFmtId="176" fontId="15" fillId="0" borderId="35" xfId="2" applyNumberFormat="1" applyFont="1" applyBorder="1" applyAlignment="1">
      <alignment vertical="center"/>
    </xf>
    <xf numFmtId="176" fontId="15" fillId="3" borderId="3" xfId="2" applyNumberFormat="1" applyFont="1" applyFill="1" applyBorder="1" applyAlignment="1">
      <alignment vertical="center"/>
    </xf>
    <xf numFmtId="176" fontId="15" fillId="3" borderId="2" xfId="2" applyNumberFormat="1" applyFont="1" applyFill="1" applyBorder="1" applyAlignment="1">
      <alignment vertical="center"/>
    </xf>
    <xf numFmtId="176" fontId="12" fillId="3" borderId="3" xfId="2" applyNumberFormat="1" applyFont="1" applyFill="1" applyBorder="1" applyAlignment="1">
      <alignment vertical="center"/>
    </xf>
    <xf numFmtId="176" fontId="12" fillId="3" borderId="2" xfId="2" applyNumberFormat="1" applyFont="1" applyFill="1" applyBorder="1" applyAlignment="1">
      <alignment vertical="center"/>
    </xf>
    <xf numFmtId="176" fontId="16" fillId="3" borderId="3" xfId="2" applyNumberFormat="1" applyFont="1" applyFill="1" applyBorder="1" applyAlignment="1">
      <alignment vertical="center"/>
    </xf>
    <xf numFmtId="176" fontId="16" fillId="3" borderId="2" xfId="2" applyNumberFormat="1" applyFont="1" applyFill="1" applyBorder="1" applyAlignment="1">
      <alignment vertical="center"/>
    </xf>
    <xf numFmtId="176" fontId="15" fillId="0" borderId="7" xfId="2" applyNumberFormat="1" applyFont="1" applyBorder="1" applyAlignment="1">
      <alignment vertical="center"/>
    </xf>
    <xf numFmtId="176" fontId="15" fillId="0" borderId="6" xfId="2" applyNumberFormat="1" applyFont="1" applyBorder="1" applyAlignment="1">
      <alignment vertical="center"/>
    </xf>
    <xf numFmtId="176" fontId="15" fillId="3" borderId="38" xfId="2" applyNumberFormat="1" applyFont="1" applyFill="1" applyBorder="1" applyAlignment="1">
      <alignment vertical="center" wrapText="1"/>
    </xf>
    <xf numFmtId="176" fontId="15" fillId="3" borderId="39" xfId="2" applyNumberFormat="1" applyFont="1" applyFill="1" applyBorder="1" applyAlignment="1">
      <alignment vertical="center" wrapText="1"/>
    </xf>
    <xf numFmtId="176" fontId="15" fillId="3" borderId="41" xfId="2" applyNumberFormat="1" applyFont="1" applyFill="1" applyBorder="1" applyAlignment="1">
      <alignment vertical="center" wrapText="1"/>
    </xf>
    <xf numFmtId="176" fontId="15" fillId="3" borderId="42" xfId="2" applyNumberFormat="1" applyFont="1" applyFill="1" applyBorder="1" applyAlignment="1">
      <alignment vertical="center" wrapText="1"/>
    </xf>
    <xf numFmtId="176" fontId="15" fillId="3" borderId="44" xfId="2" applyNumberFormat="1" applyFont="1" applyFill="1" applyBorder="1" applyAlignment="1">
      <alignment vertical="center" wrapText="1"/>
    </xf>
    <xf numFmtId="176" fontId="15" fillId="3" borderId="45" xfId="2" applyNumberFormat="1" applyFont="1" applyFill="1" applyBorder="1" applyAlignment="1">
      <alignment vertical="center" wrapText="1"/>
    </xf>
    <xf numFmtId="178" fontId="4" fillId="3" borderId="16" xfId="1" applyNumberFormat="1" applyFont="1" applyFill="1" applyBorder="1" applyAlignment="1">
      <alignment horizontal="center" vertical="center"/>
    </xf>
    <xf numFmtId="178" fontId="4" fillId="3" borderId="17" xfId="1" applyNumberFormat="1" applyFont="1" applyFill="1" applyBorder="1" applyAlignment="1">
      <alignment horizontal="center" vertical="center"/>
    </xf>
    <xf numFmtId="176" fontId="15" fillId="0" borderId="32" xfId="2" applyNumberFormat="1" applyFont="1" applyBorder="1" applyAlignment="1">
      <alignment vertical="center" wrapText="1"/>
    </xf>
    <xf numFmtId="176" fontId="15" fillId="0" borderId="33" xfId="2" applyNumberFormat="1" applyFont="1" applyBorder="1" applyAlignment="1">
      <alignment vertical="center" wrapText="1"/>
    </xf>
    <xf numFmtId="14" fontId="4" fillId="0" borderId="19" xfId="1" applyNumberFormat="1" applyFont="1" applyFill="1" applyBorder="1" applyAlignment="1">
      <alignment horizontal="center" vertical="center"/>
    </xf>
    <xf numFmtId="14" fontId="4" fillId="0" borderId="20" xfId="1" applyNumberFormat="1" applyFont="1" applyFill="1" applyBorder="1" applyAlignment="1">
      <alignment horizontal="center" vertical="center"/>
    </xf>
    <xf numFmtId="14" fontId="4" fillId="0" borderId="21" xfId="1" applyNumberFormat="1" applyFont="1" applyFill="1" applyBorder="1" applyAlignment="1">
      <alignment horizontal="center" vertical="center"/>
    </xf>
    <xf numFmtId="0" fontId="4" fillId="0" borderId="24" xfId="1" applyNumberFormat="1" applyFont="1" applyBorder="1" applyAlignment="1">
      <alignment horizontal="right" vertical="center"/>
    </xf>
    <xf numFmtId="0" fontId="4" fillId="0" borderId="25" xfId="1" applyNumberFormat="1" applyFont="1" applyBorder="1" applyAlignment="1">
      <alignment horizontal="right" vertical="center"/>
    </xf>
    <xf numFmtId="0" fontId="4" fillId="0" borderId="16" xfId="1" applyNumberFormat="1" applyFont="1" applyBorder="1" applyAlignment="1">
      <alignment horizontal="right" vertical="center"/>
    </xf>
    <xf numFmtId="0" fontId="4" fillId="0" borderId="17" xfId="1" applyNumberFormat="1" applyFont="1" applyBorder="1" applyAlignment="1">
      <alignment horizontal="right" vertical="center"/>
    </xf>
  </cellXfs>
  <cellStyles count="3">
    <cellStyle name="桁区切り 2" xfId="2"/>
    <cellStyle name="標準" xfId="0" builtinId="0"/>
    <cellStyle name="標準 2" xfId="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447675</xdr:colOff>
      <xdr:row>20</xdr:row>
      <xdr:rowOff>19050</xdr:rowOff>
    </xdr:from>
    <xdr:to>
      <xdr:col>33</xdr:col>
      <xdr:colOff>542925</xdr:colOff>
      <xdr:row>26</xdr:row>
      <xdr:rowOff>190499</xdr:rowOff>
    </xdr:to>
    <xdr:sp macro="" textlink="">
      <xdr:nvSpPr>
        <xdr:cNvPr id="6" name="吹き出し: 円形 2">
          <a:extLst>
            <a:ext uri="{FF2B5EF4-FFF2-40B4-BE49-F238E27FC236}">
              <a16:creationId xmlns:a16="http://schemas.microsoft.com/office/drawing/2014/main" id="{248281DD-763C-489E-9949-7158FFC612D2}"/>
            </a:ext>
          </a:extLst>
        </xdr:cNvPr>
        <xdr:cNvSpPr/>
      </xdr:nvSpPr>
      <xdr:spPr>
        <a:xfrm>
          <a:off x="10134600" y="5276850"/>
          <a:ext cx="2838450" cy="1504949"/>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a:t>
          </a:r>
          <a:r>
            <a:rPr kumimoji="1" lang="en-US" altLang="ja-JP" sz="1000" b="1">
              <a:solidFill>
                <a:schemeClr val="tx1"/>
              </a:solidFill>
            </a:rPr>
            <a:t>1</a:t>
          </a:r>
          <a:r>
            <a:rPr kumimoji="1" lang="ja-JP" altLang="en-US" sz="1000" b="1">
              <a:solidFill>
                <a:schemeClr val="tx1"/>
              </a:solidFill>
            </a:rPr>
            <a:t>月の利用回数の考え方）</a:t>
          </a:r>
          <a:endParaRPr kumimoji="1" lang="en-US" altLang="ja-JP" sz="1000" b="1">
            <a:solidFill>
              <a:schemeClr val="tx1"/>
            </a:solidFill>
          </a:endParaRPr>
        </a:p>
        <a:p>
          <a:pPr algn="l"/>
          <a:r>
            <a:rPr kumimoji="1" lang="ja-JP" altLang="en-US" sz="1000">
              <a:solidFill>
                <a:schemeClr val="tx1"/>
              </a:solidFill>
            </a:rPr>
            <a:t>例）</a:t>
          </a:r>
          <a:r>
            <a:rPr kumimoji="1" lang="en-US" altLang="ja-JP" sz="1000">
              <a:solidFill>
                <a:schemeClr val="tx1"/>
              </a:solidFill>
            </a:rPr>
            <a:t>1</a:t>
          </a:r>
          <a:r>
            <a:rPr kumimoji="1" lang="ja-JP" altLang="en-US" sz="1000">
              <a:solidFill>
                <a:schemeClr val="tx1"/>
              </a:solidFill>
            </a:rPr>
            <a:t>週間</a:t>
          </a:r>
          <a:r>
            <a:rPr kumimoji="1" lang="en-US" altLang="ja-JP" sz="1000">
              <a:solidFill>
                <a:schemeClr val="tx1"/>
              </a:solidFill>
            </a:rPr>
            <a:t>3</a:t>
          </a:r>
          <a:r>
            <a:rPr kumimoji="1" lang="ja-JP" altLang="en-US" sz="1000">
              <a:solidFill>
                <a:schemeClr val="tx1"/>
              </a:solidFill>
            </a:rPr>
            <a:t>日利用で月</a:t>
          </a:r>
          <a:r>
            <a:rPr kumimoji="1" lang="en-US" altLang="ja-JP" sz="1000">
              <a:solidFill>
                <a:schemeClr val="tx1"/>
              </a:solidFill>
            </a:rPr>
            <a:t>4</a:t>
          </a:r>
          <a:r>
            <a:rPr kumimoji="1" lang="ja-JP" altLang="en-US" sz="1000">
              <a:solidFill>
                <a:schemeClr val="tx1"/>
              </a:solidFill>
            </a:rPr>
            <a:t>週とする</a:t>
          </a:r>
          <a:endParaRPr kumimoji="1" lang="en-US" altLang="ja-JP" sz="1000">
            <a:solidFill>
              <a:schemeClr val="tx1"/>
            </a:solidFill>
          </a:endParaRPr>
        </a:p>
        <a:p>
          <a:pPr algn="l"/>
          <a:r>
            <a:rPr kumimoji="1" lang="en-US" altLang="ja-JP" sz="1000">
              <a:solidFill>
                <a:schemeClr val="tx1"/>
              </a:solidFill>
            </a:rPr>
            <a:t>3</a:t>
          </a:r>
          <a:r>
            <a:rPr kumimoji="1" lang="ja-JP" altLang="en-US" sz="1000">
              <a:solidFill>
                <a:schemeClr val="tx1"/>
              </a:solidFill>
            </a:rPr>
            <a:t>日</a:t>
          </a:r>
          <a:r>
            <a:rPr kumimoji="1" lang="en-US" altLang="ja-JP" sz="1000">
              <a:solidFill>
                <a:schemeClr val="tx1"/>
              </a:solidFill>
            </a:rPr>
            <a:t>×4</a:t>
          </a:r>
          <a:r>
            <a:rPr kumimoji="1" lang="ja-JP" altLang="en-US" sz="1000">
              <a:solidFill>
                <a:schemeClr val="tx1"/>
              </a:solidFill>
            </a:rPr>
            <a:t>週＝</a:t>
          </a:r>
          <a:r>
            <a:rPr kumimoji="1" lang="en-US" altLang="ja-JP" sz="1000">
              <a:solidFill>
                <a:schemeClr val="tx1"/>
              </a:solidFill>
            </a:rPr>
            <a:t>12</a:t>
          </a:r>
          <a:r>
            <a:rPr kumimoji="1" lang="ja-JP" altLang="en-US" sz="1000">
              <a:solidFill>
                <a:schemeClr val="tx1"/>
              </a:solidFill>
            </a:rPr>
            <a:t>日（月利用回数）</a:t>
          </a:r>
          <a:endParaRPr kumimoji="1" lang="en-US" altLang="ja-JP" sz="1000">
            <a:solidFill>
              <a:schemeClr val="tx1"/>
            </a:solidFill>
          </a:endParaRPr>
        </a:p>
        <a:p>
          <a:pPr algn="l"/>
          <a:r>
            <a:rPr kumimoji="1" lang="en-US" altLang="ja-JP" sz="1000">
              <a:solidFill>
                <a:schemeClr val="tx1"/>
              </a:solidFill>
            </a:rPr>
            <a:t>12</a:t>
          </a:r>
          <a:r>
            <a:rPr kumimoji="1" lang="ja-JP" altLang="en-US" sz="1000">
              <a:solidFill>
                <a:schemeClr val="tx1"/>
              </a:solidFill>
            </a:rPr>
            <a:t>日</a:t>
          </a:r>
          <a:r>
            <a:rPr kumimoji="1" lang="en-US" altLang="ja-JP" sz="1000">
              <a:solidFill>
                <a:schemeClr val="tx1"/>
              </a:solidFill>
            </a:rPr>
            <a:t>×</a:t>
          </a:r>
          <a:r>
            <a:rPr kumimoji="1" lang="ja-JP" altLang="en-US" sz="1000">
              <a:solidFill>
                <a:schemeClr val="tx1"/>
              </a:solidFill>
            </a:rPr>
            <a:t>利用契約者数</a:t>
          </a:r>
          <a:r>
            <a:rPr kumimoji="1" lang="en-US" altLang="ja-JP" sz="1000">
              <a:solidFill>
                <a:schemeClr val="tx1"/>
              </a:solidFill>
            </a:rPr>
            <a:t>25</a:t>
          </a:r>
          <a:r>
            <a:rPr kumimoji="1" lang="ja-JP" altLang="en-US" sz="1000">
              <a:solidFill>
                <a:schemeClr val="tx1"/>
              </a:solidFill>
            </a:rPr>
            <a:t>人</a:t>
          </a:r>
          <a:endParaRPr kumimoji="1" lang="en-US" altLang="ja-JP" sz="1000">
            <a:solidFill>
              <a:schemeClr val="tx1"/>
            </a:solidFill>
          </a:endParaRPr>
        </a:p>
        <a:p>
          <a:pPr algn="l"/>
          <a:r>
            <a:rPr kumimoji="1" lang="ja-JP" altLang="en-US" sz="1000">
              <a:solidFill>
                <a:schemeClr val="tx1"/>
              </a:solidFill>
            </a:rPr>
            <a:t>　　　　　　＝</a:t>
          </a:r>
          <a:r>
            <a:rPr kumimoji="1" lang="en-US" altLang="ja-JP" sz="1000">
              <a:solidFill>
                <a:schemeClr val="tx1"/>
              </a:solidFill>
            </a:rPr>
            <a:t>300</a:t>
          </a:r>
          <a:r>
            <a:rPr kumimoji="1" lang="ja-JP" altLang="en-US" sz="1000">
              <a:solidFill>
                <a:schemeClr val="tx1"/>
              </a:solidFill>
            </a:rPr>
            <a:t>人（総利用人数）</a:t>
          </a:r>
          <a:endParaRPr kumimoji="1" lang="en-US" altLang="ja-JP" sz="1000">
            <a:solidFill>
              <a:schemeClr val="tx1"/>
            </a:solidFill>
          </a:endParaRPr>
        </a:p>
        <a:p>
          <a:pPr algn="l"/>
          <a:endParaRPr kumimoji="1" lang="ja-JP" altLang="en-US" sz="10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213360</xdr:colOff>
      <xdr:row>32</xdr:row>
      <xdr:rowOff>495300</xdr:rowOff>
    </xdr:from>
    <xdr:to>
      <xdr:col>32</xdr:col>
      <xdr:colOff>335280</xdr:colOff>
      <xdr:row>36</xdr:row>
      <xdr:rowOff>15240</xdr:rowOff>
    </xdr:to>
    <xdr:sp macro="" textlink="">
      <xdr:nvSpPr>
        <xdr:cNvPr id="2" name="吹き出し: 円形 1">
          <a:extLst>
            <a:ext uri="{FF2B5EF4-FFF2-40B4-BE49-F238E27FC236}">
              <a16:creationId xmlns:a16="http://schemas.microsoft.com/office/drawing/2014/main" id="{1289921A-EF37-4A5F-B712-B5F56BBB7A11}"/>
            </a:ext>
          </a:extLst>
        </xdr:cNvPr>
        <xdr:cNvSpPr/>
      </xdr:nvSpPr>
      <xdr:spPr>
        <a:xfrm>
          <a:off x="11005185" y="10010775"/>
          <a:ext cx="1579245" cy="1005840"/>
        </a:xfrm>
        <a:prstGeom prst="wedgeEllipseCallout">
          <a:avLst>
            <a:gd name="adj1" fmla="val -107080"/>
            <a:gd name="adj2" fmla="val 5373"/>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必要に応じて</a:t>
          </a:r>
          <a:r>
            <a:rPr kumimoji="1" lang="ja-JP" altLang="en-US" sz="1100" b="1">
              <a:solidFill>
                <a:srgbClr val="FF0000"/>
              </a:solidFill>
            </a:rPr>
            <a:t>行を追加</a:t>
          </a:r>
          <a:r>
            <a:rPr kumimoji="1" lang="ja-JP" altLang="en-US" sz="1100">
              <a:solidFill>
                <a:schemeClr val="tx1"/>
              </a:solidFill>
            </a:rPr>
            <a:t>してください！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29</xdr:col>
      <xdr:colOff>342900</xdr:colOff>
      <xdr:row>14</xdr:row>
      <xdr:rowOff>198119</xdr:rowOff>
    </xdr:from>
    <xdr:to>
      <xdr:col>32</xdr:col>
      <xdr:colOff>480060</xdr:colOff>
      <xdr:row>18</xdr:row>
      <xdr:rowOff>219074</xdr:rowOff>
    </xdr:to>
    <xdr:sp macro="" textlink="">
      <xdr:nvSpPr>
        <xdr:cNvPr id="3" name="吹き出し: 円形 2">
          <a:extLst>
            <a:ext uri="{FF2B5EF4-FFF2-40B4-BE49-F238E27FC236}">
              <a16:creationId xmlns:a16="http://schemas.microsoft.com/office/drawing/2014/main" id="{248281DD-763C-489E-9949-7158FFC612D2}"/>
            </a:ext>
          </a:extLst>
        </xdr:cNvPr>
        <xdr:cNvSpPr/>
      </xdr:nvSpPr>
      <xdr:spPr>
        <a:xfrm>
          <a:off x="10448925" y="4541519"/>
          <a:ext cx="2280285" cy="935355"/>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生産活動に係る経費を</a:t>
          </a:r>
          <a:r>
            <a:rPr kumimoji="1" lang="ja-JP" altLang="en-US" sz="1100" b="1">
              <a:solidFill>
                <a:schemeClr val="tx1"/>
              </a:solidFill>
            </a:rPr>
            <a:t>按分して</a:t>
          </a:r>
          <a:r>
            <a:rPr kumimoji="1" lang="ja-JP" altLang="en-US" sz="1100">
              <a:solidFill>
                <a:schemeClr val="tx1"/>
              </a:solidFill>
            </a:rPr>
            <a:t>算入してください。</a:t>
          </a:r>
        </a:p>
      </xdr:txBody>
    </xdr:sp>
    <xdr:clientData/>
  </xdr:twoCellAnchor>
  <xdr:twoCellAnchor>
    <xdr:from>
      <xdr:col>29</xdr:col>
      <xdr:colOff>323850</xdr:colOff>
      <xdr:row>10</xdr:row>
      <xdr:rowOff>247650</xdr:rowOff>
    </xdr:from>
    <xdr:to>
      <xdr:col>32</xdr:col>
      <xdr:colOff>461010</xdr:colOff>
      <xdr:row>13</xdr:row>
      <xdr:rowOff>9525</xdr:rowOff>
    </xdr:to>
    <xdr:sp macro="" textlink="">
      <xdr:nvSpPr>
        <xdr:cNvPr id="4" name="吹き出し: 円形 2">
          <a:extLst>
            <a:ext uri="{FF2B5EF4-FFF2-40B4-BE49-F238E27FC236}">
              <a16:creationId xmlns:a16="http://schemas.microsoft.com/office/drawing/2014/main" id="{248281DD-763C-489E-9949-7158FFC612D2}"/>
            </a:ext>
          </a:extLst>
        </xdr:cNvPr>
        <xdr:cNvSpPr/>
      </xdr:nvSpPr>
      <xdr:spPr>
        <a:xfrm>
          <a:off x="10429875" y="2990850"/>
          <a:ext cx="2280285" cy="1133475"/>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ココに</a:t>
          </a:r>
          <a:r>
            <a:rPr kumimoji="1" lang="ja-JP" altLang="en-US" sz="1000">
              <a:solidFill>
                <a:schemeClr val="tx1"/>
              </a:solidFill>
            </a:rPr>
            <a:t>、生産活動の種別に応じて</a:t>
          </a:r>
          <a:r>
            <a:rPr kumimoji="1" lang="ja-JP" altLang="en-US" sz="1000" b="1" u="sng">
              <a:solidFill>
                <a:srgbClr val="FF0000"/>
              </a:solidFill>
            </a:rPr>
            <a:t>行を追加</a:t>
          </a:r>
          <a:r>
            <a:rPr kumimoji="1" lang="ja-JP" altLang="en-US" sz="1000">
              <a:solidFill>
                <a:schemeClr val="tx1"/>
              </a:solidFill>
            </a:rPr>
            <a:t>してください。場合によっては、計算式が正確に作動しません。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409575</xdr:colOff>
      <xdr:row>20</xdr:row>
      <xdr:rowOff>171450</xdr:rowOff>
    </xdr:from>
    <xdr:to>
      <xdr:col>33</xdr:col>
      <xdr:colOff>504825</xdr:colOff>
      <xdr:row>27</xdr:row>
      <xdr:rowOff>114299</xdr:rowOff>
    </xdr:to>
    <xdr:sp macro="" textlink="">
      <xdr:nvSpPr>
        <xdr:cNvPr id="2" name="吹き出し: 円形 2">
          <a:extLst>
            <a:ext uri="{FF2B5EF4-FFF2-40B4-BE49-F238E27FC236}">
              <a16:creationId xmlns:a16="http://schemas.microsoft.com/office/drawing/2014/main" id="{248281DD-763C-489E-9949-7158FFC612D2}"/>
            </a:ext>
          </a:extLst>
        </xdr:cNvPr>
        <xdr:cNvSpPr/>
      </xdr:nvSpPr>
      <xdr:spPr>
        <a:xfrm>
          <a:off x="10096500" y="5429250"/>
          <a:ext cx="2838450" cy="1504949"/>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a:t>
          </a:r>
          <a:r>
            <a:rPr kumimoji="1" lang="en-US" altLang="ja-JP" sz="1000" b="1">
              <a:solidFill>
                <a:schemeClr val="tx1"/>
              </a:solidFill>
            </a:rPr>
            <a:t>1</a:t>
          </a:r>
          <a:r>
            <a:rPr kumimoji="1" lang="ja-JP" altLang="en-US" sz="1000" b="1">
              <a:solidFill>
                <a:schemeClr val="tx1"/>
              </a:solidFill>
            </a:rPr>
            <a:t>月の利用回数の考え方）</a:t>
          </a:r>
          <a:endParaRPr kumimoji="1" lang="en-US" altLang="ja-JP" sz="1000" b="1">
            <a:solidFill>
              <a:schemeClr val="tx1"/>
            </a:solidFill>
          </a:endParaRPr>
        </a:p>
        <a:p>
          <a:pPr algn="l"/>
          <a:r>
            <a:rPr kumimoji="1" lang="ja-JP" altLang="en-US" sz="1000">
              <a:solidFill>
                <a:schemeClr val="tx1"/>
              </a:solidFill>
            </a:rPr>
            <a:t>例）</a:t>
          </a:r>
          <a:r>
            <a:rPr kumimoji="1" lang="en-US" altLang="ja-JP" sz="1000">
              <a:solidFill>
                <a:schemeClr val="tx1"/>
              </a:solidFill>
            </a:rPr>
            <a:t>1</a:t>
          </a:r>
          <a:r>
            <a:rPr kumimoji="1" lang="ja-JP" altLang="en-US" sz="1000">
              <a:solidFill>
                <a:schemeClr val="tx1"/>
              </a:solidFill>
            </a:rPr>
            <a:t>週間</a:t>
          </a:r>
          <a:r>
            <a:rPr kumimoji="1" lang="en-US" altLang="ja-JP" sz="1000">
              <a:solidFill>
                <a:schemeClr val="tx1"/>
              </a:solidFill>
            </a:rPr>
            <a:t>3</a:t>
          </a:r>
          <a:r>
            <a:rPr kumimoji="1" lang="ja-JP" altLang="en-US" sz="1000">
              <a:solidFill>
                <a:schemeClr val="tx1"/>
              </a:solidFill>
            </a:rPr>
            <a:t>日利用で月</a:t>
          </a:r>
          <a:r>
            <a:rPr kumimoji="1" lang="en-US" altLang="ja-JP" sz="1000">
              <a:solidFill>
                <a:schemeClr val="tx1"/>
              </a:solidFill>
            </a:rPr>
            <a:t>4</a:t>
          </a:r>
          <a:r>
            <a:rPr kumimoji="1" lang="ja-JP" altLang="en-US" sz="1000">
              <a:solidFill>
                <a:schemeClr val="tx1"/>
              </a:solidFill>
            </a:rPr>
            <a:t>週とする</a:t>
          </a:r>
          <a:endParaRPr kumimoji="1" lang="en-US" altLang="ja-JP" sz="1000">
            <a:solidFill>
              <a:schemeClr val="tx1"/>
            </a:solidFill>
          </a:endParaRPr>
        </a:p>
        <a:p>
          <a:pPr algn="l"/>
          <a:r>
            <a:rPr kumimoji="1" lang="en-US" altLang="ja-JP" sz="1000">
              <a:solidFill>
                <a:schemeClr val="tx1"/>
              </a:solidFill>
            </a:rPr>
            <a:t>3</a:t>
          </a:r>
          <a:r>
            <a:rPr kumimoji="1" lang="ja-JP" altLang="en-US" sz="1000">
              <a:solidFill>
                <a:schemeClr val="tx1"/>
              </a:solidFill>
            </a:rPr>
            <a:t>日</a:t>
          </a:r>
          <a:r>
            <a:rPr kumimoji="1" lang="en-US" altLang="ja-JP" sz="1000">
              <a:solidFill>
                <a:schemeClr val="tx1"/>
              </a:solidFill>
            </a:rPr>
            <a:t>×4</a:t>
          </a:r>
          <a:r>
            <a:rPr kumimoji="1" lang="ja-JP" altLang="en-US" sz="1000">
              <a:solidFill>
                <a:schemeClr val="tx1"/>
              </a:solidFill>
            </a:rPr>
            <a:t>週＝</a:t>
          </a:r>
          <a:r>
            <a:rPr kumimoji="1" lang="en-US" altLang="ja-JP" sz="1000">
              <a:solidFill>
                <a:schemeClr val="tx1"/>
              </a:solidFill>
            </a:rPr>
            <a:t>12</a:t>
          </a:r>
          <a:r>
            <a:rPr kumimoji="1" lang="ja-JP" altLang="en-US" sz="1000">
              <a:solidFill>
                <a:schemeClr val="tx1"/>
              </a:solidFill>
            </a:rPr>
            <a:t>日（月利用回数）</a:t>
          </a:r>
          <a:endParaRPr kumimoji="1" lang="en-US" altLang="ja-JP" sz="1000">
            <a:solidFill>
              <a:schemeClr val="tx1"/>
            </a:solidFill>
          </a:endParaRPr>
        </a:p>
        <a:p>
          <a:pPr algn="l"/>
          <a:r>
            <a:rPr kumimoji="1" lang="en-US" altLang="ja-JP" sz="1000">
              <a:solidFill>
                <a:schemeClr val="tx1"/>
              </a:solidFill>
            </a:rPr>
            <a:t>12</a:t>
          </a:r>
          <a:r>
            <a:rPr kumimoji="1" lang="ja-JP" altLang="en-US" sz="1000">
              <a:solidFill>
                <a:schemeClr val="tx1"/>
              </a:solidFill>
            </a:rPr>
            <a:t>日</a:t>
          </a:r>
          <a:r>
            <a:rPr kumimoji="1" lang="en-US" altLang="ja-JP" sz="1000">
              <a:solidFill>
                <a:schemeClr val="tx1"/>
              </a:solidFill>
            </a:rPr>
            <a:t>×</a:t>
          </a:r>
          <a:r>
            <a:rPr kumimoji="1" lang="ja-JP" altLang="en-US" sz="1000">
              <a:solidFill>
                <a:schemeClr val="tx1"/>
              </a:solidFill>
            </a:rPr>
            <a:t>利用契約者数</a:t>
          </a:r>
          <a:r>
            <a:rPr kumimoji="1" lang="en-US" altLang="ja-JP" sz="1000">
              <a:solidFill>
                <a:schemeClr val="tx1"/>
              </a:solidFill>
            </a:rPr>
            <a:t>25</a:t>
          </a:r>
          <a:r>
            <a:rPr kumimoji="1" lang="ja-JP" altLang="en-US" sz="1000">
              <a:solidFill>
                <a:schemeClr val="tx1"/>
              </a:solidFill>
            </a:rPr>
            <a:t>人</a:t>
          </a:r>
          <a:endParaRPr kumimoji="1" lang="en-US" altLang="ja-JP" sz="1000">
            <a:solidFill>
              <a:schemeClr val="tx1"/>
            </a:solidFill>
          </a:endParaRPr>
        </a:p>
        <a:p>
          <a:pPr algn="l"/>
          <a:r>
            <a:rPr kumimoji="1" lang="ja-JP" altLang="en-US" sz="1000">
              <a:solidFill>
                <a:schemeClr val="tx1"/>
              </a:solidFill>
            </a:rPr>
            <a:t>　　　　　　＝</a:t>
          </a:r>
          <a:r>
            <a:rPr kumimoji="1" lang="en-US" altLang="ja-JP" sz="1000">
              <a:solidFill>
                <a:schemeClr val="tx1"/>
              </a:solidFill>
            </a:rPr>
            <a:t>300</a:t>
          </a:r>
          <a:r>
            <a:rPr kumimoji="1" lang="ja-JP" altLang="en-US" sz="1000">
              <a:solidFill>
                <a:schemeClr val="tx1"/>
              </a:solidFill>
            </a:rPr>
            <a:t>人（総利用人数）</a:t>
          </a:r>
          <a:endParaRPr kumimoji="1" lang="en-US" altLang="ja-JP" sz="1000">
            <a:solidFill>
              <a:schemeClr val="tx1"/>
            </a:solidFill>
          </a:endParaRPr>
        </a:p>
        <a:p>
          <a:pPr algn="l"/>
          <a:endParaRPr kumimoji="1" lang="ja-JP" altLang="en-US" sz="10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203835</xdr:colOff>
      <xdr:row>32</xdr:row>
      <xdr:rowOff>485775</xdr:rowOff>
    </xdr:from>
    <xdr:to>
      <xdr:col>32</xdr:col>
      <xdr:colOff>325755</xdr:colOff>
      <xdr:row>36</xdr:row>
      <xdr:rowOff>5715</xdr:rowOff>
    </xdr:to>
    <xdr:sp macro="" textlink="">
      <xdr:nvSpPr>
        <xdr:cNvPr id="2" name="吹き出し: 円形 1">
          <a:extLst>
            <a:ext uri="{FF2B5EF4-FFF2-40B4-BE49-F238E27FC236}">
              <a16:creationId xmlns:a16="http://schemas.microsoft.com/office/drawing/2014/main" id="{1289921A-EF37-4A5F-B712-B5F56BBB7A11}"/>
            </a:ext>
          </a:extLst>
        </xdr:cNvPr>
        <xdr:cNvSpPr/>
      </xdr:nvSpPr>
      <xdr:spPr>
        <a:xfrm>
          <a:off x="10995660" y="10001250"/>
          <a:ext cx="1579245" cy="1005840"/>
        </a:xfrm>
        <a:prstGeom prst="wedgeEllipseCallout">
          <a:avLst>
            <a:gd name="adj1" fmla="val -107080"/>
            <a:gd name="adj2" fmla="val 5373"/>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必要に応じて行を追加してください！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29</xdr:col>
      <xdr:colOff>342900</xdr:colOff>
      <xdr:row>14</xdr:row>
      <xdr:rowOff>198119</xdr:rowOff>
    </xdr:from>
    <xdr:to>
      <xdr:col>32</xdr:col>
      <xdr:colOff>480060</xdr:colOff>
      <xdr:row>18</xdr:row>
      <xdr:rowOff>219074</xdr:rowOff>
    </xdr:to>
    <xdr:sp macro="" textlink="">
      <xdr:nvSpPr>
        <xdr:cNvPr id="3" name="吹き出し: 円形 2">
          <a:extLst>
            <a:ext uri="{FF2B5EF4-FFF2-40B4-BE49-F238E27FC236}">
              <a16:creationId xmlns:a16="http://schemas.microsoft.com/office/drawing/2014/main" id="{248281DD-763C-489E-9949-7158FFC612D2}"/>
            </a:ext>
          </a:extLst>
        </xdr:cNvPr>
        <xdr:cNvSpPr/>
      </xdr:nvSpPr>
      <xdr:spPr>
        <a:xfrm>
          <a:off x="10448925" y="3169919"/>
          <a:ext cx="2280285" cy="935355"/>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生産活動に係る経費を</a:t>
          </a:r>
          <a:r>
            <a:rPr kumimoji="1" lang="ja-JP" altLang="en-US" sz="1100" b="1">
              <a:solidFill>
                <a:schemeClr val="tx1"/>
              </a:solidFill>
            </a:rPr>
            <a:t>按分して</a:t>
          </a:r>
          <a:r>
            <a:rPr kumimoji="1" lang="ja-JP" altLang="en-US" sz="1100">
              <a:solidFill>
                <a:schemeClr val="tx1"/>
              </a:solidFill>
            </a:rPr>
            <a:t>算入してください。</a:t>
          </a:r>
        </a:p>
      </xdr:txBody>
    </xdr:sp>
    <xdr:clientData/>
  </xdr:twoCellAnchor>
  <xdr:twoCellAnchor>
    <xdr:from>
      <xdr:col>29</xdr:col>
      <xdr:colOff>333375</xdr:colOff>
      <xdr:row>10</xdr:row>
      <xdr:rowOff>276225</xdr:rowOff>
    </xdr:from>
    <xdr:to>
      <xdr:col>32</xdr:col>
      <xdr:colOff>470535</xdr:colOff>
      <xdr:row>13</xdr:row>
      <xdr:rowOff>47625</xdr:rowOff>
    </xdr:to>
    <xdr:sp macro="" textlink="">
      <xdr:nvSpPr>
        <xdr:cNvPr id="4" name="吹き出し: 円形 2">
          <a:extLst>
            <a:ext uri="{FF2B5EF4-FFF2-40B4-BE49-F238E27FC236}">
              <a16:creationId xmlns:a16="http://schemas.microsoft.com/office/drawing/2014/main" id="{248281DD-763C-489E-9949-7158FFC612D2}"/>
            </a:ext>
          </a:extLst>
        </xdr:cNvPr>
        <xdr:cNvSpPr/>
      </xdr:nvSpPr>
      <xdr:spPr>
        <a:xfrm>
          <a:off x="10439400" y="3019425"/>
          <a:ext cx="2280285" cy="1143000"/>
        </a:xfrm>
        <a:prstGeom prst="wedgeEllipseCallout">
          <a:avLst>
            <a:gd name="adj1" fmla="val -64551"/>
            <a:gd name="adj2" fmla="val -32570"/>
          </a:avLst>
        </a:prstGeom>
        <a:solidFill>
          <a:schemeClr val="accent5">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ココに</a:t>
          </a:r>
          <a:r>
            <a:rPr kumimoji="1" lang="ja-JP" altLang="en-US" sz="1000">
              <a:solidFill>
                <a:schemeClr val="tx1"/>
              </a:solidFill>
            </a:rPr>
            <a:t>、生産活動の種別に応じて</a:t>
          </a:r>
          <a:r>
            <a:rPr kumimoji="1" lang="ja-JP" altLang="en-US" sz="1000" b="1" u="sng">
              <a:solidFill>
                <a:srgbClr val="FF0000"/>
              </a:solidFill>
            </a:rPr>
            <a:t>行を追加</a:t>
          </a:r>
          <a:r>
            <a:rPr kumimoji="1" lang="ja-JP" altLang="en-US" sz="1000">
              <a:solidFill>
                <a:schemeClr val="tx1"/>
              </a:solidFill>
            </a:rPr>
            <a:t>してください。場合によっては、計算式が正確に作動しません。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30"/>
  <sheetViews>
    <sheetView tabSelected="1" view="pageBreakPreview" zoomScaleNormal="100" workbookViewId="0">
      <selection activeCell="G23" sqref="G23:AB23"/>
    </sheetView>
  </sheetViews>
  <sheetFormatPr defaultColWidth="9" defaultRowHeight="18" customHeight="1"/>
  <cols>
    <col min="1" max="1" width="1.5" style="1" customWidth="1"/>
    <col min="2" max="2" width="3.25" style="1" customWidth="1"/>
    <col min="3" max="3" width="12.875" style="1" customWidth="1"/>
    <col min="4" max="27" width="4.125" style="1" customWidth="1"/>
    <col min="28" max="28" width="9" style="1"/>
    <col min="29" max="29" width="1.5" style="1" customWidth="1"/>
    <col min="30" max="16384" width="9" style="1"/>
  </cols>
  <sheetData>
    <row r="1" spans="2:28" ht="18" customHeight="1">
      <c r="C1" s="79" t="s">
        <v>54</v>
      </c>
      <c r="D1" s="79"/>
      <c r="E1" s="79"/>
      <c r="F1" s="79"/>
      <c r="G1" s="79"/>
      <c r="H1" s="79"/>
      <c r="I1" s="79"/>
      <c r="J1" s="79"/>
      <c r="K1" s="79"/>
      <c r="L1" s="79"/>
      <c r="M1" s="79"/>
      <c r="N1" s="79"/>
      <c r="O1" s="79"/>
      <c r="P1" s="79"/>
      <c r="Q1" s="79"/>
      <c r="R1" s="79"/>
      <c r="S1" s="79"/>
      <c r="T1" s="79"/>
      <c r="U1" s="79"/>
      <c r="V1" s="79"/>
      <c r="W1" s="79"/>
      <c r="X1" s="79"/>
      <c r="Y1" s="79"/>
      <c r="Z1" s="79"/>
      <c r="AA1" s="79"/>
    </row>
    <row r="2" spans="2:28" ht="18" customHeight="1">
      <c r="C2" s="1" t="s">
        <v>19</v>
      </c>
      <c r="T2" s="35" t="s">
        <v>12</v>
      </c>
      <c r="U2" s="35"/>
      <c r="V2" s="35"/>
      <c r="W2" s="35"/>
      <c r="X2" s="35"/>
      <c r="Y2" s="35"/>
      <c r="Z2" s="35"/>
      <c r="AA2" s="35"/>
      <c r="AB2" s="35"/>
    </row>
    <row r="3" spans="2:28" ht="18" customHeight="1" thickBot="1">
      <c r="C3" s="1" t="s">
        <v>20</v>
      </c>
      <c r="P3" s="38"/>
      <c r="Q3" s="39" t="s">
        <v>73</v>
      </c>
      <c r="AB3" s="2"/>
    </row>
    <row r="4" spans="2:28" ht="18" customHeight="1">
      <c r="B4" s="10" t="s">
        <v>21</v>
      </c>
      <c r="D4" s="80"/>
      <c r="E4" s="81"/>
      <c r="F4" s="82"/>
      <c r="AB4" s="2" t="s">
        <v>22</v>
      </c>
    </row>
    <row r="5" spans="2:28" s="4" customFormat="1" ht="18" customHeight="1">
      <c r="B5" s="34"/>
      <c r="C5" s="34"/>
      <c r="D5" s="83" t="str">
        <f>IF(D4="", "-月", TEXT(D4, "m") &amp; "月")</f>
        <v>-月</v>
      </c>
      <c r="E5" s="84"/>
      <c r="F5" s="83" t="str">
        <f>IF($D$4="", "-月", TEXT(EDATE($D$4,1), "m") &amp; "月")</f>
        <v>-月</v>
      </c>
      <c r="G5" s="84"/>
      <c r="H5" s="83" t="str">
        <f>IF($D$4="", "-月", TEXT(EDATE($D$4,2), "m") &amp; "月")</f>
        <v>-月</v>
      </c>
      <c r="I5" s="84"/>
      <c r="J5" s="83" t="str">
        <f>IF($D$4="", "-月", TEXT(EDATE($D$4,3), "m") &amp; "月")</f>
        <v>-月</v>
      </c>
      <c r="K5" s="84"/>
      <c r="L5" s="83" t="str">
        <f>IF($D$4="", "-月", TEXT(EDATE($D$4,4), "m") &amp; "月")</f>
        <v>-月</v>
      </c>
      <c r="M5" s="84"/>
      <c r="N5" s="83" t="str">
        <f>IF($D$4="", "-月", TEXT(EDATE($D$4,5), "m") &amp; "月")</f>
        <v>-月</v>
      </c>
      <c r="O5" s="84"/>
      <c r="P5" s="83" t="str">
        <f>IF($D$4="", "-月", TEXT(EDATE($D$4,6), "m") &amp; "月")</f>
        <v>-月</v>
      </c>
      <c r="Q5" s="84"/>
      <c r="R5" s="83" t="str">
        <f>IF($D$4="", "-月", TEXT(EDATE($D$4,7), "m") &amp; "月")</f>
        <v>-月</v>
      </c>
      <c r="S5" s="84"/>
      <c r="T5" s="83" t="str">
        <f>IF($D$4="", "-月", TEXT(EDATE($D$4,8), "m") &amp; "月")</f>
        <v>-月</v>
      </c>
      <c r="U5" s="84"/>
      <c r="V5" s="83" t="str">
        <f>IF($D$4="", "-月", TEXT(EDATE($D$4,9), "m") &amp; "月")</f>
        <v>-月</v>
      </c>
      <c r="W5" s="84"/>
      <c r="X5" s="83" t="str">
        <f>IF($D$4="", "-月", TEXT(EDATE($D$4,10), "m") &amp; "月")</f>
        <v>-月</v>
      </c>
      <c r="Y5" s="84"/>
      <c r="Z5" s="83" t="str">
        <f>IF($D$4="", "-月", TEXT(EDATE($D$4,11), "m") &amp; "月")</f>
        <v>-月</v>
      </c>
      <c r="AA5" s="84"/>
      <c r="AB5" s="34" t="s">
        <v>11</v>
      </c>
    </row>
    <row r="6" spans="2:28" ht="18" customHeight="1">
      <c r="B6" s="70" t="s">
        <v>14</v>
      </c>
      <c r="C6" s="5" t="s">
        <v>10</v>
      </c>
      <c r="D6" s="77"/>
      <c r="E6" s="78"/>
      <c r="F6" s="77"/>
      <c r="G6" s="78"/>
      <c r="H6" s="77"/>
      <c r="I6" s="78"/>
      <c r="J6" s="77"/>
      <c r="K6" s="78"/>
      <c r="L6" s="77"/>
      <c r="M6" s="78"/>
      <c r="N6" s="77"/>
      <c r="O6" s="78"/>
      <c r="P6" s="77"/>
      <c r="Q6" s="78"/>
      <c r="R6" s="77"/>
      <c r="S6" s="78"/>
      <c r="T6" s="77"/>
      <c r="U6" s="78"/>
      <c r="V6" s="77"/>
      <c r="W6" s="78"/>
      <c r="X6" s="77"/>
      <c r="Y6" s="78"/>
      <c r="Z6" s="77"/>
      <c r="AA6" s="78"/>
      <c r="AB6" s="16">
        <f>SUM(D6:AA6)</f>
        <v>0</v>
      </c>
    </row>
    <row r="7" spans="2:28" ht="36" customHeight="1" thickBot="1">
      <c r="B7" s="75"/>
      <c r="C7" s="6" t="s">
        <v>9</v>
      </c>
      <c r="D7" s="71"/>
      <c r="E7" s="72"/>
      <c r="F7" s="71"/>
      <c r="G7" s="72"/>
      <c r="H7" s="71"/>
      <c r="I7" s="72"/>
      <c r="J7" s="71"/>
      <c r="K7" s="72"/>
      <c r="L7" s="71"/>
      <c r="M7" s="72"/>
      <c r="N7" s="71"/>
      <c r="O7" s="72"/>
      <c r="P7" s="71"/>
      <c r="Q7" s="72"/>
      <c r="R7" s="71"/>
      <c r="S7" s="72"/>
      <c r="T7" s="71"/>
      <c r="U7" s="72"/>
      <c r="V7" s="71"/>
      <c r="W7" s="72"/>
      <c r="X7" s="71"/>
      <c r="Y7" s="72"/>
      <c r="Z7" s="71"/>
      <c r="AA7" s="72"/>
      <c r="AB7" s="7">
        <f>SUM(D7:AA7)</f>
        <v>0</v>
      </c>
    </row>
    <row r="8" spans="2:28" ht="36" customHeight="1" thickTop="1">
      <c r="B8" s="75"/>
      <c r="C8" s="8" t="s">
        <v>16</v>
      </c>
      <c r="D8" s="73"/>
      <c r="E8" s="74"/>
      <c r="F8" s="73"/>
      <c r="G8" s="74"/>
      <c r="H8" s="73"/>
      <c r="I8" s="74"/>
      <c r="J8" s="73"/>
      <c r="K8" s="74"/>
      <c r="L8" s="73"/>
      <c r="M8" s="74"/>
      <c r="N8" s="73"/>
      <c r="O8" s="74"/>
      <c r="P8" s="73"/>
      <c r="Q8" s="74"/>
      <c r="R8" s="73"/>
      <c r="S8" s="74"/>
      <c r="T8" s="73"/>
      <c r="U8" s="74"/>
      <c r="V8" s="73"/>
      <c r="W8" s="74"/>
      <c r="X8" s="73"/>
      <c r="Y8" s="74"/>
      <c r="Z8" s="73"/>
      <c r="AA8" s="74"/>
      <c r="AB8" s="9">
        <f>SUM(D8:AA8)</f>
        <v>0</v>
      </c>
    </row>
    <row r="9" spans="2:28" ht="36" customHeight="1" thickBot="1">
      <c r="B9" s="75"/>
      <c r="C9" s="17" t="s">
        <v>8</v>
      </c>
      <c r="D9" s="65"/>
      <c r="E9" s="66"/>
      <c r="F9" s="65"/>
      <c r="G9" s="66"/>
      <c r="H9" s="65"/>
      <c r="I9" s="66"/>
      <c r="J9" s="65"/>
      <c r="K9" s="66"/>
      <c r="L9" s="65"/>
      <c r="M9" s="66"/>
      <c r="N9" s="65"/>
      <c r="O9" s="66"/>
      <c r="P9" s="65"/>
      <c r="Q9" s="66"/>
      <c r="R9" s="65"/>
      <c r="S9" s="66"/>
      <c r="T9" s="65"/>
      <c r="U9" s="66"/>
      <c r="V9" s="65"/>
      <c r="W9" s="66"/>
      <c r="X9" s="65"/>
      <c r="Y9" s="66"/>
      <c r="Z9" s="65"/>
      <c r="AA9" s="66"/>
      <c r="AB9" s="9">
        <f>SUM(D9:AA9)</f>
        <v>0</v>
      </c>
    </row>
    <row r="10" spans="2:28" ht="18" customHeight="1" thickTop="1">
      <c r="B10" s="76"/>
      <c r="C10" s="19" t="s">
        <v>7</v>
      </c>
      <c r="D10" s="67">
        <f>SUM(D8:E9)</f>
        <v>0</v>
      </c>
      <c r="E10" s="68"/>
      <c r="F10" s="67">
        <f t="shared" ref="F10" si="0">SUM(F8:G9)</f>
        <v>0</v>
      </c>
      <c r="G10" s="68"/>
      <c r="H10" s="67">
        <f t="shared" ref="H10" si="1">SUM(H8:I9)</f>
        <v>0</v>
      </c>
      <c r="I10" s="68"/>
      <c r="J10" s="67">
        <f t="shared" ref="J10" si="2">SUM(J8:K9)</f>
        <v>0</v>
      </c>
      <c r="K10" s="68"/>
      <c r="L10" s="67">
        <f t="shared" ref="L10" si="3">SUM(L8:M9)</f>
        <v>0</v>
      </c>
      <c r="M10" s="68"/>
      <c r="N10" s="67">
        <f t="shared" ref="N10" si="4">SUM(N8:O9)</f>
        <v>0</v>
      </c>
      <c r="O10" s="68"/>
      <c r="P10" s="67">
        <f t="shared" ref="P10" si="5">SUM(P8:Q9)</f>
        <v>0</v>
      </c>
      <c r="Q10" s="68"/>
      <c r="R10" s="67">
        <f t="shared" ref="R10" si="6">SUM(R8:S9)</f>
        <v>0</v>
      </c>
      <c r="S10" s="68"/>
      <c r="T10" s="67">
        <f t="shared" ref="T10" si="7">SUM(T8:U9)</f>
        <v>0</v>
      </c>
      <c r="U10" s="68"/>
      <c r="V10" s="67">
        <f t="shared" ref="V10" si="8">SUM(V8:W9)</f>
        <v>0</v>
      </c>
      <c r="W10" s="68"/>
      <c r="X10" s="67">
        <f t="shared" ref="X10" si="9">SUM(X8:Y9)</f>
        <v>0</v>
      </c>
      <c r="Y10" s="68"/>
      <c r="Z10" s="67">
        <f t="shared" ref="Z10" si="10">SUM(Z8:AA9)</f>
        <v>0</v>
      </c>
      <c r="AA10" s="68"/>
      <c r="AB10" s="20">
        <f>SUM(D10:AA10)</f>
        <v>0</v>
      </c>
    </row>
    <row r="11" spans="2:28" ht="18" customHeight="1">
      <c r="B11" s="69" t="s">
        <v>15</v>
      </c>
      <c r="C11" s="5" t="s">
        <v>6</v>
      </c>
      <c r="D11" s="58"/>
      <c r="E11" s="60"/>
      <c r="F11" s="58"/>
      <c r="G11" s="60"/>
      <c r="H11" s="58"/>
      <c r="I11" s="60"/>
      <c r="J11" s="58"/>
      <c r="K11" s="60"/>
      <c r="L11" s="58"/>
      <c r="M11" s="60"/>
      <c r="N11" s="58"/>
      <c r="O11" s="60"/>
      <c r="P11" s="58"/>
      <c r="Q11" s="60"/>
      <c r="R11" s="58"/>
      <c r="S11" s="60"/>
      <c r="T11" s="58"/>
      <c r="U11" s="60"/>
      <c r="V11" s="58"/>
      <c r="W11" s="60"/>
      <c r="X11" s="58"/>
      <c r="Y11" s="60"/>
      <c r="Z11" s="58"/>
      <c r="AA11" s="60"/>
      <c r="AB11" s="9">
        <f t="shared" ref="AB11:AB17" si="11">SUM(D11:AA11)</f>
        <v>0</v>
      </c>
    </row>
    <row r="12" spans="2:28" ht="18" customHeight="1">
      <c r="B12" s="69"/>
      <c r="C12" s="5" t="s">
        <v>5</v>
      </c>
      <c r="D12" s="58"/>
      <c r="E12" s="60"/>
      <c r="F12" s="58"/>
      <c r="G12" s="60"/>
      <c r="H12" s="58"/>
      <c r="I12" s="60"/>
      <c r="J12" s="58"/>
      <c r="K12" s="60"/>
      <c r="L12" s="58"/>
      <c r="M12" s="60"/>
      <c r="N12" s="58"/>
      <c r="O12" s="60"/>
      <c r="P12" s="58"/>
      <c r="Q12" s="60"/>
      <c r="R12" s="58"/>
      <c r="S12" s="60"/>
      <c r="T12" s="58"/>
      <c r="U12" s="60"/>
      <c r="V12" s="58"/>
      <c r="W12" s="60"/>
      <c r="X12" s="58"/>
      <c r="Y12" s="60"/>
      <c r="Z12" s="58"/>
      <c r="AA12" s="60"/>
      <c r="AB12" s="9">
        <f>SUM(D12:AA12)</f>
        <v>0</v>
      </c>
    </row>
    <row r="13" spans="2:28" ht="18" customHeight="1">
      <c r="B13" s="69"/>
      <c r="C13" s="5" t="s">
        <v>4</v>
      </c>
      <c r="D13" s="58"/>
      <c r="E13" s="60"/>
      <c r="F13" s="58"/>
      <c r="G13" s="60"/>
      <c r="H13" s="58"/>
      <c r="I13" s="60"/>
      <c r="J13" s="58"/>
      <c r="K13" s="60"/>
      <c r="L13" s="58"/>
      <c r="M13" s="60"/>
      <c r="N13" s="58"/>
      <c r="O13" s="60"/>
      <c r="P13" s="58"/>
      <c r="Q13" s="60"/>
      <c r="R13" s="58"/>
      <c r="S13" s="60"/>
      <c r="T13" s="58"/>
      <c r="U13" s="60"/>
      <c r="V13" s="58"/>
      <c r="W13" s="60"/>
      <c r="X13" s="58"/>
      <c r="Y13" s="60"/>
      <c r="Z13" s="58"/>
      <c r="AA13" s="60"/>
      <c r="AB13" s="9">
        <f t="shared" si="11"/>
        <v>0</v>
      </c>
    </row>
    <row r="14" spans="2:28" ht="18" customHeight="1">
      <c r="B14" s="69"/>
      <c r="C14" s="5" t="s">
        <v>3</v>
      </c>
      <c r="D14" s="58"/>
      <c r="E14" s="60"/>
      <c r="F14" s="58"/>
      <c r="G14" s="60"/>
      <c r="H14" s="58"/>
      <c r="I14" s="60"/>
      <c r="J14" s="58"/>
      <c r="K14" s="60"/>
      <c r="L14" s="58"/>
      <c r="M14" s="60"/>
      <c r="N14" s="58"/>
      <c r="O14" s="60"/>
      <c r="P14" s="58"/>
      <c r="Q14" s="60"/>
      <c r="R14" s="58"/>
      <c r="S14" s="60"/>
      <c r="T14" s="58"/>
      <c r="U14" s="60"/>
      <c r="V14" s="58"/>
      <c r="W14" s="60"/>
      <c r="X14" s="58"/>
      <c r="Y14" s="60"/>
      <c r="Z14" s="58"/>
      <c r="AA14" s="60"/>
      <c r="AB14" s="9">
        <f t="shared" si="11"/>
        <v>0</v>
      </c>
    </row>
    <row r="15" spans="2:28" ht="18" customHeight="1">
      <c r="B15" s="69"/>
      <c r="C15" s="5" t="s">
        <v>47</v>
      </c>
      <c r="D15" s="58"/>
      <c r="E15" s="60"/>
      <c r="F15" s="58"/>
      <c r="G15" s="60"/>
      <c r="H15" s="58"/>
      <c r="I15" s="60"/>
      <c r="J15" s="58"/>
      <c r="K15" s="60"/>
      <c r="L15" s="58"/>
      <c r="M15" s="60"/>
      <c r="N15" s="58"/>
      <c r="O15" s="60"/>
      <c r="P15" s="58"/>
      <c r="Q15" s="60"/>
      <c r="R15" s="58"/>
      <c r="S15" s="60"/>
      <c r="T15" s="58"/>
      <c r="U15" s="60"/>
      <c r="V15" s="58"/>
      <c r="W15" s="60"/>
      <c r="X15" s="58"/>
      <c r="Y15" s="60"/>
      <c r="Z15" s="58"/>
      <c r="AA15" s="60"/>
      <c r="AB15" s="9">
        <f t="shared" si="11"/>
        <v>0</v>
      </c>
    </row>
    <row r="16" spans="2:28" ht="18" customHeight="1">
      <c r="B16" s="69"/>
      <c r="C16" s="5" t="s">
        <v>2</v>
      </c>
      <c r="D16" s="58"/>
      <c r="E16" s="60"/>
      <c r="F16" s="58"/>
      <c r="G16" s="60"/>
      <c r="H16" s="58"/>
      <c r="I16" s="60"/>
      <c r="J16" s="58"/>
      <c r="K16" s="60"/>
      <c r="L16" s="58"/>
      <c r="M16" s="60"/>
      <c r="N16" s="58"/>
      <c r="O16" s="60"/>
      <c r="P16" s="58"/>
      <c r="Q16" s="60"/>
      <c r="R16" s="58"/>
      <c r="S16" s="60"/>
      <c r="T16" s="58"/>
      <c r="U16" s="60"/>
      <c r="V16" s="58"/>
      <c r="W16" s="60"/>
      <c r="X16" s="58"/>
      <c r="Y16" s="60"/>
      <c r="Z16" s="58"/>
      <c r="AA16" s="60"/>
      <c r="AB16" s="9">
        <f t="shared" si="11"/>
        <v>0</v>
      </c>
    </row>
    <row r="17" spans="2:28" ht="18" customHeight="1" thickBot="1">
      <c r="B17" s="69"/>
      <c r="C17" s="21" t="s">
        <v>29</v>
      </c>
      <c r="D17" s="65"/>
      <c r="E17" s="66"/>
      <c r="F17" s="65"/>
      <c r="G17" s="66"/>
      <c r="H17" s="65"/>
      <c r="I17" s="66"/>
      <c r="J17" s="65"/>
      <c r="K17" s="66"/>
      <c r="L17" s="65"/>
      <c r="M17" s="66"/>
      <c r="N17" s="65"/>
      <c r="O17" s="66"/>
      <c r="P17" s="65"/>
      <c r="Q17" s="66"/>
      <c r="R17" s="65"/>
      <c r="S17" s="66"/>
      <c r="T17" s="65"/>
      <c r="U17" s="66"/>
      <c r="V17" s="65"/>
      <c r="W17" s="66"/>
      <c r="X17" s="65"/>
      <c r="Y17" s="66"/>
      <c r="Z17" s="65"/>
      <c r="AA17" s="66"/>
      <c r="AB17" s="18">
        <f t="shared" si="11"/>
        <v>0</v>
      </c>
    </row>
    <row r="18" spans="2:28" ht="18" customHeight="1" thickTop="1" thickBot="1">
      <c r="B18" s="70"/>
      <c r="C18" s="22" t="s">
        <v>1</v>
      </c>
      <c r="D18" s="63">
        <f>SUM(D11:E17)</f>
        <v>0</v>
      </c>
      <c r="E18" s="64"/>
      <c r="F18" s="63">
        <f t="shared" ref="F18" si="12">SUM(F11:G17)</f>
        <v>0</v>
      </c>
      <c r="G18" s="64"/>
      <c r="H18" s="63">
        <f t="shared" ref="H18" si="13">SUM(H11:I17)</f>
        <v>0</v>
      </c>
      <c r="I18" s="64"/>
      <c r="J18" s="63">
        <f t="shared" ref="J18" si="14">SUM(J11:K17)</f>
        <v>0</v>
      </c>
      <c r="K18" s="64"/>
      <c r="L18" s="63">
        <f t="shared" ref="L18" si="15">SUM(L11:M17)</f>
        <v>0</v>
      </c>
      <c r="M18" s="64"/>
      <c r="N18" s="63">
        <f t="shared" ref="N18" si="16">SUM(N11:O17)</f>
        <v>0</v>
      </c>
      <c r="O18" s="64"/>
      <c r="P18" s="63">
        <f t="shared" ref="P18" si="17">SUM(P11:Q17)</f>
        <v>0</v>
      </c>
      <c r="Q18" s="64"/>
      <c r="R18" s="63">
        <f t="shared" ref="R18" si="18">SUM(R11:S17)</f>
        <v>0</v>
      </c>
      <c r="S18" s="64"/>
      <c r="T18" s="63">
        <f t="shared" ref="T18" si="19">SUM(T11:U17)</f>
        <v>0</v>
      </c>
      <c r="U18" s="64"/>
      <c r="V18" s="63">
        <f t="shared" ref="V18" si="20">SUM(V11:W17)</f>
        <v>0</v>
      </c>
      <c r="W18" s="64"/>
      <c r="X18" s="63">
        <f t="shared" ref="X18" si="21">SUM(X11:Y17)</f>
        <v>0</v>
      </c>
      <c r="Y18" s="64"/>
      <c r="Z18" s="63">
        <f t="shared" ref="Z18" si="22">SUM(Z11:AA17)</f>
        <v>0</v>
      </c>
      <c r="AA18" s="64"/>
      <c r="AB18" s="23">
        <f>SUM(AB11:AB17)</f>
        <v>0</v>
      </c>
    </row>
    <row r="19" spans="2:28" ht="18" customHeight="1">
      <c r="B19" s="61" t="s">
        <v>0</v>
      </c>
      <c r="C19" s="62"/>
      <c r="D19" s="47">
        <f>SUM(D10-D18)</f>
        <v>0</v>
      </c>
      <c r="E19" s="48"/>
      <c r="F19" s="47">
        <f t="shared" ref="F19" si="23">SUM(F10-F18)</f>
        <v>0</v>
      </c>
      <c r="G19" s="48"/>
      <c r="H19" s="47">
        <f t="shared" ref="H19" si="24">SUM(H10-H18)</f>
        <v>0</v>
      </c>
      <c r="I19" s="48"/>
      <c r="J19" s="47">
        <f t="shared" ref="J19" si="25">SUM(J10-J18)</f>
        <v>0</v>
      </c>
      <c r="K19" s="48"/>
      <c r="L19" s="47">
        <f t="shared" ref="L19" si="26">SUM(L10-L18)</f>
        <v>0</v>
      </c>
      <c r="M19" s="48"/>
      <c r="N19" s="47">
        <f t="shared" ref="N19" si="27">SUM(N10-N18)</f>
        <v>0</v>
      </c>
      <c r="O19" s="48"/>
      <c r="P19" s="47">
        <f t="shared" ref="P19" si="28">SUM(P10-P18)</f>
        <v>0</v>
      </c>
      <c r="Q19" s="48"/>
      <c r="R19" s="47">
        <f t="shared" ref="R19" si="29">SUM(R10-R18)</f>
        <v>0</v>
      </c>
      <c r="S19" s="48"/>
      <c r="T19" s="47">
        <f t="shared" ref="T19" si="30">SUM(T10-T18)</f>
        <v>0</v>
      </c>
      <c r="U19" s="48"/>
      <c r="V19" s="47">
        <f t="shared" ref="V19" si="31">SUM(V10-V18)</f>
        <v>0</v>
      </c>
      <c r="W19" s="48"/>
      <c r="X19" s="47">
        <f t="shared" ref="X19" si="32">SUM(X10-X18)</f>
        <v>0</v>
      </c>
      <c r="Y19" s="48"/>
      <c r="Z19" s="47">
        <f t="shared" ref="Z19" si="33">SUM(Z10-Z18)</f>
        <v>0</v>
      </c>
      <c r="AA19" s="48"/>
      <c r="AB19" s="24">
        <f>SUM(D19:AA19)</f>
        <v>0</v>
      </c>
    </row>
    <row r="20" spans="2:28" ht="18" customHeight="1">
      <c r="B20" s="28"/>
      <c r="C20" s="28"/>
      <c r="D20" s="27"/>
      <c r="E20" s="27"/>
      <c r="F20" s="27"/>
      <c r="G20" s="27"/>
      <c r="H20" s="27"/>
      <c r="I20" s="27"/>
      <c r="J20" s="27"/>
      <c r="K20" s="27"/>
      <c r="L20" s="27"/>
      <c r="M20" s="27"/>
      <c r="N20" s="27"/>
      <c r="O20" s="27"/>
      <c r="P20" s="27"/>
      <c r="Q20" s="27"/>
      <c r="R20" s="27"/>
      <c r="S20" s="27"/>
      <c r="T20" s="27"/>
      <c r="U20" s="27"/>
      <c r="V20" s="27"/>
      <c r="W20" s="27"/>
      <c r="X20" s="27"/>
      <c r="Y20" s="27"/>
      <c r="Z20" s="27"/>
      <c r="AA20" s="27"/>
      <c r="AB20" s="27"/>
    </row>
    <row r="21" spans="2:28" ht="18" customHeight="1">
      <c r="B21" s="49" t="s">
        <v>65</v>
      </c>
      <c r="C21" s="49"/>
      <c r="D21" s="50" t="s">
        <v>96</v>
      </c>
      <c r="E21" s="50"/>
      <c r="F21" s="50"/>
      <c r="G21" s="50"/>
      <c r="H21" s="50"/>
      <c r="I21" s="50"/>
      <c r="J21" s="50"/>
      <c r="K21" s="50"/>
      <c r="L21" s="50"/>
      <c r="M21" s="50"/>
      <c r="N21" s="50"/>
      <c r="O21" s="50"/>
      <c r="P21" s="50"/>
      <c r="Q21" s="50"/>
      <c r="R21" s="50"/>
      <c r="S21" s="50"/>
      <c r="T21" s="50"/>
      <c r="U21" s="50"/>
      <c r="V21" s="50"/>
      <c r="W21" s="50"/>
      <c r="X21" s="50"/>
      <c r="Y21" s="50"/>
      <c r="Z21" s="50"/>
      <c r="AA21" s="50"/>
      <c r="AB21" s="50"/>
    </row>
    <row r="22" spans="2:28" ht="17.25" customHeight="1">
      <c r="B22" s="49" t="s">
        <v>90</v>
      </c>
      <c r="C22" s="49"/>
      <c r="D22" s="51" t="s">
        <v>91</v>
      </c>
      <c r="E22" s="52"/>
      <c r="F22" s="53"/>
      <c r="G22" s="57" t="s">
        <v>99</v>
      </c>
      <c r="H22" s="57"/>
      <c r="I22" s="57"/>
      <c r="J22" s="57"/>
      <c r="K22" s="57"/>
      <c r="L22" s="57"/>
      <c r="M22" s="57"/>
      <c r="N22" s="57"/>
      <c r="O22" s="57"/>
      <c r="P22" s="57"/>
      <c r="Q22" s="57"/>
      <c r="R22" s="57"/>
      <c r="S22" s="57"/>
      <c r="T22" s="57"/>
      <c r="U22" s="57"/>
      <c r="V22" s="57"/>
      <c r="W22" s="57"/>
      <c r="X22" s="57"/>
      <c r="Y22" s="57"/>
      <c r="Z22" s="57"/>
      <c r="AA22" s="57"/>
      <c r="AB22" s="57"/>
    </row>
    <row r="23" spans="2:28" ht="17.25" customHeight="1">
      <c r="B23" s="49"/>
      <c r="C23" s="49"/>
      <c r="D23" s="54"/>
      <c r="E23" s="55"/>
      <c r="F23" s="56"/>
      <c r="G23" s="58" t="s">
        <v>93</v>
      </c>
      <c r="H23" s="59"/>
      <c r="I23" s="59"/>
      <c r="J23" s="59"/>
      <c r="K23" s="59"/>
      <c r="L23" s="59"/>
      <c r="M23" s="59"/>
      <c r="N23" s="59"/>
      <c r="O23" s="59"/>
      <c r="P23" s="59"/>
      <c r="Q23" s="59"/>
      <c r="R23" s="59"/>
      <c r="S23" s="59"/>
      <c r="T23" s="59"/>
      <c r="U23" s="59"/>
      <c r="V23" s="59"/>
      <c r="W23" s="59"/>
      <c r="X23" s="59"/>
      <c r="Y23" s="59"/>
      <c r="Z23" s="59"/>
      <c r="AA23" s="59"/>
      <c r="AB23" s="60"/>
    </row>
    <row r="24" spans="2:28" ht="17.25" customHeight="1">
      <c r="B24" s="49"/>
      <c r="C24" s="49"/>
      <c r="D24" s="51" t="s">
        <v>92</v>
      </c>
      <c r="E24" s="52"/>
      <c r="F24" s="53"/>
      <c r="G24" s="57" t="s">
        <v>100</v>
      </c>
      <c r="H24" s="57"/>
      <c r="I24" s="57"/>
      <c r="J24" s="57"/>
      <c r="K24" s="57"/>
      <c r="L24" s="57"/>
      <c r="M24" s="57"/>
      <c r="N24" s="57"/>
      <c r="O24" s="57"/>
      <c r="P24" s="57"/>
      <c r="Q24" s="57"/>
      <c r="R24" s="57"/>
      <c r="S24" s="57"/>
      <c r="T24" s="57"/>
      <c r="U24" s="57"/>
      <c r="V24" s="57"/>
      <c r="W24" s="57"/>
      <c r="X24" s="57"/>
      <c r="Y24" s="57"/>
      <c r="Z24" s="57"/>
      <c r="AA24" s="57"/>
      <c r="AB24" s="57"/>
    </row>
    <row r="25" spans="2:28" ht="17.25" customHeight="1">
      <c r="B25" s="49"/>
      <c r="C25" s="49"/>
      <c r="D25" s="54"/>
      <c r="E25" s="55"/>
      <c r="F25" s="56"/>
      <c r="G25" s="58" t="s">
        <v>93</v>
      </c>
      <c r="H25" s="59"/>
      <c r="I25" s="59"/>
      <c r="J25" s="59"/>
      <c r="K25" s="59"/>
      <c r="L25" s="59"/>
      <c r="M25" s="59"/>
      <c r="N25" s="59"/>
      <c r="O25" s="59"/>
      <c r="P25" s="59"/>
      <c r="Q25" s="59"/>
      <c r="R25" s="59"/>
      <c r="S25" s="59"/>
      <c r="T25" s="59"/>
      <c r="U25" s="59"/>
      <c r="V25" s="59"/>
      <c r="W25" s="59"/>
      <c r="X25" s="59"/>
      <c r="Y25" s="59"/>
      <c r="Z25" s="59"/>
      <c r="AA25" s="59"/>
      <c r="AB25" s="60"/>
    </row>
    <row r="26" spans="2:28" ht="18" customHeight="1">
      <c r="B26" s="1" t="s">
        <v>18</v>
      </c>
    </row>
    <row r="27" spans="2:28" ht="18" customHeight="1">
      <c r="B27" s="1" t="s">
        <v>89</v>
      </c>
    </row>
    <row r="28" spans="2:28" ht="18" customHeight="1">
      <c r="B28" s="1" t="s">
        <v>13</v>
      </c>
    </row>
    <row r="29" spans="2:28" ht="18" customHeight="1">
      <c r="B29" s="1" t="s">
        <v>41</v>
      </c>
      <c r="C29" s="1" t="s">
        <v>64</v>
      </c>
    </row>
    <row r="30" spans="2:28" ht="18" customHeight="1">
      <c r="B30" s="1" t="s">
        <v>17</v>
      </c>
    </row>
  </sheetData>
  <mergeCells count="194">
    <mergeCell ref="C1:AA1"/>
    <mergeCell ref="D4:F4"/>
    <mergeCell ref="D5:E5"/>
    <mergeCell ref="F5:G5"/>
    <mergeCell ref="H5:I5"/>
    <mergeCell ref="J5:K5"/>
    <mergeCell ref="L5:M5"/>
    <mergeCell ref="N5:O5"/>
    <mergeCell ref="P5:Q5"/>
    <mergeCell ref="R5:S5"/>
    <mergeCell ref="T5:U5"/>
    <mergeCell ref="V5:W5"/>
    <mergeCell ref="X5:Y5"/>
    <mergeCell ref="Z5:AA5"/>
    <mergeCell ref="L6:M6"/>
    <mergeCell ref="Z6:AA6"/>
    <mergeCell ref="D7:E7"/>
    <mergeCell ref="F7:G7"/>
    <mergeCell ref="H7:I7"/>
    <mergeCell ref="J7:K7"/>
    <mergeCell ref="L7:M7"/>
    <mergeCell ref="N7:O7"/>
    <mergeCell ref="P7:Q7"/>
    <mergeCell ref="R7:S7"/>
    <mergeCell ref="T7:U7"/>
    <mergeCell ref="N6:O6"/>
    <mergeCell ref="P6:Q6"/>
    <mergeCell ref="R6:S6"/>
    <mergeCell ref="T6:U6"/>
    <mergeCell ref="V6:W6"/>
    <mergeCell ref="X6:Y6"/>
    <mergeCell ref="V7:W7"/>
    <mergeCell ref="X7:Y7"/>
    <mergeCell ref="B11:B18"/>
    <mergeCell ref="D11:E11"/>
    <mergeCell ref="F11:G11"/>
    <mergeCell ref="H11:I11"/>
    <mergeCell ref="J11:K11"/>
    <mergeCell ref="L11:M11"/>
    <mergeCell ref="Z7:AA7"/>
    <mergeCell ref="D8:E8"/>
    <mergeCell ref="F8:G8"/>
    <mergeCell ref="H8:I8"/>
    <mergeCell ref="J8:K8"/>
    <mergeCell ref="L8:M8"/>
    <mergeCell ref="N8:O8"/>
    <mergeCell ref="P8:Q8"/>
    <mergeCell ref="R8:S8"/>
    <mergeCell ref="T8:U8"/>
    <mergeCell ref="V8:W8"/>
    <mergeCell ref="X8:Y8"/>
    <mergeCell ref="Z8:AA8"/>
    <mergeCell ref="B6:B10"/>
    <mergeCell ref="D6:E6"/>
    <mergeCell ref="F6:G6"/>
    <mergeCell ref="H6:I6"/>
    <mergeCell ref="J6:K6"/>
    <mergeCell ref="Z9:AA9"/>
    <mergeCell ref="D10:E10"/>
    <mergeCell ref="F10:G10"/>
    <mergeCell ref="H10:I10"/>
    <mergeCell ref="J10:K10"/>
    <mergeCell ref="L10:M10"/>
    <mergeCell ref="N10:O10"/>
    <mergeCell ref="P10:Q10"/>
    <mergeCell ref="R10:S10"/>
    <mergeCell ref="T10:U10"/>
    <mergeCell ref="N9:O9"/>
    <mergeCell ref="P9:Q9"/>
    <mergeCell ref="R9:S9"/>
    <mergeCell ref="T9:U9"/>
    <mergeCell ref="V9:W9"/>
    <mergeCell ref="X9:Y9"/>
    <mergeCell ref="V10:W10"/>
    <mergeCell ref="D9:E9"/>
    <mergeCell ref="F9:G9"/>
    <mergeCell ref="H9:I9"/>
    <mergeCell ref="J9:K9"/>
    <mergeCell ref="L9:M9"/>
    <mergeCell ref="X10:Y10"/>
    <mergeCell ref="Z10:AA10"/>
    <mergeCell ref="P12:Q12"/>
    <mergeCell ref="R12:S12"/>
    <mergeCell ref="T12:U12"/>
    <mergeCell ref="V12:W12"/>
    <mergeCell ref="X12:Y12"/>
    <mergeCell ref="Z12:AA12"/>
    <mergeCell ref="D12:E12"/>
    <mergeCell ref="F12:G12"/>
    <mergeCell ref="H12:I12"/>
    <mergeCell ref="J12:K12"/>
    <mergeCell ref="L12:M12"/>
    <mergeCell ref="N12:O12"/>
    <mergeCell ref="N11:O11"/>
    <mergeCell ref="P11:Q11"/>
    <mergeCell ref="R11:S11"/>
    <mergeCell ref="T11:U11"/>
    <mergeCell ref="V11:W11"/>
    <mergeCell ref="X11:Y11"/>
    <mergeCell ref="Z11:AA11"/>
    <mergeCell ref="P13:Q13"/>
    <mergeCell ref="R13:S13"/>
    <mergeCell ref="T13:U13"/>
    <mergeCell ref="V13:W13"/>
    <mergeCell ref="X13:Y13"/>
    <mergeCell ref="Z13:AA13"/>
    <mergeCell ref="D13:E13"/>
    <mergeCell ref="F13:G13"/>
    <mergeCell ref="H13:I13"/>
    <mergeCell ref="J13:K13"/>
    <mergeCell ref="L13:M13"/>
    <mergeCell ref="N13:O13"/>
    <mergeCell ref="P14:Q14"/>
    <mergeCell ref="R14:S14"/>
    <mergeCell ref="T14:U14"/>
    <mergeCell ref="V14:W14"/>
    <mergeCell ref="X14:Y14"/>
    <mergeCell ref="Z14:AA14"/>
    <mergeCell ref="D14:E14"/>
    <mergeCell ref="F14:G14"/>
    <mergeCell ref="H14:I14"/>
    <mergeCell ref="J14:K14"/>
    <mergeCell ref="L14:M14"/>
    <mergeCell ref="N14:O14"/>
    <mergeCell ref="P15:Q15"/>
    <mergeCell ref="R15:S15"/>
    <mergeCell ref="T15:U15"/>
    <mergeCell ref="V15:W15"/>
    <mergeCell ref="X15:Y15"/>
    <mergeCell ref="Z15:AA15"/>
    <mergeCell ref="D15:E15"/>
    <mergeCell ref="F15:G15"/>
    <mergeCell ref="H15:I15"/>
    <mergeCell ref="J15:K15"/>
    <mergeCell ref="L15:M15"/>
    <mergeCell ref="N15:O15"/>
    <mergeCell ref="P16:Q16"/>
    <mergeCell ref="R16:S16"/>
    <mergeCell ref="T16:U16"/>
    <mergeCell ref="V16:W16"/>
    <mergeCell ref="X16:Y16"/>
    <mergeCell ref="Z16:AA16"/>
    <mergeCell ref="D16:E16"/>
    <mergeCell ref="F16:G16"/>
    <mergeCell ref="H16:I16"/>
    <mergeCell ref="J16:K16"/>
    <mergeCell ref="L16:M16"/>
    <mergeCell ref="N16:O16"/>
    <mergeCell ref="P17:Q17"/>
    <mergeCell ref="R17:S17"/>
    <mergeCell ref="T17:U17"/>
    <mergeCell ref="V17:W17"/>
    <mergeCell ref="X17:Y17"/>
    <mergeCell ref="Z17:AA17"/>
    <mergeCell ref="D17:E17"/>
    <mergeCell ref="F17:G17"/>
    <mergeCell ref="H17:I17"/>
    <mergeCell ref="J17:K17"/>
    <mergeCell ref="L17:M17"/>
    <mergeCell ref="N17:O17"/>
    <mergeCell ref="P18:Q18"/>
    <mergeCell ref="R18:S18"/>
    <mergeCell ref="T18:U18"/>
    <mergeCell ref="V18:W18"/>
    <mergeCell ref="X18:Y18"/>
    <mergeCell ref="Z18:AA18"/>
    <mergeCell ref="D18:E18"/>
    <mergeCell ref="F18:G18"/>
    <mergeCell ref="H18:I18"/>
    <mergeCell ref="J18:K18"/>
    <mergeCell ref="L18:M18"/>
    <mergeCell ref="N18:O18"/>
    <mergeCell ref="Z19:AA19"/>
    <mergeCell ref="B21:C21"/>
    <mergeCell ref="D21:AB21"/>
    <mergeCell ref="B22:C25"/>
    <mergeCell ref="D22:F23"/>
    <mergeCell ref="G22:AB22"/>
    <mergeCell ref="G23:AB23"/>
    <mergeCell ref="D24:F25"/>
    <mergeCell ref="G24:AB24"/>
    <mergeCell ref="G25:AB25"/>
    <mergeCell ref="N19:O19"/>
    <mergeCell ref="P19:Q19"/>
    <mergeCell ref="R19:S19"/>
    <mergeCell ref="T19:U19"/>
    <mergeCell ref="V19:W19"/>
    <mergeCell ref="X19:Y19"/>
    <mergeCell ref="B19:C19"/>
    <mergeCell ref="D19:E19"/>
    <mergeCell ref="F19:G19"/>
    <mergeCell ref="H19:I19"/>
    <mergeCell ref="J19:K19"/>
    <mergeCell ref="L19:M19"/>
  </mergeCells>
  <phoneticPr fontId="2"/>
  <conditionalFormatting sqref="D4">
    <cfRule type="expression" dxfId="3" priority="1">
      <formula>ISBLANK($D$4)</formula>
    </cfRule>
  </conditionalFormatting>
  <pageMargins left="0.75" right="0.75" top="1" bottom="1" header="0.51200000000000001" footer="0.51200000000000001"/>
  <pageSetup paperSize="9" scale="8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44"/>
  <sheetViews>
    <sheetView view="pageBreakPreview" zoomScaleNormal="100" workbookViewId="0">
      <selection activeCell="T13" sqref="T13:U13"/>
    </sheetView>
  </sheetViews>
  <sheetFormatPr defaultColWidth="9" defaultRowHeight="18" customHeight="1"/>
  <cols>
    <col min="1" max="1" width="1.5" style="1" customWidth="1"/>
    <col min="2" max="2" width="3.25" style="1" customWidth="1"/>
    <col min="3" max="3" width="12.875" style="1" customWidth="1"/>
    <col min="4" max="27" width="4.125" style="1" customWidth="1"/>
    <col min="28" max="28" width="14.5" style="1" bestFit="1" customWidth="1"/>
    <col min="29" max="29" width="1.5" style="1" customWidth="1"/>
    <col min="30" max="31" width="9" style="1"/>
    <col min="32" max="32" width="10.125" style="1" bestFit="1" customWidth="1"/>
    <col min="33" max="16384" width="9" style="1"/>
  </cols>
  <sheetData>
    <row r="1" spans="2:28" ht="18" customHeight="1">
      <c r="C1" s="79" t="s">
        <v>23</v>
      </c>
      <c r="D1" s="79"/>
      <c r="E1" s="79"/>
      <c r="F1" s="79"/>
      <c r="G1" s="79"/>
      <c r="H1" s="79"/>
      <c r="I1" s="79"/>
      <c r="J1" s="79"/>
      <c r="K1" s="79"/>
      <c r="L1" s="79"/>
      <c r="M1" s="79"/>
      <c r="N1" s="79"/>
      <c r="O1" s="79"/>
      <c r="P1" s="79"/>
      <c r="Q1" s="79"/>
      <c r="R1" s="79"/>
      <c r="S1" s="79"/>
      <c r="T1" s="79"/>
      <c r="U1" s="79"/>
      <c r="V1" s="79"/>
      <c r="W1" s="79"/>
      <c r="X1" s="79"/>
      <c r="Y1" s="79"/>
      <c r="Z1" s="79"/>
      <c r="AA1" s="79"/>
    </row>
    <row r="2" spans="2:28" ht="18" customHeight="1">
      <c r="B2" s="1" t="s">
        <v>40</v>
      </c>
      <c r="C2" s="1" t="s">
        <v>48</v>
      </c>
      <c r="T2" s="35" t="s">
        <v>12</v>
      </c>
      <c r="U2" s="35"/>
      <c r="V2" s="35"/>
      <c r="W2" s="35"/>
      <c r="X2" s="35"/>
      <c r="Y2" s="35"/>
      <c r="Z2" s="35"/>
      <c r="AA2" s="35"/>
      <c r="AB2" s="35"/>
    </row>
    <row r="3" spans="2:28" ht="18" customHeight="1">
      <c r="B3" s="1" t="s">
        <v>40</v>
      </c>
      <c r="C3" s="1" t="s">
        <v>49</v>
      </c>
      <c r="T3" s="36" t="s">
        <v>30</v>
      </c>
      <c r="U3" s="36"/>
      <c r="V3" s="36"/>
      <c r="W3" s="36"/>
      <c r="X3" s="36"/>
      <c r="Y3" s="36"/>
      <c r="Z3" s="36"/>
      <c r="AA3" s="36"/>
      <c r="AB3" s="37"/>
    </row>
    <row r="4" spans="2:28" ht="18" customHeight="1" thickBot="1">
      <c r="B4" s="1" t="s">
        <v>40</v>
      </c>
      <c r="C4" s="1" t="s">
        <v>50</v>
      </c>
      <c r="N4" s="38"/>
      <c r="O4" s="39" t="s">
        <v>73</v>
      </c>
      <c r="AB4" s="2"/>
    </row>
    <row r="5" spans="2:28" ht="18" customHeight="1" thickBot="1">
      <c r="B5" s="10" t="s">
        <v>21</v>
      </c>
      <c r="D5" s="121"/>
      <c r="E5" s="122"/>
      <c r="F5" s="123"/>
      <c r="AB5" s="2" t="s">
        <v>74</v>
      </c>
    </row>
    <row r="6" spans="2:28" s="4" customFormat="1" ht="18" customHeight="1">
      <c r="B6" s="85"/>
      <c r="C6" s="86"/>
      <c r="D6" s="124" t="str">
        <f>IF(D5="", "-月", TEXT(D5, "m") &amp; "月")</f>
        <v>-月</v>
      </c>
      <c r="E6" s="125"/>
      <c r="F6" s="126" t="str">
        <f>IF($D$5="", "-月", TEXT(EDATE($D$5,1), "m") &amp; "月")</f>
        <v>-月</v>
      </c>
      <c r="G6" s="127"/>
      <c r="H6" s="83" t="str">
        <f>IF($D$5="", "-月", TEXT(EDATE($D$5,2), "m") &amp; "月")</f>
        <v>-月</v>
      </c>
      <c r="I6" s="84"/>
      <c r="J6" s="83" t="str">
        <f>IF($D$5="", "-月", TEXT(EDATE($D$5,3), "m") &amp; "月")</f>
        <v>-月</v>
      </c>
      <c r="K6" s="84"/>
      <c r="L6" s="83" t="str">
        <f>IF($D$5="", "-月", TEXT(EDATE($D$5,4), "m") &amp; "月")</f>
        <v>-月</v>
      </c>
      <c r="M6" s="84"/>
      <c r="N6" s="83" t="str">
        <f>IF($D$5="", "-月", TEXT(EDATE($D$5,5), "m") &amp; "月")</f>
        <v>-月</v>
      </c>
      <c r="O6" s="84"/>
      <c r="P6" s="83" t="str">
        <f>IF($D$5="", "-月", TEXT(EDATE($D$5,6), "m") &amp; "月")</f>
        <v>-月</v>
      </c>
      <c r="Q6" s="84"/>
      <c r="R6" s="83" t="str">
        <f>IF($D$5="", "-月", TEXT(EDATE($D$5,7), "m") &amp; "月")</f>
        <v>-月</v>
      </c>
      <c r="S6" s="84"/>
      <c r="T6" s="83" t="str">
        <f>IF($D$5="", "-月", TEXT(EDATE($D$5,8), "m") &amp; "月")</f>
        <v>-月</v>
      </c>
      <c r="U6" s="84"/>
      <c r="V6" s="83" t="str">
        <f>IF($D$5="", "-月", TEXT(EDATE($D$5,9), "m") &amp; "月")</f>
        <v>-月</v>
      </c>
      <c r="W6" s="84"/>
      <c r="X6" s="83" t="str">
        <f>IF($D$5="", "-月", TEXT(EDATE($D$5,10), "m") &amp; "月")</f>
        <v>-月</v>
      </c>
      <c r="Y6" s="84"/>
      <c r="Z6" s="83" t="str">
        <f>IF($D$5="", "-月", TEXT(EDATE($D$5,11), "m") &amp; "月")</f>
        <v>-月</v>
      </c>
      <c r="AA6" s="84"/>
      <c r="AB6" s="34" t="s">
        <v>11</v>
      </c>
    </row>
    <row r="7" spans="2:28" ht="18" customHeight="1">
      <c r="B7" s="70" t="s">
        <v>14</v>
      </c>
      <c r="C7" s="5" t="s">
        <v>24</v>
      </c>
      <c r="D7" s="77"/>
      <c r="E7" s="78"/>
      <c r="F7" s="77"/>
      <c r="G7" s="78"/>
      <c r="H7" s="77"/>
      <c r="I7" s="78"/>
      <c r="J7" s="77"/>
      <c r="K7" s="78"/>
      <c r="L7" s="77"/>
      <c r="M7" s="78"/>
      <c r="N7" s="77"/>
      <c r="O7" s="78"/>
      <c r="P7" s="77"/>
      <c r="Q7" s="78"/>
      <c r="R7" s="77"/>
      <c r="S7" s="78"/>
      <c r="T7" s="77"/>
      <c r="U7" s="78"/>
      <c r="V7" s="77"/>
      <c r="W7" s="78"/>
      <c r="X7" s="77"/>
      <c r="Y7" s="78"/>
      <c r="Z7" s="77"/>
      <c r="AA7" s="78"/>
      <c r="AB7" s="16">
        <f t="shared" ref="AB7:AB15" si="0">SUM(D7:AA7)</f>
        <v>0</v>
      </c>
    </row>
    <row r="8" spans="2:28" ht="18" customHeight="1" thickBot="1">
      <c r="B8" s="75"/>
      <c r="C8" s="25" t="s">
        <v>59</v>
      </c>
      <c r="D8" s="117"/>
      <c r="E8" s="118"/>
      <c r="F8" s="117"/>
      <c r="G8" s="118"/>
      <c r="H8" s="117"/>
      <c r="I8" s="118"/>
      <c r="J8" s="117"/>
      <c r="K8" s="118"/>
      <c r="L8" s="117"/>
      <c r="M8" s="118"/>
      <c r="N8" s="117"/>
      <c r="O8" s="118"/>
      <c r="P8" s="117"/>
      <c r="Q8" s="118"/>
      <c r="R8" s="117"/>
      <c r="S8" s="118"/>
      <c r="T8" s="117"/>
      <c r="U8" s="118"/>
      <c r="V8" s="117"/>
      <c r="W8" s="118"/>
      <c r="X8" s="117"/>
      <c r="Y8" s="118"/>
      <c r="Z8" s="117"/>
      <c r="AA8" s="118"/>
      <c r="AB8" s="26">
        <f t="shared" si="0"/>
        <v>0</v>
      </c>
    </row>
    <row r="9" spans="2:28" ht="36" customHeight="1" thickTop="1" thickBot="1">
      <c r="B9" s="75"/>
      <c r="C9" s="42" t="s">
        <v>26</v>
      </c>
      <c r="D9" s="119">
        <f>SUM(D10:E12)</f>
        <v>0</v>
      </c>
      <c r="E9" s="120"/>
      <c r="F9" s="119">
        <f t="shared" ref="F9" si="1">SUM(F10:G12)</f>
        <v>0</v>
      </c>
      <c r="G9" s="120"/>
      <c r="H9" s="119">
        <f t="shared" ref="H9" si="2">SUM(H10:I12)</f>
        <v>0</v>
      </c>
      <c r="I9" s="120"/>
      <c r="J9" s="119">
        <f t="shared" ref="J9" si="3">SUM(J10:K12)</f>
        <v>0</v>
      </c>
      <c r="K9" s="120"/>
      <c r="L9" s="119">
        <f t="shared" ref="L9" si="4">SUM(L10:M12)</f>
        <v>0</v>
      </c>
      <c r="M9" s="120"/>
      <c r="N9" s="119">
        <f t="shared" ref="N9" si="5">SUM(N10:O12)</f>
        <v>0</v>
      </c>
      <c r="O9" s="120"/>
      <c r="P9" s="119">
        <f t="shared" ref="P9" si="6">SUM(P10:Q12)</f>
        <v>0</v>
      </c>
      <c r="Q9" s="120"/>
      <c r="R9" s="119">
        <f t="shared" ref="R9" si="7">SUM(R10:S12)</f>
        <v>0</v>
      </c>
      <c r="S9" s="120"/>
      <c r="T9" s="119">
        <f t="shared" ref="T9" si="8">SUM(T10:U12)</f>
        <v>0</v>
      </c>
      <c r="U9" s="120"/>
      <c r="V9" s="119">
        <f t="shared" ref="V9" si="9">SUM(V10:W12)</f>
        <v>0</v>
      </c>
      <c r="W9" s="120"/>
      <c r="X9" s="119">
        <f t="shared" ref="X9" si="10">SUM(X10:Y12)</f>
        <v>0</v>
      </c>
      <c r="Y9" s="120"/>
      <c r="Z9" s="119">
        <f t="shared" ref="Z9" si="11">SUM(Z10:AA12)</f>
        <v>0</v>
      </c>
      <c r="AA9" s="120"/>
      <c r="AB9" s="32">
        <f t="shared" si="0"/>
        <v>0</v>
      </c>
    </row>
    <row r="10" spans="2:28" ht="36" customHeight="1" thickTop="1">
      <c r="B10" s="75"/>
      <c r="C10" s="43" t="s">
        <v>83</v>
      </c>
      <c r="D10" s="113"/>
      <c r="E10" s="114"/>
      <c r="F10" s="113"/>
      <c r="G10" s="114"/>
      <c r="H10" s="113"/>
      <c r="I10" s="114"/>
      <c r="J10" s="113"/>
      <c r="K10" s="114"/>
      <c r="L10" s="113"/>
      <c r="M10" s="114"/>
      <c r="N10" s="113"/>
      <c r="O10" s="114"/>
      <c r="P10" s="113"/>
      <c r="Q10" s="114"/>
      <c r="R10" s="113"/>
      <c r="S10" s="114"/>
      <c r="T10" s="113"/>
      <c r="U10" s="114"/>
      <c r="V10" s="113"/>
      <c r="W10" s="114"/>
      <c r="X10" s="113"/>
      <c r="Y10" s="114"/>
      <c r="Z10" s="113"/>
      <c r="AA10" s="114"/>
      <c r="AB10" s="46">
        <f t="shared" si="0"/>
        <v>0</v>
      </c>
    </row>
    <row r="11" spans="2:28" ht="36" customHeight="1">
      <c r="B11" s="75"/>
      <c r="C11" s="45" t="s">
        <v>84</v>
      </c>
      <c r="D11" s="115"/>
      <c r="E11" s="116"/>
      <c r="F11" s="115"/>
      <c r="G11" s="116"/>
      <c r="H11" s="115"/>
      <c r="I11" s="116"/>
      <c r="J11" s="115"/>
      <c r="K11" s="116"/>
      <c r="L11" s="115"/>
      <c r="M11" s="116"/>
      <c r="N11" s="115"/>
      <c r="O11" s="116"/>
      <c r="P11" s="115"/>
      <c r="Q11" s="116"/>
      <c r="R11" s="115"/>
      <c r="S11" s="116"/>
      <c r="T11" s="115"/>
      <c r="U11" s="116"/>
      <c r="V11" s="115"/>
      <c r="W11" s="116"/>
      <c r="X11" s="115"/>
      <c r="Y11" s="116"/>
      <c r="Z11" s="115"/>
      <c r="AA11" s="116"/>
      <c r="AB11" s="44">
        <f t="shared" si="0"/>
        <v>0</v>
      </c>
    </row>
    <row r="12" spans="2:28" ht="36" customHeight="1">
      <c r="B12" s="75"/>
      <c r="C12" s="40" t="s">
        <v>85</v>
      </c>
      <c r="D12" s="111"/>
      <c r="E12" s="112"/>
      <c r="F12" s="111"/>
      <c r="G12" s="112"/>
      <c r="H12" s="111"/>
      <c r="I12" s="112"/>
      <c r="J12" s="111"/>
      <c r="K12" s="112"/>
      <c r="L12" s="111"/>
      <c r="M12" s="112"/>
      <c r="N12" s="111"/>
      <c r="O12" s="112"/>
      <c r="P12" s="111"/>
      <c r="Q12" s="112"/>
      <c r="R12" s="111"/>
      <c r="S12" s="112"/>
      <c r="T12" s="111"/>
      <c r="U12" s="112"/>
      <c r="V12" s="111"/>
      <c r="W12" s="112"/>
      <c r="X12" s="111"/>
      <c r="Y12" s="112"/>
      <c r="Z12" s="111"/>
      <c r="AA12" s="112"/>
      <c r="AB12" s="41">
        <f t="shared" si="0"/>
        <v>0</v>
      </c>
    </row>
    <row r="13" spans="2:28" ht="36" customHeight="1" thickBot="1">
      <c r="B13" s="75"/>
      <c r="C13" s="8" t="s">
        <v>46</v>
      </c>
      <c r="D13" s="105">
        <v>0</v>
      </c>
      <c r="E13" s="106"/>
      <c r="F13" s="105">
        <v>0</v>
      </c>
      <c r="G13" s="106"/>
      <c r="H13" s="105">
        <v>0</v>
      </c>
      <c r="I13" s="106"/>
      <c r="J13" s="105">
        <v>0</v>
      </c>
      <c r="K13" s="106"/>
      <c r="L13" s="105">
        <v>0</v>
      </c>
      <c r="M13" s="106"/>
      <c r="N13" s="105">
        <v>0</v>
      </c>
      <c r="O13" s="106"/>
      <c r="P13" s="105">
        <v>0</v>
      </c>
      <c r="Q13" s="106"/>
      <c r="R13" s="105">
        <v>0</v>
      </c>
      <c r="S13" s="106"/>
      <c r="T13" s="105">
        <v>0</v>
      </c>
      <c r="U13" s="106"/>
      <c r="V13" s="105">
        <v>0</v>
      </c>
      <c r="W13" s="106"/>
      <c r="X13" s="105">
        <v>0</v>
      </c>
      <c r="Y13" s="106"/>
      <c r="Z13" s="105">
        <v>0</v>
      </c>
      <c r="AA13" s="106"/>
      <c r="AB13" s="29">
        <f t="shared" si="0"/>
        <v>0</v>
      </c>
    </row>
    <row r="14" spans="2:28" ht="18" customHeight="1" thickTop="1">
      <c r="B14" s="76"/>
      <c r="C14" s="19" t="s">
        <v>7</v>
      </c>
      <c r="D14" s="109">
        <f>SUM(D9+D13)</f>
        <v>0</v>
      </c>
      <c r="E14" s="110"/>
      <c r="F14" s="109">
        <f>SUM(F9+F13)</f>
        <v>0</v>
      </c>
      <c r="G14" s="110"/>
      <c r="H14" s="109">
        <f>SUM(H9+H13)</f>
        <v>0</v>
      </c>
      <c r="I14" s="110"/>
      <c r="J14" s="109">
        <f>SUM(J9+J13)</f>
        <v>0</v>
      </c>
      <c r="K14" s="110"/>
      <c r="L14" s="109">
        <f>SUM(L9+L13)</f>
        <v>0</v>
      </c>
      <c r="M14" s="110"/>
      <c r="N14" s="109">
        <f>SUM(N9+N13)</f>
        <v>0</v>
      </c>
      <c r="O14" s="110"/>
      <c r="P14" s="109">
        <f>SUM(P9+P13)</f>
        <v>0</v>
      </c>
      <c r="Q14" s="110"/>
      <c r="R14" s="109">
        <f>SUM(R9+R13)</f>
        <v>0</v>
      </c>
      <c r="S14" s="110"/>
      <c r="T14" s="109">
        <f>SUM(T9+T13)</f>
        <v>0</v>
      </c>
      <c r="U14" s="110"/>
      <c r="V14" s="109">
        <f>SUM(V9+V13)</f>
        <v>0</v>
      </c>
      <c r="W14" s="110"/>
      <c r="X14" s="109">
        <f>SUM(X9+X13)</f>
        <v>0</v>
      </c>
      <c r="Y14" s="110"/>
      <c r="Z14" s="109">
        <f>SUM(Z9+Z13)</f>
        <v>0</v>
      </c>
      <c r="AA14" s="110"/>
      <c r="AB14" s="30">
        <f t="shared" si="0"/>
        <v>0</v>
      </c>
    </row>
    <row r="15" spans="2:28" ht="18" customHeight="1">
      <c r="B15" s="69" t="s">
        <v>15</v>
      </c>
      <c r="C15" s="5" t="s">
        <v>27</v>
      </c>
      <c r="D15" s="107"/>
      <c r="E15" s="108"/>
      <c r="F15" s="103"/>
      <c r="G15" s="104"/>
      <c r="H15" s="103"/>
      <c r="I15" s="104"/>
      <c r="J15" s="103"/>
      <c r="K15" s="104"/>
      <c r="L15" s="103"/>
      <c r="M15" s="104"/>
      <c r="N15" s="103"/>
      <c r="O15" s="104"/>
      <c r="P15" s="103"/>
      <c r="Q15" s="104"/>
      <c r="R15" s="103"/>
      <c r="S15" s="104"/>
      <c r="T15" s="103"/>
      <c r="U15" s="104"/>
      <c r="V15" s="103"/>
      <c r="W15" s="104"/>
      <c r="X15" s="103"/>
      <c r="Y15" s="104"/>
      <c r="Z15" s="103"/>
      <c r="AA15" s="104"/>
      <c r="AB15" s="31">
        <f t="shared" si="0"/>
        <v>0</v>
      </c>
    </row>
    <row r="16" spans="2:28" ht="18" customHeight="1">
      <c r="B16" s="69"/>
      <c r="C16" s="5" t="s">
        <v>28</v>
      </c>
      <c r="D16" s="105"/>
      <c r="E16" s="106"/>
      <c r="F16" s="105"/>
      <c r="G16" s="106"/>
      <c r="H16" s="105"/>
      <c r="I16" s="106"/>
      <c r="J16" s="105"/>
      <c r="K16" s="106"/>
      <c r="L16" s="105"/>
      <c r="M16" s="106"/>
      <c r="N16" s="105"/>
      <c r="O16" s="106"/>
      <c r="P16" s="105"/>
      <c r="Q16" s="106"/>
      <c r="R16" s="105"/>
      <c r="S16" s="106"/>
      <c r="T16" s="105"/>
      <c r="U16" s="106"/>
      <c r="V16" s="105"/>
      <c r="W16" s="106"/>
      <c r="X16" s="105"/>
      <c r="Y16" s="106"/>
      <c r="Z16" s="105"/>
      <c r="AA16" s="106"/>
      <c r="AB16" s="31">
        <f t="shared" ref="AB16:AB21" si="12">SUM(D16:AA16)</f>
        <v>0</v>
      </c>
    </row>
    <row r="17" spans="2:28" ht="18" customHeight="1">
      <c r="B17" s="69"/>
      <c r="C17" s="5" t="s">
        <v>34</v>
      </c>
      <c r="D17" s="58"/>
      <c r="E17" s="60"/>
      <c r="F17" s="58"/>
      <c r="G17" s="60"/>
      <c r="H17" s="58"/>
      <c r="I17" s="60"/>
      <c r="J17" s="58"/>
      <c r="K17" s="60"/>
      <c r="L17" s="58"/>
      <c r="M17" s="60"/>
      <c r="N17" s="58"/>
      <c r="O17" s="60"/>
      <c r="P17" s="58"/>
      <c r="Q17" s="60"/>
      <c r="R17" s="58"/>
      <c r="S17" s="60"/>
      <c r="T17" s="58"/>
      <c r="U17" s="60"/>
      <c r="V17" s="58"/>
      <c r="W17" s="60"/>
      <c r="X17" s="58"/>
      <c r="Y17" s="60"/>
      <c r="Z17" s="58"/>
      <c r="AA17" s="60"/>
      <c r="AB17" s="31">
        <f t="shared" si="12"/>
        <v>0</v>
      </c>
    </row>
    <row r="18" spans="2:28" ht="18" customHeight="1">
      <c r="B18" s="69"/>
      <c r="C18" s="5" t="s">
        <v>5</v>
      </c>
      <c r="D18" s="58"/>
      <c r="E18" s="60"/>
      <c r="F18" s="58"/>
      <c r="G18" s="60"/>
      <c r="H18" s="58"/>
      <c r="I18" s="60"/>
      <c r="J18" s="58"/>
      <c r="K18" s="60"/>
      <c r="L18" s="58"/>
      <c r="M18" s="60"/>
      <c r="N18" s="58"/>
      <c r="O18" s="60"/>
      <c r="P18" s="58"/>
      <c r="Q18" s="60"/>
      <c r="R18" s="58"/>
      <c r="S18" s="60"/>
      <c r="T18" s="58"/>
      <c r="U18" s="60"/>
      <c r="V18" s="58"/>
      <c r="W18" s="60"/>
      <c r="X18" s="58"/>
      <c r="Y18" s="60"/>
      <c r="Z18" s="58"/>
      <c r="AA18" s="60"/>
      <c r="AB18" s="31">
        <f t="shared" si="12"/>
        <v>0</v>
      </c>
    </row>
    <row r="19" spans="2:28" ht="18" customHeight="1">
      <c r="B19" s="69"/>
      <c r="C19" s="5" t="s">
        <v>47</v>
      </c>
      <c r="D19" s="58"/>
      <c r="E19" s="60"/>
      <c r="F19" s="58"/>
      <c r="G19" s="60"/>
      <c r="H19" s="58"/>
      <c r="I19" s="60"/>
      <c r="J19" s="58"/>
      <c r="K19" s="60"/>
      <c r="L19" s="58"/>
      <c r="M19" s="60"/>
      <c r="N19" s="58"/>
      <c r="O19" s="60"/>
      <c r="P19" s="58"/>
      <c r="Q19" s="60"/>
      <c r="R19" s="58"/>
      <c r="S19" s="60"/>
      <c r="T19" s="58"/>
      <c r="U19" s="60"/>
      <c r="V19" s="58"/>
      <c r="W19" s="60"/>
      <c r="X19" s="58"/>
      <c r="Y19" s="60"/>
      <c r="Z19" s="58"/>
      <c r="AA19" s="60"/>
      <c r="AB19" s="31">
        <f t="shared" si="12"/>
        <v>0</v>
      </c>
    </row>
    <row r="20" spans="2:28" ht="18" customHeight="1">
      <c r="B20" s="69"/>
      <c r="C20" s="5" t="s">
        <v>3</v>
      </c>
      <c r="D20" s="58"/>
      <c r="E20" s="60"/>
      <c r="F20" s="58"/>
      <c r="G20" s="60"/>
      <c r="H20" s="58"/>
      <c r="I20" s="60"/>
      <c r="J20" s="58"/>
      <c r="K20" s="60"/>
      <c r="L20" s="58"/>
      <c r="M20" s="60"/>
      <c r="N20" s="58"/>
      <c r="O20" s="60"/>
      <c r="P20" s="58"/>
      <c r="Q20" s="60"/>
      <c r="R20" s="58"/>
      <c r="S20" s="60"/>
      <c r="T20" s="58"/>
      <c r="U20" s="60"/>
      <c r="V20" s="58"/>
      <c r="W20" s="60"/>
      <c r="X20" s="58"/>
      <c r="Y20" s="60"/>
      <c r="Z20" s="58"/>
      <c r="AA20" s="60"/>
      <c r="AB20" s="31">
        <f t="shared" si="12"/>
        <v>0</v>
      </c>
    </row>
    <row r="21" spans="2:28" ht="18" customHeight="1" thickBot="1">
      <c r="B21" s="69"/>
      <c r="C21" s="5" t="s">
        <v>2</v>
      </c>
      <c r="D21" s="58"/>
      <c r="E21" s="60"/>
      <c r="F21" s="58"/>
      <c r="G21" s="60"/>
      <c r="H21" s="58"/>
      <c r="I21" s="60"/>
      <c r="J21" s="58"/>
      <c r="K21" s="60"/>
      <c r="L21" s="58"/>
      <c r="M21" s="60"/>
      <c r="N21" s="58"/>
      <c r="O21" s="60"/>
      <c r="P21" s="58"/>
      <c r="Q21" s="60"/>
      <c r="R21" s="58"/>
      <c r="S21" s="60"/>
      <c r="T21" s="58"/>
      <c r="U21" s="60"/>
      <c r="V21" s="58"/>
      <c r="W21" s="60"/>
      <c r="X21" s="58"/>
      <c r="Y21" s="60"/>
      <c r="Z21" s="58"/>
      <c r="AA21" s="60"/>
      <c r="AB21" s="31">
        <f t="shared" si="12"/>
        <v>0</v>
      </c>
    </row>
    <row r="22" spans="2:28" ht="18" customHeight="1" thickTop="1" thickBot="1">
      <c r="B22" s="69"/>
      <c r="C22" s="22" t="s">
        <v>1</v>
      </c>
      <c r="D22" s="96">
        <f>SUM(D15:E21)</f>
        <v>0</v>
      </c>
      <c r="E22" s="97"/>
      <c r="F22" s="96">
        <f>SUM(F15:G21)</f>
        <v>0</v>
      </c>
      <c r="G22" s="97"/>
      <c r="H22" s="96">
        <f>SUM(H15:I21)</f>
        <v>0</v>
      </c>
      <c r="I22" s="97"/>
      <c r="J22" s="96">
        <f>SUM(J15:K21)</f>
        <v>0</v>
      </c>
      <c r="K22" s="97"/>
      <c r="L22" s="96">
        <f>SUM(L15:M21)</f>
        <v>0</v>
      </c>
      <c r="M22" s="97"/>
      <c r="N22" s="96">
        <f>SUM(N15:O21)</f>
        <v>0</v>
      </c>
      <c r="O22" s="97"/>
      <c r="P22" s="96">
        <f>SUM(P15:Q21)</f>
        <v>0</v>
      </c>
      <c r="Q22" s="97"/>
      <c r="R22" s="96">
        <f>SUM(R15:S21)</f>
        <v>0</v>
      </c>
      <c r="S22" s="97"/>
      <c r="T22" s="96">
        <f>SUM(T15:U21)</f>
        <v>0</v>
      </c>
      <c r="U22" s="97"/>
      <c r="V22" s="96">
        <f>SUM(V15:W21)</f>
        <v>0</v>
      </c>
      <c r="W22" s="97"/>
      <c r="X22" s="96">
        <f>SUM(X15:Y21)</f>
        <v>0</v>
      </c>
      <c r="Y22" s="97"/>
      <c r="Z22" s="96">
        <f>SUM(Z15:AA21)</f>
        <v>0</v>
      </c>
      <c r="AA22" s="97"/>
      <c r="AB22" s="32">
        <f>SUM(AB15:AB21)</f>
        <v>0</v>
      </c>
    </row>
    <row r="23" spans="2:28" ht="18" customHeight="1">
      <c r="B23" s="61" t="s">
        <v>0</v>
      </c>
      <c r="C23" s="62"/>
      <c r="D23" s="101">
        <f>SUM(D14-D22)</f>
        <v>0</v>
      </c>
      <c r="E23" s="102"/>
      <c r="F23" s="101">
        <f>SUM(F14-F22)</f>
        <v>0</v>
      </c>
      <c r="G23" s="102"/>
      <c r="H23" s="101">
        <f>SUM(H14-H22)</f>
        <v>0</v>
      </c>
      <c r="I23" s="102"/>
      <c r="J23" s="101">
        <f>SUM(J14-J22)</f>
        <v>0</v>
      </c>
      <c r="K23" s="102"/>
      <c r="L23" s="101">
        <f>SUM(L14-L22)</f>
        <v>0</v>
      </c>
      <c r="M23" s="102"/>
      <c r="N23" s="101">
        <f>SUM(N14-N22)</f>
        <v>0</v>
      </c>
      <c r="O23" s="102"/>
      <c r="P23" s="101">
        <f>SUM(P14-P22)</f>
        <v>0</v>
      </c>
      <c r="Q23" s="102"/>
      <c r="R23" s="101">
        <f>SUM(R14-R22)</f>
        <v>0</v>
      </c>
      <c r="S23" s="102"/>
      <c r="T23" s="101">
        <f>SUM(T14-T22)</f>
        <v>0</v>
      </c>
      <c r="U23" s="102"/>
      <c r="V23" s="101">
        <f>SUM(V14-V22)</f>
        <v>0</v>
      </c>
      <c r="W23" s="102"/>
      <c r="X23" s="101">
        <f>SUM(X14-X22)</f>
        <v>0</v>
      </c>
      <c r="Y23" s="102"/>
      <c r="Z23" s="101">
        <f>SUM(Z14-Z22)</f>
        <v>0</v>
      </c>
      <c r="AA23" s="102"/>
      <c r="AB23" s="33">
        <f>SUM(D23:AA23)</f>
        <v>0</v>
      </c>
    </row>
    <row r="24" spans="2:28" ht="18" customHeight="1">
      <c r="B24" s="15" t="s">
        <v>41</v>
      </c>
      <c r="C24" s="1" t="s">
        <v>82</v>
      </c>
    </row>
    <row r="25" spans="2:28" ht="18" customHeight="1">
      <c r="B25" s="1" t="s">
        <v>17</v>
      </c>
    </row>
    <row r="26" spans="2:28" ht="11.45" customHeight="1">
      <c r="B26" s="11"/>
    </row>
    <row r="27" spans="2:28" ht="18" customHeight="1">
      <c r="B27" s="14" t="s">
        <v>25</v>
      </c>
    </row>
    <row r="28" spans="2:28" ht="18" customHeight="1">
      <c r="B28" s="13" t="s">
        <v>36</v>
      </c>
      <c r="C28" s="34" t="s">
        <v>35</v>
      </c>
      <c r="D28" s="88" t="s">
        <v>37</v>
      </c>
      <c r="E28" s="88"/>
      <c r="F28" s="88"/>
      <c r="G28" s="88"/>
      <c r="H28" s="88"/>
      <c r="I28" s="88"/>
      <c r="J28" s="88"/>
      <c r="K28" s="88"/>
      <c r="L28" s="88"/>
      <c r="M28" s="88"/>
      <c r="N28" s="88"/>
      <c r="O28" s="88"/>
      <c r="P28" s="88"/>
      <c r="Q28" s="88"/>
      <c r="R28" s="88"/>
      <c r="S28" s="88"/>
      <c r="T28" s="88"/>
      <c r="U28" s="88"/>
      <c r="V28" s="88"/>
      <c r="W28" s="88"/>
      <c r="X28" s="88"/>
      <c r="Y28" s="88"/>
      <c r="Z28" s="88"/>
      <c r="AA28" s="88"/>
      <c r="AB28" s="88"/>
    </row>
    <row r="29" spans="2:28" ht="40.9" customHeight="1">
      <c r="B29" s="98" t="s">
        <v>31</v>
      </c>
      <c r="C29" s="94" t="s">
        <v>86</v>
      </c>
      <c r="D29" s="88" t="s">
        <v>38</v>
      </c>
      <c r="E29" s="88"/>
      <c r="F29" s="100"/>
      <c r="G29" s="91"/>
      <c r="H29" s="91"/>
      <c r="I29" s="91"/>
      <c r="J29" s="91"/>
      <c r="K29" s="91"/>
      <c r="L29" s="91"/>
      <c r="M29" s="91"/>
      <c r="N29" s="91"/>
      <c r="O29" s="91"/>
      <c r="P29" s="91"/>
      <c r="Q29" s="91"/>
      <c r="R29" s="91"/>
      <c r="S29" s="91"/>
      <c r="T29" s="91"/>
      <c r="U29" s="91"/>
      <c r="V29" s="91"/>
      <c r="W29" s="91"/>
      <c r="X29" s="91"/>
      <c r="Y29" s="91"/>
      <c r="Z29" s="91"/>
      <c r="AA29" s="91"/>
      <c r="AB29" s="91"/>
    </row>
    <row r="30" spans="2:28" ht="40.9" customHeight="1">
      <c r="B30" s="99"/>
      <c r="C30" s="95"/>
      <c r="D30" s="88" t="s">
        <v>39</v>
      </c>
      <c r="E30" s="88"/>
      <c r="F30" s="100"/>
      <c r="G30" s="91"/>
      <c r="H30" s="91"/>
      <c r="I30" s="91"/>
      <c r="J30" s="91"/>
      <c r="K30" s="91"/>
      <c r="L30" s="91"/>
      <c r="M30" s="91"/>
      <c r="N30" s="91"/>
      <c r="O30" s="91"/>
      <c r="P30" s="91"/>
      <c r="Q30" s="91"/>
      <c r="R30" s="91"/>
      <c r="S30" s="91"/>
      <c r="T30" s="91"/>
      <c r="U30" s="91"/>
      <c r="V30" s="91"/>
      <c r="W30" s="91"/>
      <c r="X30" s="91"/>
      <c r="Y30" s="91"/>
      <c r="Z30" s="91"/>
      <c r="AA30" s="91"/>
      <c r="AB30" s="91"/>
    </row>
    <row r="31" spans="2:28" ht="40.9" customHeight="1">
      <c r="B31" s="92" t="s">
        <v>32</v>
      </c>
      <c r="C31" s="94" t="s">
        <v>87</v>
      </c>
      <c r="D31" s="88" t="s">
        <v>38</v>
      </c>
      <c r="E31" s="88"/>
      <c r="F31" s="91"/>
      <c r="G31" s="91"/>
      <c r="H31" s="91"/>
      <c r="I31" s="91"/>
      <c r="J31" s="91"/>
      <c r="K31" s="91"/>
      <c r="L31" s="91"/>
      <c r="M31" s="91"/>
      <c r="N31" s="91"/>
      <c r="O31" s="91"/>
      <c r="P31" s="91"/>
      <c r="Q31" s="91"/>
      <c r="R31" s="91"/>
      <c r="S31" s="91"/>
      <c r="T31" s="91"/>
      <c r="U31" s="91"/>
      <c r="V31" s="91"/>
      <c r="W31" s="91"/>
      <c r="X31" s="91"/>
      <c r="Y31" s="91"/>
      <c r="Z31" s="91"/>
      <c r="AA31" s="91"/>
      <c r="AB31" s="91"/>
    </row>
    <row r="32" spans="2:28" ht="40.9" customHeight="1">
      <c r="B32" s="93"/>
      <c r="C32" s="95"/>
      <c r="D32" s="88" t="s">
        <v>39</v>
      </c>
      <c r="E32" s="88"/>
      <c r="F32" s="91"/>
      <c r="G32" s="91"/>
      <c r="H32" s="91"/>
      <c r="I32" s="91"/>
      <c r="J32" s="91"/>
      <c r="K32" s="91"/>
      <c r="L32" s="91"/>
      <c r="M32" s="91"/>
      <c r="N32" s="91"/>
      <c r="O32" s="91"/>
      <c r="P32" s="91"/>
      <c r="Q32" s="91"/>
      <c r="R32" s="91"/>
      <c r="S32" s="91"/>
      <c r="T32" s="91"/>
      <c r="U32" s="91"/>
      <c r="V32" s="91"/>
      <c r="W32" s="91"/>
      <c r="X32" s="91"/>
      <c r="Y32" s="91"/>
      <c r="Z32" s="91"/>
      <c r="AA32" s="91"/>
      <c r="AB32" s="91"/>
    </row>
    <row r="33" spans="2:28" ht="40.9" customHeight="1">
      <c r="B33" s="92" t="s">
        <v>33</v>
      </c>
      <c r="C33" s="94" t="s">
        <v>88</v>
      </c>
      <c r="D33" s="88" t="s">
        <v>38</v>
      </c>
      <c r="E33" s="88"/>
      <c r="F33" s="91"/>
      <c r="G33" s="91"/>
      <c r="H33" s="91"/>
      <c r="I33" s="91"/>
      <c r="J33" s="91"/>
      <c r="K33" s="91"/>
      <c r="L33" s="91"/>
      <c r="M33" s="91"/>
      <c r="N33" s="91"/>
      <c r="O33" s="91"/>
      <c r="P33" s="91"/>
      <c r="Q33" s="91"/>
      <c r="R33" s="91"/>
      <c r="S33" s="91"/>
      <c r="T33" s="91"/>
      <c r="U33" s="91"/>
      <c r="V33" s="91"/>
      <c r="W33" s="91"/>
      <c r="X33" s="91"/>
      <c r="Y33" s="91"/>
      <c r="Z33" s="91"/>
      <c r="AA33" s="91"/>
      <c r="AB33" s="91"/>
    </row>
    <row r="34" spans="2:28" ht="40.9" customHeight="1">
      <c r="B34" s="93"/>
      <c r="C34" s="95"/>
      <c r="D34" s="88" t="s">
        <v>39</v>
      </c>
      <c r="E34" s="88"/>
      <c r="F34" s="91"/>
      <c r="G34" s="91"/>
      <c r="H34" s="91"/>
      <c r="I34" s="91"/>
      <c r="J34" s="91"/>
      <c r="K34" s="91"/>
      <c r="L34" s="91"/>
      <c r="M34" s="91"/>
      <c r="N34" s="91"/>
      <c r="O34" s="91"/>
      <c r="P34" s="91"/>
      <c r="Q34" s="91"/>
      <c r="R34" s="91"/>
      <c r="S34" s="91"/>
      <c r="T34" s="91"/>
      <c r="U34" s="91"/>
      <c r="V34" s="91"/>
      <c r="W34" s="91"/>
      <c r="X34" s="91"/>
      <c r="Y34" s="91"/>
      <c r="Z34" s="91"/>
      <c r="AA34" s="91"/>
      <c r="AB34" s="91"/>
    </row>
    <row r="35" spans="2:28" ht="18" customHeight="1">
      <c r="B35" s="15" t="s">
        <v>51</v>
      </c>
      <c r="C35" s="1" t="s">
        <v>52</v>
      </c>
    </row>
    <row r="36" spans="2:28" ht="18" customHeight="1">
      <c r="B36" s="11"/>
      <c r="C36" s="1" t="s">
        <v>57</v>
      </c>
    </row>
    <row r="37" spans="2:28" ht="18" customHeight="1">
      <c r="B37" s="11"/>
      <c r="C37" s="1" t="s">
        <v>58</v>
      </c>
    </row>
    <row r="38" spans="2:28" ht="12.6" customHeight="1"/>
    <row r="39" spans="2:28" ht="18" customHeight="1">
      <c r="B39" s="14" t="s">
        <v>81</v>
      </c>
    </row>
    <row r="40" spans="2:28" ht="18" customHeight="1">
      <c r="B40" s="85"/>
      <c r="C40" s="86"/>
      <c r="D40" s="87" t="s">
        <v>78</v>
      </c>
      <c r="E40" s="87"/>
      <c r="F40" s="87"/>
      <c r="G40" s="88" t="s">
        <v>60</v>
      </c>
      <c r="H40" s="88"/>
      <c r="I40" s="88"/>
      <c r="J40" s="88"/>
      <c r="K40" s="88"/>
      <c r="L40" s="88"/>
      <c r="M40" s="88"/>
      <c r="N40" s="88"/>
      <c r="O40" s="88"/>
      <c r="P40" s="88"/>
      <c r="Q40" s="88"/>
      <c r="R40" s="88"/>
      <c r="S40" s="88"/>
      <c r="T40" s="88"/>
      <c r="U40" s="88"/>
      <c r="V40" s="88"/>
      <c r="W40" s="88"/>
      <c r="X40" s="88"/>
      <c r="Y40" s="88"/>
      <c r="Z40" s="88"/>
      <c r="AA40" s="88"/>
      <c r="AB40" s="88"/>
    </row>
    <row r="41" spans="2:28" ht="18" customHeight="1">
      <c r="B41" s="34" t="s">
        <v>44</v>
      </c>
      <c r="C41" s="34" t="s">
        <v>43</v>
      </c>
      <c r="D41" s="89"/>
      <c r="E41" s="89"/>
      <c r="F41" s="89"/>
      <c r="G41" s="90"/>
      <c r="H41" s="91"/>
      <c r="I41" s="91"/>
      <c r="J41" s="91"/>
      <c r="K41" s="91"/>
      <c r="L41" s="91"/>
      <c r="M41" s="91"/>
      <c r="N41" s="91"/>
      <c r="O41" s="91"/>
      <c r="P41" s="91"/>
      <c r="Q41" s="91"/>
      <c r="R41" s="91"/>
      <c r="S41" s="91"/>
      <c r="T41" s="91"/>
      <c r="U41" s="91"/>
      <c r="V41" s="91"/>
      <c r="W41" s="91"/>
      <c r="X41" s="91"/>
      <c r="Y41" s="91"/>
      <c r="Z41" s="91"/>
      <c r="AA41" s="91"/>
      <c r="AB41" s="91"/>
    </row>
    <row r="42" spans="2:28" ht="18" customHeight="1">
      <c r="B42" s="34" t="s">
        <v>45</v>
      </c>
      <c r="C42" s="34" t="s">
        <v>42</v>
      </c>
      <c r="D42" s="89"/>
      <c r="E42" s="89"/>
      <c r="F42" s="89"/>
      <c r="G42" s="91"/>
      <c r="H42" s="91"/>
      <c r="I42" s="91"/>
      <c r="J42" s="91"/>
      <c r="K42" s="91"/>
      <c r="L42" s="91"/>
      <c r="M42" s="91"/>
      <c r="N42" s="91"/>
      <c r="O42" s="91"/>
      <c r="P42" s="91"/>
      <c r="Q42" s="91"/>
      <c r="R42" s="91"/>
      <c r="S42" s="91"/>
      <c r="T42" s="91"/>
      <c r="U42" s="91"/>
      <c r="V42" s="91"/>
      <c r="W42" s="91"/>
      <c r="X42" s="91"/>
      <c r="Y42" s="91"/>
      <c r="Z42" s="91"/>
      <c r="AA42" s="91"/>
      <c r="AB42" s="91"/>
    </row>
    <row r="43" spans="2:28" ht="18" customHeight="1">
      <c r="H43" s="12"/>
      <c r="I43" s="12"/>
      <c r="J43" s="12"/>
      <c r="K43" s="12"/>
      <c r="L43" s="12"/>
      <c r="M43" s="12"/>
      <c r="N43" s="12"/>
    </row>
    <row r="44" spans="2:28" ht="18" customHeight="1">
      <c r="B44" s="11"/>
    </row>
  </sheetData>
  <mergeCells count="248">
    <mergeCell ref="C1:AA1"/>
    <mergeCell ref="D5:F5"/>
    <mergeCell ref="B6:C6"/>
    <mergeCell ref="D6:E6"/>
    <mergeCell ref="F6:G6"/>
    <mergeCell ref="H6:I6"/>
    <mergeCell ref="J6:K6"/>
    <mergeCell ref="L6:M6"/>
    <mergeCell ref="N6:O6"/>
    <mergeCell ref="P6:Q6"/>
    <mergeCell ref="R6:S6"/>
    <mergeCell ref="T6:U6"/>
    <mergeCell ref="V6:W6"/>
    <mergeCell ref="X6:Y6"/>
    <mergeCell ref="Z6:AA6"/>
    <mergeCell ref="B7:B14"/>
    <mergeCell ref="D7:E7"/>
    <mergeCell ref="F7:G7"/>
    <mergeCell ref="H7:I7"/>
    <mergeCell ref="J7:K7"/>
    <mergeCell ref="D9:E9"/>
    <mergeCell ref="F9:G9"/>
    <mergeCell ref="H9:I9"/>
    <mergeCell ref="J9:K9"/>
    <mergeCell ref="D10:E10"/>
    <mergeCell ref="F10:G10"/>
    <mergeCell ref="H10:I10"/>
    <mergeCell ref="J10:K10"/>
    <mergeCell ref="L9:M9"/>
    <mergeCell ref="N9:O9"/>
    <mergeCell ref="X7:Y7"/>
    <mergeCell ref="Z7:AA7"/>
    <mergeCell ref="D8:E8"/>
    <mergeCell ref="F8:G8"/>
    <mergeCell ref="H8:I8"/>
    <mergeCell ref="J8:K8"/>
    <mergeCell ref="L8:M8"/>
    <mergeCell ref="N8:O8"/>
    <mergeCell ref="P8:Q8"/>
    <mergeCell ref="R8:S8"/>
    <mergeCell ref="L7:M7"/>
    <mergeCell ref="N7:O7"/>
    <mergeCell ref="P7:Q7"/>
    <mergeCell ref="R7:S7"/>
    <mergeCell ref="T7:U7"/>
    <mergeCell ref="V7:W7"/>
    <mergeCell ref="P9:Q9"/>
    <mergeCell ref="R9:S9"/>
    <mergeCell ref="T9:U9"/>
    <mergeCell ref="V9:W9"/>
    <mergeCell ref="X9:Y9"/>
    <mergeCell ref="Z9:AA9"/>
    <mergeCell ref="T8:U8"/>
    <mergeCell ref="V8:W8"/>
    <mergeCell ref="X8:Y8"/>
    <mergeCell ref="Z8:AA8"/>
    <mergeCell ref="P10:Q10"/>
    <mergeCell ref="R10:S10"/>
    <mergeCell ref="T10:U10"/>
    <mergeCell ref="V10:W10"/>
    <mergeCell ref="X10:Y10"/>
    <mergeCell ref="Z10:AA10"/>
    <mergeCell ref="L10:M10"/>
    <mergeCell ref="N10:O10"/>
    <mergeCell ref="P11:Q11"/>
    <mergeCell ref="R11:S11"/>
    <mergeCell ref="T11:U11"/>
    <mergeCell ref="V11:W11"/>
    <mergeCell ref="X11:Y11"/>
    <mergeCell ref="Z11:AA11"/>
    <mergeCell ref="D11:E11"/>
    <mergeCell ref="F11:G11"/>
    <mergeCell ref="H11:I11"/>
    <mergeCell ref="J11:K11"/>
    <mergeCell ref="L11:M11"/>
    <mergeCell ref="N11:O11"/>
    <mergeCell ref="P12:Q12"/>
    <mergeCell ref="R12:S12"/>
    <mergeCell ref="T12:U12"/>
    <mergeCell ref="V12:W12"/>
    <mergeCell ref="X12:Y12"/>
    <mergeCell ref="Z12:AA12"/>
    <mergeCell ref="D12:E12"/>
    <mergeCell ref="F12:G12"/>
    <mergeCell ref="H12:I12"/>
    <mergeCell ref="J12:K12"/>
    <mergeCell ref="L12:M12"/>
    <mergeCell ref="N12:O12"/>
    <mergeCell ref="V13:W13"/>
    <mergeCell ref="X13:Y13"/>
    <mergeCell ref="Z13:AA13"/>
    <mergeCell ref="D13:E13"/>
    <mergeCell ref="F13:G13"/>
    <mergeCell ref="H13:I13"/>
    <mergeCell ref="J13:K13"/>
    <mergeCell ref="L13:M13"/>
    <mergeCell ref="N13:O13"/>
    <mergeCell ref="D14:E14"/>
    <mergeCell ref="F14:G14"/>
    <mergeCell ref="H14:I14"/>
    <mergeCell ref="J14:K14"/>
    <mergeCell ref="L14:M14"/>
    <mergeCell ref="N14:O14"/>
    <mergeCell ref="P13:Q13"/>
    <mergeCell ref="R13:S13"/>
    <mergeCell ref="T13:U13"/>
    <mergeCell ref="J15:K15"/>
    <mergeCell ref="L15:M15"/>
    <mergeCell ref="V16:W16"/>
    <mergeCell ref="X16:Y16"/>
    <mergeCell ref="Z16:AA16"/>
    <mergeCell ref="P14:Q14"/>
    <mergeCell ref="R14:S14"/>
    <mergeCell ref="T14:U14"/>
    <mergeCell ref="V14:W14"/>
    <mergeCell ref="X14:Y14"/>
    <mergeCell ref="Z14:AA14"/>
    <mergeCell ref="L17:M17"/>
    <mergeCell ref="N17:O17"/>
    <mergeCell ref="P17:Q17"/>
    <mergeCell ref="R17:S17"/>
    <mergeCell ref="T17:U17"/>
    <mergeCell ref="Z15:AA15"/>
    <mergeCell ref="D16:E16"/>
    <mergeCell ref="F16:G16"/>
    <mergeCell ref="H16:I16"/>
    <mergeCell ref="J16:K16"/>
    <mergeCell ref="L16:M16"/>
    <mergeCell ref="N16:O16"/>
    <mergeCell ref="P16:Q16"/>
    <mergeCell ref="R16:S16"/>
    <mergeCell ref="T16:U16"/>
    <mergeCell ref="N15:O15"/>
    <mergeCell ref="P15:Q15"/>
    <mergeCell ref="R15:S15"/>
    <mergeCell ref="T15:U15"/>
    <mergeCell ref="V15:W15"/>
    <mergeCell ref="X15:Y15"/>
    <mergeCell ref="D15:E15"/>
    <mergeCell ref="F15:G15"/>
    <mergeCell ref="H15:I15"/>
    <mergeCell ref="L19:M19"/>
    <mergeCell ref="N19:O19"/>
    <mergeCell ref="P19:Q19"/>
    <mergeCell ref="R19:S19"/>
    <mergeCell ref="T19:U19"/>
    <mergeCell ref="V17:W17"/>
    <mergeCell ref="X17:Y17"/>
    <mergeCell ref="Z17:AA17"/>
    <mergeCell ref="D18:E18"/>
    <mergeCell ref="F18:G18"/>
    <mergeCell ref="H18:I18"/>
    <mergeCell ref="J18:K18"/>
    <mergeCell ref="L18:M18"/>
    <mergeCell ref="Z18:AA18"/>
    <mergeCell ref="N18:O18"/>
    <mergeCell ref="P18:Q18"/>
    <mergeCell ref="R18:S18"/>
    <mergeCell ref="T18:U18"/>
    <mergeCell ref="V18:W18"/>
    <mergeCell ref="X18:Y18"/>
    <mergeCell ref="D17:E17"/>
    <mergeCell ref="F17:G17"/>
    <mergeCell ref="H17:I17"/>
    <mergeCell ref="J17:K17"/>
    <mergeCell ref="F23:G23"/>
    <mergeCell ref="H23:I23"/>
    <mergeCell ref="J23:K23"/>
    <mergeCell ref="L23:M23"/>
    <mergeCell ref="B15:B22"/>
    <mergeCell ref="V19:W19"/>
    <mergeCell ref="X19:Y19"/>
    <mergeCell ref="Z19:AA19"/>
    <mergeCell ref="D20:E20"/>
    <mergeCell ref="F20:G20"/>
    <mergeCell ref="H20:I20"/>
    <mergeCell ref="J20:K20"/>
    <mergeCell ref="L20:M20"/>
    <mergeCell ref="N20:O20"/>
    <mergeCell ref="P20:Q20"/>
    <mergeCell ref="R20:S20"/>
    <mergeCell ref="T20:U20"/>
    <mergeCell ref="V20:W20"/>
    <mergeCell ref="X20:Y20"/>
    <mergeCell ref="Z20:AA20"/>
    <mergeCell ref="D19:E19"/>
    <mergeCell ref="F19:G19"/>
    <mergeCell ref="H19:I19"/>
    <mergeCell ref="J19:K19"/>
    <mergeCell ref="Z21:AA21"/>
    <mergeCell ref="D22:E22"/>
    <mergeCell ref="F22:G22"/>
    <mergeCell ref="H22:I22"/>
    <mergeCell ref="J22:K22"/>
    <mergeCell ref="L22:M22"/>
    <mergeCell ref="N22:O22"/>
    <mergeCell ref="P22:Q22"/>
    <mergeCell ref="R22:S22"/>
    <mergeCell ref="T22:U22"/>
    <mergeCell ref="N21:O21"/>
    <mergeCell ref="P21:Q21"/>
    <mergeCell ref="R21:S21"/>
    <mergeCell ref="T21:U21"/>
    <mergeCell ref="V21:W21"/>
    <mergeCell ref="X21:Y21"/>
    <mergeCell ref="V22:W22"/>
    <mergeCell ref="D21:E21"/>
    <mergeCell ref="F21:G21"/>
    <mergeCell ref="H21:I21"/>
    <mergeCell ref="J21:K21"/>
    <mergeCell ref="L21:M21"/>
    <mergeCell ref="X22:Y22"/>
    <mergeCell ref="Z22:AA22"/>
    <mergeCell ref="B31:B32"/>
    <mergeCell ref="C31:C32"/>
    <mergeCell ref="D31:E31"/>
    <mergeCell ref="F31:AB31"/>
    <mergeCell ref="D32:E32"/>
    <mergeCell ref="F32:AB32"/>
    <mergeCell ref="D28:AB28"/>
    <mergeCell ref="B29:B30"/>
    <mergeCell ref="C29:C30"/>
    <mergeCell ref="D29:E29"/>
    <mergeCell ref="F29:AB29"/>
    <mergeCell ref="D30:E30"/>
    <mergeCell ref="F30:AB30"/>
    <mergeCell ref="N23:O23"/>
    <mergeCell ref="P23:Q23"/>
    <mergeCell ref="R23:S23"/>
    <mergeCell ref="T23:U23"/>
    <mergeCell ref="V23:W23"/>
    <mergeCell ref="X23:Y23"/>
    <mergeCell ref="Z23:AA23"/>
    <mergeCell ref="B23:C23"/>
    <mergeCell ref="D23:E23"/>
    <mergeCell ref="B40:C40"/>
    <mergeCell ref="D40:F40"/>
    <mergeCell ref="G40:AB40"/>
    <mergeCell ref="D41:F41"/>
    <mergeCell ref="G41:AB41"/>
    <mergeCell ref="D42:F42"/>
    <mergeCell ref="G42:AB42"/>
    <mergeCell ref="B33:B34"/>
    <mergeCell ref="C33:C34"/>
    <mergeCell ref="D33:E33"/>
    <mergeCell ref="F33:AB33"/>
    <mergeCell ref="D34:E34"/>
    <mergeCell ref="F34:AB34"/>
  </mergeCells>
  <phoneticPr fontId="2"/>
  <conditionalFormatting sqref="D5">
    <cfRule type="expression" dxfId="2" priority="1">
      <formula>ISBLANK($D$5)</formula>
    </cfRule>
  </conditionalFormatting>
  <pageMargins left="0.75" right="0.75" top="1" bottom="1" header="0.51200000000000001" footer="0.51200000000000001"/>
  <pageSetup paperSize="9" scale="90" orientation="landscape" r:id="rId1"/>
  <headerFooter alignWithMargins="0"/>
  <rowBreaks count="2" manualBreakCount="2">
    <brk id="26" max="16383" man="1"/>
    <brk id="43" max="2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B1:AB30"/>
  <sheetViews>
    <sheetView view="pageBreakPreview" zoomScaleNormal="100" workbookViewId="0">
      <selection activeCell="M27" sqref="M27"/>
    </sheetView>
  </sheetViews>
  <sheetFormatPr defaultColWidth="9" defaultRowHeight="18" customHeight="1"/>
  <cols>
    <col min="1" max="1" width="1.5" style="1" customWidth="1"/>
    <col min="2" max="2" width="3.25" style="1" customWidth="1"/>
    <col min="3" max="3" width="12.875" style="1" customWidth="1"/>
    <col min="4" max="27" width="4.125" style="1" customWidth="1"/>
    <col min="28" max="28" width="9" style="1"/>
    <col min="29" max="29" width="1.5" style="1" customWidth="1"/>
    <col min="30" max="16384" width="9" style="1"/>
  </cols>
  <sheetData>
    <row r="1" spans="2:28" ht="18" customHeight="1">
      <c r="C1" s="79" t="s">
        <v>54</v>
      </c>
      <c r="D1" s="79"/>
      <c r="E1" s="79"/>
      <c r="F1" s="79"/>
      <c r="G1" s="79"/>
      <c r="H1" s="79"/>
      <c r="I1" s="79"/>
      <c r="J1" s="79"/>
      <c r="K1" s="79"/>
      <c r="L1" s="79"/>
      <c r="M1" s="79"/>
      <c r="N1" s="79"/>
      <c r="O1" s="79"/>
      <c r="P1" s="79"/>
      <c r="Q1" s="79"/>
      <c r="R1" s="79"/>
      <c r="S1" s="79"/>
      <c r="T1" s="79"/>
      <c r="U1" s="79"/>
      <c r="V1" s="79"/>
      <c r="W1" s="79"/>
      <c r="X1" s="79"/>
      <c r="Y1" s="79"/>
      <c r="Z1" s="79"/>
      <c r="AA1" s="79"/>
    </row>
    <row r="2" spans="2:28" ht="18" customHeight="1">
      <c r="C2" s="1" t="s">
        <v>19</v>
      </c>
      <c r="T2" s="35" t="s">
        <v>12</v>
      </c>
      <c r="U2" s="35"/>
      <c r="V2" s="35"/>
      <c r="W2" s="35" t="s">
        <v>53</v>
      </c>
      <c r="X2" s="35"/>
      <c r="Y2" s="35"/>
      <c r="Z2" s="35"/>
      <c r="AA2" s="35"/>
      <c r="AB2" s="35"/>
    </row>
    <row r="3" spans="2:28" ht="18" customHeight="1" thickBot="1">
      <c r="C3" s="1" t="s">
        <v>20</v>
      </c>
      <c r="P3" s="38"/>
      <c r="Q3" s="39" t="s">
        <v>73</v>
      </c>
      <c r="AB3" s="2"/>
    </row>
    <row r="4" spans="2:28" ht="18" customHeight="1">
      <c r="B4" s="10" t="s">
        <v>21</v>
      </c>
      <c r="D4" s="80">
        <v>45748</v>
      </c>
      <c r="E4" s="81"/>
      <c r="F4" s="82"/>
      <c r="AB4" s="2" t="s">
        <v>22</v>
      </c>
    </row>
    <row r="5" spans="2:28" s="4" customFormat="1" ht="18" customHeight="1">
      <c r="B5" s="3"/>
      <c r="C5" s="3"/>
      <c r="D5" s="83" t="str">
        <f>IF(D4="", "-月", TEXT(D4, "m") &amp; "月")</f>
        <v>4月</v>
      </c>
      <c r="E5" s="84"/>
      <c r="F5" s="83" t="str">
        <f>IF($D$4="", "-月", TEXT(EDATE($D$4,1), "m") &amp; "月")</f>
        <v>5月</v>
      </c>
      <c r="G5" s="84"/>
      <c r="H5" s="83" t="str">
        <f>IF($D$4="", "-月", TEXT(EDATE($D$4,2), "m") &amp; "月")</f>
        <v>6月</v>
      </c>
      <c r="I5" s="84"/>
      <c r="J5" s="83" t="str">
        <f>IF($D$4="", "-月", TEXT(EDATE($D$4,3), "m") &amp; "月")</f>
        <v>7月</v>
      </c>
      <c r="K5" s="84"/>
      <c r="L5" s="83" t="str">
        <f>IF($D$4="", "-月", TEXT(EDATE($D$4,4), "m") &amp; "月")</f>
        <v>8月</v>
      </c>
      <c r="M5" s="84"/>
      <c r="N5" s="83" t="str">
        <f>IF($D$4="", "-月", TEXT(EDATE($D$4,5), "m") &amp; "月")</f>
        <v>9月</v>
      </c>
      <c r="O5" s="84"/>
      <c r="P5" s="83" t="str">
        <f>IF($D$4="", "-月", TEXT(EDATE($D$4,6), "m") &amp; "月")</f>
        <v>10月</v>
      </c>
      <c r="Q5" s="84"/>
      <c r="R5" s="83" t="str">
        <f>IF($D$4="", "-月", TEXT(EDATE($D$4,7), "m") &amp; "月")</f>
        <v>11月</v>
      </c>
      <c r="S5" s="84"/>
      <c r="T5" s="83" t="str">
        <f>IF($D$4="", "-月", TEXT(EDATE($D$4,8), "m") &amp; "月")</f>
        <v>12月</v>
      </c>
      <c r="U5" s="84"/>
      <c r="V5" s="83" t="str">
        <f>IF($D$4="", "-月", TEXT(EDATE($D$4,9), "m") &amp; "月")</f>
        <v>1月</v>
      </c>
      <c r="W5" s="84"/>
      <c r="X5" s="83" t="str">
        <f>IF($D$4="", "-月", TEXT(EDATE($D$4,10), "m") &amp; "月")</f>
        <v>2月</v>
      </c>
      <c r="Y5" s="84"/>
      <c r="Z5" s="83" t="str">
        <f>IF($D$4="", "-月", TEXT(EDATE($D$4,11), "m") &amp; "月")</f>
        <v>3月</v>
      </c>
      <c r="AA5" s="84"/>
      <c r="AB5" s="3" t="s">
        <v>11</v>
      </c>
    </row>
    <row r="6" spans="2:28" ht="18" customHeight="1">
      <c r="B6" s="70" t="s">
        <v>14</v>
      </c>
      <c r="C6" s="5" t="s">
        <v>10</v>
      </c>
      <c r="D6" s="77">
        <v>5</v>
      </c>
      <c r="E6" s="78"/>
      <c r="F6" s="77">
        <v>8</v>
      </c>
      <c r="G6" s="78"/>
      <c r="H6" s="77">
        <v>12</v>
      </c>
      <c r="I6" s="78"/>
      <c r="J6" s="77">
        <v>15</v>
      </c>
      <c r="K6" s="78"/>
      <c r="L6" s="77">
        <v>18</v>
      </c>
      <c r="M6" s="78"/>
      <c r="N6" s="77">
        <v>20</v>
      </c>
      <c r="O6" s="78"/>
      <c r="P6" s="77">
        <v>20</v>
      </c>
      <c r="Q6" s="78"/>
      <c r="R6" s="77">
        <v>20</v>
      </c>
      <c r="S6" s="78"/>
      <c r="T6" s="77">
        <v>20</v>
      </c>
      <c r="U6" s="78"/>
      <c r="V6" s="77">
        <v>20</v>
      </c>
      <c r="W6" s="78"/>
      <c r="X6" s="77">
        <v>20</v>
      </c>
      <c r="Y6" s="78"/>
      <c r="Z6" s="77">
        <v>20</v>
      </c>
      <c r="AA6" s="78"/>
      <c r="AB6" s="16">
        <f>SUM(D6:AA6)</f>
        <v>198</v>
      </c>
    </row>
    <row r="7" spans="2:28" ht="36" customHeight="1" thickBot="1">
      <c r="B7" s="75"/>
      <c r="C7" s="6" t="s">
        <v>9</v>
      </c>
      <c r="D7" s="71">
        <v>12</v>
      </c>
      <c r="E7" s="72"/>
      <c r="F7" s="71">
        <v>12</v>
      </c>
      <c r="G7" s="72"/>
      <c r="H7" s="71">
        <v>12</v>
      </c>
      <c r="I7" s="72"/>
      <c r="J7" s="71">
        <v>12</v>
      </c>
      <c r="K7" s="72"/>
      <c r="L7" s="71">
        <v>12</v>
      </c>
      <c r="M7" s="72"/>
      <c r="N7" s="71">
        <v>15</v>
      </c>
      <c r="O7" s="72"/>
      <c r="P7" s="71">
        <v>15</v>
      </c>
      <c r="Q7" s="72"/>
      <c r="R7" s="71">
        <v>15</v>
      </c>
      <c r="S7" s="72"/>
      <c r="T7" s="71">
        <v>15</v>
      </c>
      <c r="U7" s="72"/>
      <c r="V7" s="71">
        <v>15</v>
      </c>
      <c r="W7" s="72"/>
      <c r="X7" s="71">
        <v>15</v>
      </c>
      <c r="Y7" s="72"/>
      <c r="Z7" s="71">
        <v>15</v>
      </c>
      <c r="AA7" s="72"/>
      <c r="AB7" s="7">
        <f>SUM(D7:AA7)</f>
        <v>165</v>
      </c>
    </row>
    <row r="8" spans="2:28" ht="36" customHeight="1" thickTop="1">
      <c r="B8" s="75"/>
      <c r="C8" s="8" t="s">
        <v>16</v>
      </c>
      <c r="D8" s="73">
        <v>0</v>
      </c>
      <c r="E8" s="74"/>
      <c r="F8" s="73">
        <v>0</v>
      </c>
      <c r="G8" s="74"/>
      <c r="H8" s="73">
        <f>D7*D6</f>
        <v>60</v>
      </c>
      <c r="I8" s="74"/>
      <c r="J8" s="73">
        <f>F7*F6</f>
        <v>96</v>
      </c>
      <c r="K8" s="74"/>
      <c r="L8" s="73">
        <f>H7*H6</f>
        <v>144</v>
      </c>
      <c r="M8" s="74"/>
      <c r="N8" s="73">
        <f t="shared" ref="N8" si="0">J7*J6</f>
        <v>180</v>
      </c>
      <c r="O8" s="74"/>
      <c r="P8" s="73">
        <f t="shared" ref="P8" si="1">L7*L6</f>
        <v>216</v>
      </c>
      <c r="Q8" s="74"/>
      <c r="R8" s="73">
        <f t="shared" ref="R8" si="2">N7*N6</f>
        <v>300</v>
      </c>
      <c r="S8" s="74"/>
      <c r="T8" s="73">
        <f t="shared" ref="T8" si="3">P7*P6</f>
        <v>300</v>
      </c>
      <c r="U8" s="74"/>
      <c r="V8" s="73">
        <f t="shared" ref="V8" si="4">R7*R6</f>
        <v>300</v>
      </c>
      <c r="W8" s="74"/>
      <c r="X8" s="73">
        <f t="shared" ref="X8" si="5">T7*T6</f>
        <v>300</v>
      </c>
      <c r="Y8" s="74"/>
      <c r="Z8" s="73">
        <f>V7*V6</f>
        <v>300</v>
      </c>
      <c r="AA8" s="74"/>
      <c r="AB8" s="9">
        <f>SUM(D8:AA8)</f>
        <v>2196</v>
      </c>
    </row>
    <row r="9" spans="2:28" ht="36" customHeight="1" thickBot="1">
      <c r="B9" s="75"/>
      <c r="C9" s="17" t="s">
        <v>8</v>
      </c>
      <c r="D9" s="65">
        <v>3000</v>
      </c>
      <c r="E9" s="66"/>
      <c r="F9" s="65">
        <v>0</v>
      </c>
      <c r="G9" s="66"/>
      <c r="H9" s="65">
        <v>0</v>
      </c>
      <c r="I9" s="66"/>
      <c r="J9" s="65">
        <v>0</v>
      </c>
      <c r="K9" s="66"/>
      <c r="L9" s="65">
        <v>0</v>
      </c>
      <c r="M9" s="66"/>
      <c r="N9" s="65">
        <v>0</v>
      </c>
      <c r="O9" s="66"/>
      <c r="P9" s="65">
        <v>0</v>
      </c>
      <c r="Q9" s="66"/>
      <c r="R9" s="65">
        <v>0</v>
      </c>
      <c r="S9" s="66"/>
      <c r="T9" s="65">
        <v>0</v>
      </c>
      <c r="U9" s="66"/>
      <c r="V9" s="65">
        <v>0</v>
      </c>
      <c r="W9" s="66"/>
      <c r="X9" s="65">
        <v>0</v>
      </c>
      <c r="Y9" s="66"/>
      <c r="Z9" s="65">
        <v>0</v>
      </c>
      <c r="AA9" s="66"/>
      <c r="AB9" s="9">
        <f>SUM(D9:AA9)</f>
        <v>3000</v>
      </c>
    </row>
    <row r="10" spans="2:28" ht="18" customHeight="1" thickTop="1">
      <c r="B10" s="76"/>
      <c r="C10" s="19" t="s">
        <v>7</v>
      </c>
      <c r="D10" s="67">
        <f>SUM(D8:E9)</f>
        <v>3000</v>
      </c>
      <c r="E10" s="68"/>
      <c r="F10" s="67">
        <f t="shared" ref="F10" si="6">SUM(F8:G9)</f>
        <v>0</v>
      </c>
      <c r="G10" s="68"/>
      <c r="H10" s="67">
        <f t="shared" ref="H10" si="7">SUM(H8:I9)</f>
        <v>60</v>
      </c>
      <c r="I10" s="68"/>
      <c r="J10" s="67">
        <f t="shared" ref="J10" si="8">SUM(J8:K9)</f>
        <v>96</v>
      </c>
      <c r="K10" s="68"/>
      <c r="L10" s="67">
        <f t="shared" ref="L10" si="9">SUM(L8:M9)</f>
        <v>144</v>
      </c>
      <c r="M10" s="68"/>
      <c r="N10" s="67">
        <f t="shared" ref="N10" si="10">SUM(N8:O9)</f>
        <v>180</v>
      </c>
      <c r="O10" s="68"/>
      <c r="P10" s="67">
        <f t="shared" ref="P10" si="11">SUM(P8:Q9)</f>
        <v>216</v>
      </c>
      <c r="Q10" s="68"/>
      <c r="R10" s="67">
        <f t="shared" ref="R10" si="12">SUM(R8:S9)</f>
        <v>300</v>
      </c>
      <c r="S10" s="68"/>
      <c r="T10" s="67">
        <f t="shared" ref="T10" si="13">SUM(T8:U9)</f>
        <v>300</v>
      </c>
      <c r="U10" s="68"/>
      <c r="V10" s="67">
        <f t="shared" ref="V10" si="14">SUM(V8:W9)</f>
        <v>300</v>
      </c>
      <c r="W10" s="68"/>
      <c r="X10" s="67">
        <f t="shared" ref="X10" si="15">SUM(X8:Y9)</f>
        <v>300</v>
      </c>
      <c r="Y10" s="68"/>
      <c r="Z10" s="67">
        <f t="shared" ref="Z10" si="16">SUM(Z8:AA9)</f>
        <v>300</v>
      </c>
      <c r="AA10" s="68"/>
      <c r="AB10" s="20">
        <f>SUM(D10:AA10)</f>
        <v>5196</v>
      </c>
    </row>
    <row r="11" spans="2:28" ht="18" customHeight="1">
      <c r="B11" s="69" t="s">
        <v>15</v>
      </c>
      <c r="C11" s="5" t="s">
        <v>6</v>
      </c>
      <c r="D11" s="58">
        <v>116</v>
      </c>
      <c r="E11" s="60"/>
      <c r="F11" s="58">
        <v>116</v>
      </c>
      <c r="G11" s="60"/>
      <c r="H11" s="58">
        <v>116</v>
      </c>
      <c r="I11" s="60"/>
      <c r="J11" s="58">
        <v>116</v>
      </c>
      <c r="K11" s="60"/>
      <c r="L11" s="58">
        <v>116</v>
      </c>
      <c r="M11" s="60"/>
      <c r="N11" s="58">
        <v>116</v>
      </c>
      <c r="O11" s="60"/>
      <c r="P11" s="58">
        <v>116</v>
      </c>
      <c r="Q11" s="60"/>
      <c r="R11" s="58">
        <v>116</v>
      </c>
      <c r="S11" s="60"/>
      <c r="T11" s="58">
        <v>116</v>
      </c>
      <c r="U11" s="60"/>
      <c r="V11" s="58">
        <v>116</v>
      </c>
      <c r="W11" s="60"/>
      <c r="X11" s="58">
        <v>116</v>
      </c>
      <c r="Y11" s="60"/>
      <c r="Z11" s="58">
        <v>116</v>
      </c>
      <c r="AA11" s="60"/>
      <c r="AB11" s="9">
        <f t="shared" ref="AB11:AB17" si="17">SUM(D11:AA11)</f>
        <v>1392</v>
      </c>
    </row>
    <row r="12" spans="2:28" ht="18" customHeight="1">
      <c r="B12" s="69"/>
      <c r="C12" s="5" t="s">
        <v>5</v>
      </c>
      <c r="D12" s="58">
        <v>2</v>
      </c>
      <c r="E12" s="60"/>
      <c r="F12" s="58">
        <v>2</v>
      </c>
      <c r="G12" s="60"/>
      <c r="H12" s="58">
        <v>0</v>
      </c>
      <c r="I12" s="60"/>
      <c r="J12" s="58">
        <v>0</v>
      </c>
      <c r="K12" s="60"/>
      <c r="L12" s="58">
        <v>1</v>
      </c>
      <c r="M12" s="60"/>
      <c r="N12" s="58">
        <v>2</v>
      </c>
      <c r="O12" s="60"/>
      <c r="P12" s="58">
        <v>2</v>
      </c>
      <c r="Q12" s="60"/>
      <c r="R12" s="58">
        <v>2</v>
      </c>
      <c r="S12" s="60"/>
      <c r="T12" s="58">
        <v>2</v>
      </c>
      <c r="U12" s="60"/>
      <c r="V12" s="58">
        <v>2</v>
      </c>
      <c r="W12" s="60"/>
      <c r="X12" s="58">
        <v>2</v>
      </c>
      <c r="Y12" s="60"/>
      <c r="Z12" s="58">
        <v>2</v>
      </c>
      <c r="AA12" s="60"/>
      <c r="AB12" s="9">
        <f>SUM(D12:AA12)</f>
        <v>19</v>
      </c>
    </row>
    <row r="13" spans="2:28" ht="18" customHeight="1">
      <c r="B13" s="69"/>
      <c r="C13" s="5" t="s">
        <v>4</v>
      </c>
      <c r="D13" s="58">
        <v>10</v>
      </c>
      <c r="E13" s="60"/>
      <c r="F13" s="58">
        <v>10</v>
      </c>
      <c r="G13" s="60"/>
      <c r="H13" s="58">
        <v>10</v>
      </c>
      <c r="I13" s="60"/>
      <c r="J13" s="58">
        <v>10</v>
      </c>
      <c r="K13" s="60"/>
      <c r="L13" s="58">
        <v>10</v>
      </c>
      <c r="M13" s="60"/>
      <c r="N13" s="58">
        <v>10</v>
      </c>
      <c r="O13" s="60"/>
      <c r="P13" s="58">
        <v>10</v>
      </c>
      <c r="Q13" s="60"/>
      <c r="R13" s="58">
        <v>10</v>
      </c>
      <c r="S13" s="60"/>
      <c r="T13" s="58">
        <v>10</v>
      </c>
      <c r="U13" s="60"/>
      <c r="V13" s="58">
        <v>10</v>
      </c>
      <c r="W13" s="60"/>
      <c r="X13" s="58">
        <v>10</v>
      </c>
      <c r="Y13" s="60"/>
      <c r="Z13" s="58">
        <v>10</v>
      </c>
      <c r="AA13" s="60"/>
      <c r="AB13" s="9">
        <f t="shared" si="17"/>
        <v>120</v>
      </c>
    </row>
    <row r="14" spans="2:28" ht="18" customHeight="1">
      <c r="B14" s="69"/>
      <c r="C14" s="5" t="s">
        <v>3</v>
      </c>
      <c r="D14" s="58">
        <v>2</v>
      </c>
      <c r="E14" s="60"/>
      <c r="F14" s="58">
        <v>2</v>
      </c>
      <c r="G14" s="60"/>
      <c r="H14" s="58">
        <v>2</v>
      </c>
      <c r="I14" s="60"/>
      <c r="J14" s="58">
        <v>2</v>
      </c>
      <c r="K14" s="60"/>
      <c r="L14" s="58">
        <v>2</v>
      </c>
      <c r="M14" s="60"/>
      <c r="N14" s="58">
        <v>2</v>
      </c>
      <c r="O14" s="60"/>
      <c r="P14" s="58">
        <v>2</v>
      </c>
      <c r="Q14" s="60"/>
      <c r="R14" s="58">
        <v>2</v>
      </c>
      <c r="S14" s="60"/>
      <c r="T14" s="58">
        <v>2</v>
      </c>
      <c r="U14" s="60"/>
      <c r="V14" s="58">
        <v>2</v>
      </c>
      <c r="W14" s="60"/>
      <c r="X14" s="58">
        <v>2</v>
      </c>
      <c r="Y14" s="60"/>
      <c r="Z14" s="58">
        <v>2</v>
      </c>
      <c r="AA14" s="60"/>
      <c r="AB14" s="9">
        <f t="shared" si="17"/>
        <v>24</v>
      </c>
    </row>
    <row r="15" spans="2:28" ht="18" customHeight="1">
      <c r="B15" s="69"/>
      <c r="C15" s="5" t="s">
        <v>47</v>
      </c>
      <c r="D15" s="58">
        <v>8</v>
      </c>
      <c r="E15" s="60"/>
      <c r="F15" s="58">
        <v>8</v>
      </c>
      <c r="G15" s="60"/>
      <c r="H15" s="58">
        <v>8</v>
      </c>
      <c r="I15" s="60"/>
      <c r="J15" s="58">
        <v>8</v>
      </c>
      <c r="K15" s="60"/>
      <c r="L15" s="58">
        <v>8</v>
      </c>
      <c r="M15" s="60"/>
      <c r="N15" s="58">
        <v>8</v>
      </c>
      <c r="O15" s="60"/>
      <c r="P15" s="58">
        <v>8</v>
      </c>
      <c r="Q15" s="60"/>
      <c r="R15" s="58">
        <v>8</v>
      </c>
      <c r="S15" s="60"/>
      <c r="T15" s="58">
        <v>8</v>
      </c>
      <c r="U15" s="60"/>
      <c r="V15" s="58">
        <v>8</v>
      </c>
      <c r="W15" s="60"/>
      <c r="X15" s="58">
        <v>8</v>
      </c>
      <c r="Y15" s="60"/>
      <c r="Z15" s="58">
        <v>8</v>
      </c>
      <c r="AA15" s="60"/>
      <c r="AB15" s="9">
        <f t="shared" si="17"/>
        <v>96</v>
      </c>
    </row>
    <row r="16" spans="2:28" ht="18" customHeight="1">
      <c r="B16" s="69"/>
      <c r="C16" s="5" t="s">
        <v>2</v>
      </c>
      <c r="D16" s="58">
        <v>10</v>
      </c>
      <c r="E16" s="60"/>
      <c r="F16" s="58">
        <v>10</v>
      </c>
      <c r="G16" s="60"/>
      <c r="H16" s="58">
        <v>10</v>
      </c>
      <c r="I16" s="60"/>
      <c r="J16" s="58">
        <v>10</v>
      </c>
      <c r="K16" s="60"/>
      <c r="L16" s="58">
        <v>10</v>
      </c>
      <c r="M16" s="60"/>
      <c r="N16" s="58">
        <v>10</v>
      </c>
      <c r="O16" s="60"/>
      <c r="P16" s="58">
        <v>10</v>
      </c>
      <c r="Q16" s="60"/>
      <c r="R16" s="58">
        <v>10</v>
      </c>
      <c r="S16" s="60"/>
      <c r="T16" s="58">
        <v>10</v>
      </c>
      <c r="U16" s="60"/>
      <c r="V16" s="58">
        <v>10</v>
      </c>
      <c r="W16" s="60"/>
      <c r="X16" s="58">
        <v>10</v>
      </c>
      <c r="Y16" s="60"/>
      <c r="Z16" s="58">
        <v>10</v>
      </c>
      <c r="AA16" s="60"/>
      <c r="AB16" s="9">
        <f t="shared" si="17"/>
        <v>120</v>
      </c>
    </row>
    <row r="17" spans="2:28" ht="18" customHeight="1" thickBot="1">
      <c r="B17" s="69"/>
      <c r="C17" s="21" t="s">
        <v>29</v>
      </c>
      <c r="D17" s="65">
        <v>50</v>
      </c>
      <c r="E17" s="66"/>
      <c r="F17" s="65">
        <v>50</v>
      </c>
      <c r="G17" s="66"/>
      <c r="H17" s="65">
        <v>50</v>
      </c>
      <c r="I17" s="66"/>
      <c r="J17" s="65">
        <v>50</v>
      </c>
      <c r="K17" s="66"/>
      <c r="L17" s="65">
        <v>50</v>
      </c>
      <c r="M17" s="66"/>
      <c r="N17" s="65">
        <v>50</v>
      </c>
      <c r="O17" s="66"/>
      <c r="P17" s="65">
        <v>50</v>
      </c>
      <c r="Q17" s="66"/>
      <c r="R17" s="65">
        <v>50</v>
      </c>
      <c r="S17" s="66"/>
      <c r="T17" s="65">
        <v>50</v>
      </c>
      <c r="U17" s="66"/>
      <c r="V17" s="65">
        <v>50</v>
      </c>
      <c r="W17" s="66"/>
      <c r="X17" s="65">
        <v>50</v>
      </c>
      <c r="Y17" s="66"/>
      <c r="Z17" s="65">
        <v>50</v>
      </c>
      <c r="AA17" s="66"/>
      <c r="AB17" s="18">
        <f t="shared" si="17"/>
        <v>600</v>
      </c>
    </row>
    <row r="18" spans="2:28" ht="18" customHeight="1" thickTop="1" thickBot="1">
      <c r="B18" s="70"/>
      <c r="C18" s="22" t="s">
        <v>1</v>
      </c>
      <c r="D18" s="63">
        <f>SUM(D11:E17)</f>
        <v>198</v>
      </c>
      <c r="E18" s="64"/>
      <c r="F18" s="63">
        <f t="shared" ref="F18" si="18">SUM(F11:G17)</f>
        <v>198</v>
      </c>
      <c r="G18" s="64"/>
      <c r="H18" s="63">
        <f t="shared" ref="H18" si="19">SUM(H11:I17)</f>
        <v>196</v>
      </c>
      <c r="I18" s="64"/>
      <c r="J18" s="63">
        <f t="shared" ref="J18" si="20">SUM(J11:K17)</f>
        <v>196</v>
      </c>
      <c r="K18" s="64"/>
      <c r="L18" s="63">
        <f t="shared" ref="L18" si="21">SUM(L11:M17)</f>
        <v>197</v>
      </c>
      <c r="M18" s="64"/>
      <c r="N18" s="63">
        <f t="shared" ref="N18" si="22">SUM(N11:O17)</f>
        <v>198</v>
      </c>
      <c r="O18" s="64"/>
      <c r="P18" s="63">
        <f t="shared" ref="P18" si="23">SUM(P11:Q17)</f>
        <v>198</v>
      </c>
      <c r="Q18" s="64"/>
      <c r="R18" s="63">
        <f t="shared" ref="R18" si="24">SUM(R11:S17)</f>
        <v>198</v>
      </c>
      <c r="S18" s="64"/>
      <c r="T18" s="63">
        <f t="shared" ref="T18" si="25">SUM(T11:U17)</f>
        <v>198</v>
      </c>
      <c r="U18" s="64"/>
      <c r="V18" s="63">
        <f t="shared" ref="V18" si="26">SUM(V11:W17)</f>
        <v>198</v>
      </c>
      <c r="W18" s="64"/>
      <c r="X18" s="63">
        <f t="shared" ref="X18" si="27">SUM(X11:Y17)</f>
        <v>198</v>
      </c>
      <c r="Y18" s="64"/>
      <c r="Z18" s="63">
        <f t="shared" ref="Z18" si="28">SUM(Z11:AA17)</f>
        <v>198</v>
      </c>
      <c r="AA18" s="64"/>
      <c r="AB18" s="23">
        <f>SUM(AB11:AB17)</f>
        <v>2371</v>
      </c>
    </row>
    <row r="19" spans="2:28" ht="18" customHeight="1">
      <c r="B19" s="61" t="s">
        <v>0</v>
      </c>
      <c r="C19" s="62"/>
      <c r="D19" s="47">
        <f>SUM(D10-D18)</f>
        <v>2802</v>
      </c>
      <c r="E19" s="48"/>
      <c r="F19" s="47">
        <f t="shared" ref="F19" si="29">SUM(F10-F18)</f>
        <v>-198</v>
      </c>
      <c r="G19" s="48"/>
      <c r="H19" s="47">
        <f t="shared" ref="H19" si="30">SUM(H10-H18)</f>
        <v>-136</v>
      </c>
      <c r="I19" s="48"/>
      <c r="J19" s="47">
        <f t="shared" ref="J19" si="31">SUM(J10-J18)</f>
        <v>-100</v>
      </c>
      <c r="K19" s="48"/>
      <c r="L19" s="47">
        <f t="shared" ref="L19" si="32">SUM(L10-L18)</f>
        <v>-53</v>
      </c>
      <c r="M19" s="48"/>
      <c r="N19" s="47">
        <f t="shared" ref="N19" si="33">SUM(N10-N18)</f>
        <v>-18</v>
      </c>
      <c r="O19" s="48"/>
      <c r="P19" s="47">
        <f t="shared" ref="P19" si="34">SUM(P10-P18)</f>
        <v>18</v>
      </c>
      <c r="Q19" s="48"/>
      <c r="R19" s="47">
        <f t="shared" ref="R19" si="35">SUM(R10-R18)</f>
        <v>102</v>
      </c>
      <c r="S19" s="48"/>
      <c r="T19" s="47">
        <f t="shared" ref="T19" si="36">SUM(T10-T18)</f>
        <v>102</v>
      </c>
      <c r="U19" s="48"/>
      <c r="V19" s="47">
        <f t="shared" ref="V19" si="37">SUM(V10-V18)</f>
        <v>102</v>
      </c>
      <c r="W19" s="48"/>
      <c r="X19" s="47">
        <f t="shared" ref="X19" si="38">SUM(X10-X18)</f>
        <v>102</v>
      </c>
      <c r="Y19" s="48"/>
      <c r="Z19" s="47">
        <f t="shared" ref="Z19" si="39">SUM(Z10-Z18)</f>
        <v>102</v>
      </c>
      <c r="AA19" s="48"/>
      <c r="AB19" s="24">
        <f>SUM(D19:AA19)</f>
        <v>2825</v>
      </c>
    </row>
    <row r="20" spans="2:28" ht="18" customHeight="1">
      <c r="B20" s="28"/>
      <c r="C20" s="28"/>
      <c r="D20" s="27"/>
      <c r="E20" s="27"/>
      <c r="F20" s="27"/>
      <c r="G20" s="27"/>
      <c r="H20" s="27"/>
      <c r="I20" s="27"/>
      <c r="J20" s="27"/>
      <c r="K20" s="27"/>
      <c r="L20" s="27"/>
      <c r="M20" s="27"/>
      <c r="N20" s="27"/>
      <c r="O20" s="27"/>
      <c r="P20" s="27"/>
      <c r="Q20" s="27"/>
      <c r="R20" s="27"/>
      <c r="S20" s="27"/>
      <c r="T20" s="27"/>
      <c r="U20" s="27"/>
      <c r="V20" s="27"/>
      <c r="W20" s="27"/>
      <c r="X20" s="27"/>
      <c r="Y20" s="27"/>
      <c r="Z20" s="27"/>
      <c r="AA20" s="27"/>
      <c r="AB20" s="27"/>
    </row>
    <row r="21" spans="2:28" ht="18" customHeight="1">
      <c r="B21" s="49" t="s">
        <v>65</v>
      </c>
      <c r="C21" s="49"/>
      <c r="D21" s="50" t="s">
        <v>66</v>
      </c>
      <c r="E21" s="50"/>
      <c r="F21" s="50"/>
      <c r="G21" s="50"/>
      <c r="H21" s="50"/>
      <c r="I21" s="50"/>
      <c r="J21" s="50"/>
      <c r="K21" s="50"/>
      <c r="L21" s="50"/>
      <c r="M21" s="50"/>
      <c r="N21" s="50"/>
      <c r="O21" s="50"/>
      <c r="P21" s="50"/>
      <c r="Q21" s="50"/>
      <c r="R21" s="50"/>
      <c r="S21" s="50"/>
      <c r="T21" s="50"/>
      <c r="U21" s="50"/>
      <c r="V21" s="50"/>
      <c r="W21" s="50"/>
      <c r="X21" s="50"/>
      <c r="Y21" s="50"/>
      <c r="Z21" s="50"/>
      <c r="AA21" s="50"/>
      <c r="AB21" s="50"/>
    </row>
    <row r="22" spans="2:28" ht="17.25" customHeight="1">
      <c r="B22" s="49" t="s">
        <v>90</v>
      </c>
      <c r="C22" s="49"/>
      <c r="D22" s="51" t="s">
        <v>91</v>
      </c>
      <c r="E22" s="52"/>
      <c r="F22" s="53"/>
      <c r="G22" s="57" t="s">
        <v>98</v>
      </c>
      <c r="H22" s="57"/>
      <c r="I22" s="57"/>
      <c r="J22" s="57"/>
      <c r="K22" s="57"/>
      <c r="L22" s="57"/>
      <c r="M22" s="57"/>
      <c r="N22" s="57"/>
      <c r="O22" s="57"/>
      <c r="P22" s="57"/>
      <c r="Q22" s="57"/>
      <c r="R22" s="57"/>
      <c r="S22" s="57"/>
      <c r="T22" s="57"/>
      <c r="U22" s="57"/>
      <c r="V22" s="57"/>
      <c r="W22" s="57"/>
      <c r="X22" s="57"/>
      <c r="Y22" s="57"/>
      <c r="Z22" s="57"/>
      <c r="AA22" s="57"/>
      <c r="AB22" s="57"/>
    </row>
    <row r="23" spans="2:28" ht="17.25" customHeight="1">
      <c r="B23" s="49"/>
      <c r="C23" s="49"/>
      <c r="D23" s="54"/>
      <c r="E23" s="55"/>
      <c r="F23" s="56"/>
      <c r="G23" s="58" t="s">
        <v>94</v>
      </c>
      <c r="H23" s="59"/>
      <c r="I23" s="59"/>
      <c r="J23" s="59"/>
      <c r="K23" s="59"/>
      <c r="L23" s="59"/>
      <c r="M23" s="59"/>
      <c r="N23" s="59"/>
      <c r="O23" s="59"/>
      <c r="P23" s="59"/>
      <c r="Q23" s="59"/>
      <c r="R23" s="59"/>
      <c r="S23" s="59"/>
      <c r="T23" s="59"/>
      <c r="U23" s="59"/>
      <c r="V23" s="59"/>
      <c r="W23" s="59"/>
      <c r="X23" s="59"/>
      <c r="Y23" s="59"/>
      <c r="Z23" s="59"/>
      <c r="AA23" s="59"/>
      <c r="AB23" s="60"/>
    </row>
    <row r="24" spans="2:28" ht="17.25" customHeight="1">
      <c r="B24" s="49"/>
      <c r="C24" s="49"/>
      <c r="D24" s="51" t="s">
        <v>92</v>
      </c>
      <c r="E24" s="52"/>
      <c r="F24" s="53"/>
      <c r="G24" s="57" t="s">
        <v>97</v>
      </c>
      <c r="H24" s="57"/>
      <c r="I24" s="57"/>
      <c r="J24" s="57"/>
      <c r="K24" s="57"/>
      <c r="L24" s="57"/>
      <c r="M24" s="57"/>
      <c r="N24" s="57"/>
      <c r="O24" s="57"/>
      <c r="P24" s="57"/>
      <c r="Q24" s="57"/>
      <c r="R24" s="57"/>
      <c r="S24" s="57"/>
      <c r="T24" s="57"/>
      <c r="U24" s="57"/>
      <c r="V24" s="57"/>
      <c r="W24" s="57"/>
      <c r="X24" s="57"/>
      <c r="Y24" s="57"/>
      <c r="Z24" s="57"/>
      <c r="AA24" s="57"/>
      <c r="AB24" s="57"/>
    </row>
    <row r="25" spans="2:28" ht="17.25" customHeight="1">
      <c r="B25" s="49"/>
      <c r="C25" s="49"/>
      <c r="D25" s="54"/>
      <c r="E25" s="55"/>
      <c r="F25" s="56"/>
      <c r="G25" s="58" t="s">
        <v>95</v>
      </c>
      <c r="H25" s="59"/>
      <c r="I25" s="59"/>
      <c r="J25" s="59"/>
      <c r="K25" s="59"/>
      <c r="L25" s="59"/>
      <c r="M25" s="59"/>
      <c r="N25" s="59"/>
      <c r="O25" s="59"/>
      <c r="P25" s="59"/>
      <c r="Q25" s="59"/>
      <c r="R25" s="59"/>
      <c r="S25" s="59"/>
      <c r="T25" s="59"/>
      <c r="U25" s="59"/>
      <c r="V25" s="59"/>
      <c r="W25" s="59"/>
      <c r="X25" s="59"/>
      <c r="Y25" s="59"/>
      <c r="Z25" s="59"/>
      <c r="AA25" s="59"/>
      <c r="AB25" s="60"/>
    </row>
    <row r="26" spans="2:28" ht="18" customHeight="1">
      <c r="B26" s="1" t="s">
        <v>18</v>
      </c>
    </row>
    <row r="27" spans="2:28" ht="18" customHeight="1">
      <c r="B27" s="1" t="s">
        <v>89</v>
      </c>
    </row>
    <row r="28" spans="2:28" ht="18" customHeight="1">
      <c r="B28" s="1" t="s">
        <v>13</v>
      </c>
    </row>
    <row r="29" spans="2:28" ht="18" customHeight="1">
      <c r="B29" s="1" t="s">
        <v>41</v>
      </c>
      <c r="C29" s="1" t="s">
        <v>64</v>
      </c>
    </row>
    <row r="30" spans="2:28" ht="18" customHeight="1">
      <c r="B30" s="1" t="s">
        <v>17</v>
      </c>
    </row>
  </sheetData>
  <mergeCells count="194">
    <mergeCell ref="C1:AA1"/>
    <mergeCell ref="D4:F4"/>
    <mergeCell ref="D5:E5"/>
    <mergeCell ref="F5:G5"/>
    <mergeCell ref="H5:I5"/>
    <mergeCell ref="J5:K5"/>
    <mergeCell ref="L5:M5"/>
    <mergeCell ref="N5:O5"/>
    <mergeCell ref="P5:Q5"/>
    <mergeCell ref="R5:S5"/>
    <mergeCell ref="T5:U5"/>
    <mergeCell ref="V5:W5"/>
    <mergeCell ref="X5:Y5"/>
    <mergeCell ref="Z5:AA5"/>
    <mergeCell ref="B6:B10"/>
    <mergeCell ref="D8:E8"/>
    <mergeCell ref="F8:G8"/>
    <mergeCell ref="H8:I8"/>
    <mergeCell ref="J8:K8"/>
    <mergeCell ref="L8:M8"/>
    <mergeCell ref="Z8:AA8"/>
    <mergeCell ref="D9:E9"/>
    <mergeCell ref="F9:G9"/>
    <mergeCell ref="H9:I9"/>
    <mergeCell ref="J9:K9"/>
    <mergeCell ref="L9:M9"/>
    <mergeCell ref="N9:O9"/>
    <mergeCell ref="P9:Q9"/>
    <mergeCell ref="R9:S9"/>
    <mergeCell ref="T9:U9"/>
    <mergeCell ref="N8:O8"/>
    <mergeCell ref="P8:Q8"/>
    <mergeCell ref="R8:S8"/>
    <mergeCell ref="T8:U8"/>
    <mergeCell ref="V8:W8"/>
    <mergeCell ref="X8:Y8"/>
    <mergeCell ref="V9:W9"/>
    <mergeCell ref="X9:Y9"/>
    <mergeCell ref="Z9:AA9"/>
    <mergeCell ref="D10:E10"/>
    <mergeCell ref="F10:G10"/>
    <mergeCell ref="H10:I10"/>
    <mergeCell ref="J10:K10"/>
    <mergeCell ref="L10:M10"/>
    <mergeCell ref="N10:O10"/>
    <mergeCell ref="P10:Q10"/>
    <mergeCell ref="R10:S10"/>
    <mergeCell ref="T10:U10"/>
    <mergeCell ref="V10:W10"/>
    <mergeCell ref="X10:Y10"/>
    <mergeCell ref="Z10:AA10"/>
    <mergeCell ref="Z13:AA13"/>
    <mergeCell ref="B11:B18"/>
    <mergeCell ref="D11:E11"/>
    <mergeCell ref="F11:G11"/>
    <mergeCell ref="H11:I11"/>
    <mergeCell ref="J11:K11"/>
    <mergeCell ref="D13:E13"/>
    <mergeCell ref="F13:G13"/>
    <mergeCell ref="H13:I13"/>
    <mergeCell ref="J13:K13"/>
    <mergeCell ref="D14:E14"/>
    <mergeCell ref="F14:G14"/>
    <mergeCell ref="H14:I14"/>
    <mergeCell ref="J14:K14"/>
    <mergeCell ref="D17:E17"/>
    <mergeCell ref="F17:G17"/>
    <mergeCell ref="H17:I17"/>
    <mergeCell ref="J17:K17"/>
    <mergeCell ref="X11:Y11"/>
    <mergeCell ref="Z11:AA11"/>
    <mergeCell ref="D12:E12"/>
    <mergeCell ref="F12:G12"/>
    <mergeCell ref="H12:I12"/>
    <mergeCell ref="J12:K12"/>
    <mergeCell ref="L12:M12"/>
    <mergeCell ref="N12:O12"/>
    <mergeCell ref="P12:Q12"/>
    <mergeCell ref="R12:S12"/>
    <mergeCell ref="L11:M11"/>
    <mergeCell ref="N11:O11"/>
    <mergeCell ref="P11:Q11"/>
    <mergeCell ref="R11:S11"/>
    <mergeCell ref="T11:U11"/>
    <mergeCell ref="V11:W11"/>
    <mergeCell ref="Z15:AA15"/>
    <mergeCell ref="D15:E15"/>
    <mergeCell ref="F15:G15"/>
    <mergeCell ref="H15:I15"/>
    <mergeCell ref="J15:K15"/>
    <mergeCell ref="L15:M15"/>
    <mergeCell ref="N15:O15"/>
    <mergeCell ref="T12:U12"/>
    <mergeCell ref="V12:W12"/>
    <mergeCell ref="X12:Y12"/>
    <mergeCell ref="Z12:AA12"/>
    <mergeCell ref="P14:Q14"/>
    <mergeCell ref="R14:S14"/>
    <mergeCell ref="T14:U14"/>
    <mergeCell ref="V14:W14"/>
    <mergeCell ref="X14:Y14"/>
    <mergeCell ref="Z14:AA14"/>
    <mergeCell ref="L13:M13"/>
    <mergeCell ref="N13:O13"/>
    <mergeCell ref="P13:Q13"/>
    <mergeCell ref="R13:S13"/>
    <mergeCell ref="T13:U13"/>
    <mergeCell ref="V13:W13"/>
    <mergeCell ref="X13:Y13"/>
    <mergeCell ref="F16:G16"/>
    <mergeCell ref="H16:I16"/>
    <mergeCell ref="J16:K16"/>
    <mergeCell ref="L16:M16"/>
    <mergeCell ref="N16:O16"/>
    <mergeCell ref="L14:M14"/>
    <mergeCell ref="N14:O14"/>
    <mergeCell ref="V15:W15"/>
    <mergeCell ref="X15:Y15"/>
    <mergeCell ref="P15:Q15"/>
    <mergeCell ref="R15:S15"/>
    <mergeCell ref="T15:U15"/>
    <mergeCell ref="D19:E19"/>
    <mergeCell ref="F19:G19"/>
    <mergeCell ref="H19:I19"/>
    <mergeCell ref="J19:K19"/>
    <mergeCell ref="L19:M19"/>
    <mergeCell ref="N19:O19"/>
    <mergeCell ref="P18:Q18"/>
    <mergeCell ref="R18:S18"/>
    <mergeCell ref="T18:U18"/>
    <mergeCell ref="D18:E18"/>
    <mergeCell ref="F18:G18"/>
    <mergeCell ref="H18:I18"/>
    <mergeCell ref="J18:K18"/>
    <mergeCell ref="L18:M18"/>
    <mergeCell ref="N18:O18"/>
    <mergeCell ref="L17:M17"/>
    <mergeCell ref="N17:O17"/>
    <mergeCell ref="P16:Q16"/>
    <mergeCell ref="R16:S16"/>
    <mergeCell ref="T16:U16"/>
    <mergeCell ref="D16:E16"/>
    <mergeCell ref="P17:Q17"/>
    <mergeCell ref="R17:S17"/>
    <mergeCell ref="T17:U17"/>
    <mergeCell ref="V17:W17"/>
    <mergeCell ref="X17:Y17"/>
    <mergeCell ref="Z17:AA17"/>
    <mergeCell ref="V16:W16"/>
    <mergeCell ref="X16:Y16"/>
    <mergeCell ref="Z16:AA16"/>
    <mergeCell ref="P19:Q19"/>
    <mergeCell ref="R19:S19"/>
    <mergeCell ref="T19:U19"/>
    <mergeCell ref="V19:W19"/>
    <mergeCell ref="X19:Y19"/>
    <mergeCell ref="Z19:AA19"/>
    <mergeCell ref="V18:W18"/>
    <mergeCell ref="X18:Y18"/>
    <mergeCell ref="Z18:AA18"/>
    <mergeCell ref="T7:U7"/>
    <mergeCell ref="V7:W7"/>
    <mergeCell ref="X7:Y7"/>
    <mergeCell ref="Z7:AA7"/>
    <mergeCell ref="D7:E7"/>
    <mergeCell ref="F7:G7"/>
    <mergeCell ref="H7:I7"/>
    <mergeCell ref="J7:K7"/>
    <mergeCell ref="L7:M7"/>
    <mergeCell ref="N7:O7"/>
    <mergeCell ref="G22:AB22"/>
    <mergeCell ref="B22:C25"/>
    <mergeCell ref="G25:AB25"/>
    <mergeCell ref="D22:F23"/>
    <mergeCell ref="D24:F25"/>
    <mergeCell ref="G23:AB23"/>
    <mergeCell ref="G24:AB24"/>
    <mergeCell ref="Z6:AA6"/>
    <mergeCell ref="B21:C21"/>
    <mergeCell ref="D21:AB21"/>
    <mergeCell ref="N6:O6"/>
    <mergeCell ref="P6:Q6"/>
    <mergeCell ref="R6:S6"/>
    <mergeCell ref="T6:U6"/>
    <mergeCell ref="V6:W6"/>
    <mergeCell ref="X6:Y6"/>
    <mergeCell ref="B19:C19"/>
    <mergeCell ref="D6:E6"/>
    <mergeCell ref="F6:G6"/>
    <mergeCell ref="H6:I6"/>
    <mergeCell ref="J6:K6"/>
    <mergeCell ref="L6:M6"/>
    <mergeCell ref="P7:Q7"/>
    <mergeCell ref="R7:S7"/>
  </mergeCells>
  <phoneticPr fontId="2"/>
  <conditionalFormatting sqref="D4">
    <cfRule type="expression" dxfId="1" priority="1">
      <formula>ISBLANK($D$4)</formula>
    </cfRule>
  </conditionalFormatting>
  <pageMargins left="0.75" right="0.75" top="1" bottom="1" header="0.51200000000000001" footer="0.51200000000000001"/>
  <pageSetup paperSize="9" scale="84" fitToWidth="0" orientation="landscape" r:id="rId1"/>
  <headerFooter alignWithMargins="0"/>
  <rowBreaks count="1" manualBreakCount="1">
    <brk id="25" max="2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AB44"/>
  <sheetViews>
    <sheetView view="pageBreakPreview" zoomScaleNormal="100" workbookViewId="0">
      <selection activeCell="N4" sqref="N4:O4"/>
    </sheetView>
  </sheetViews>
  <sheetFormatPr defaultColWidth="9" defaultRowHeight="18" customHeight="1"/>
  <cols>
    <col min="1" max="1" width="1.5" style="1" customWidth="1"/>
    <col min="2" max="2" width="3.25" style="1" customWidth="1"/>
    <col min="3" max="3" width="12.875" style="1" customWidth="1"/>
    <col min="4" max="27" width="4.125" style="1" customWidth="1"/>
    <col min="28" max="28" width="14.5" style="1" bestFit="1" customWidth="1"/>
    <col min="29" max="29" width="1.5" style="1" customWidth="1"/>
    <col min="30" max="31" width="9" style="1"/>
    <col min="32" max="32" width="10.125" style="1" bestFit="1" customWidth="1"/>
    <col min="33" max="16384" width="9" style="1"/>
  </cols>
  <sheetData>
    <row r="1" spans="2:28" ht="18" customHeight="1">
      <c r="C1" s="79" t="s">
        <v>23</v>
      </c>
      <c r="D1" s="79"/>
      <c r="E1" s="79"/>
      <c r="F1" s="79"/>
      <c r="G1" s="79"/>
      <c r="H1" s="79"/>
      <c r="I1" s="79"/>
      <c r="J1" s="79"/>
      <c r="K1" s="79"/>
      <c r="L1" s="79"/>
      <c r="M1" s="79"/>
      <c r="N1" s="79"/>
      <c r="O1" s="79"/>
      <c r="P1" s="79"/>
      <c r="Q1" s="79"/>
      <c r="R1" s="79"/>
      <c r="S1" s="79"/>
      <c r="T1" s="79"/>
      <c r="U1" s="79"/>
      <c r="V1" s="79"/>
      <c r="W1" s="79"/>
      <c r="X1" s="79"/>
      <c r="Y1" s="79"/>
      <c r="Z1" s="79"/>
      <c r="AA1" s="79"/>
    </row>
    <row r="2" spans="2:28" ht="18" customHeight="1">
      <c r="B2" s="1" t="s">
        <v>40</v>
      </c>
      <c r="C2" s="1" t="s">
        <v>48</v>
      </c>
      <c r="T2" s="35" t="s">
        <v>12</v>
      </c>
      <c r="U2" s="35"/>
      <c r="V2" s="35"/>
      <c r="W2" s="35" t="s">
        <v>55</v>
      </c>
      <c r="X2" s="35"/>
      <c r="Y2" s="35"/>
      <c r="Z2" s="35"/>
      <c r="AA2" s="35"/>
      <c r="AB2" s="35"/>
    </row>
    <row r="3" spans="2:28" ht="18" customHeight="1">
      <c r="B3" s="1" t="s">
        <v>40</v>
      </c>
      <c r="C3" s="1" t="s">
        <v>49</v>
      </c>
      <c r="T3" s="36" t="s">
        <v>30</v>
      </c>
      <c r="U3" s="36"/>
      <c r="V3" s="36"/>
      <c r="W3" s="36" t="s">
        <v>56</v>
      </c>
      <c r="X3" s="36"/>
      <c r="Y3" s="36"/>
      <c r="Z3" s="36"/>
      <c r="AA3" s="36"/>
      <c r="AB3" s="37"/>
    </row>
    <row r="4" spans="2:28" ht="18" customHeight="1" thickBot="1">
      <c r="B4" s="1" t="s">
        <v>40</v>
      </c>
      <c r="C4" s="1" t="s">
        <v>50</v>
      </c>
      <c r="N4" s="38"/>
      <c r="O4" s="39" t="s">
        <v>73</v>
      </c>
      <c r="AB4" s="2"/>
    </row>
    <row r="5" spans="2:28" ht="18" customHeight="1" thickBot="1">
      <c r="B5" s="10" t="s">
        <v>21</v>
      </c>
      <c r="D5" s="121">
        <v>45748</v>
      </c>
      <c r="E5" s="122"/>
      <c r="F5" s="123"/>
      <c r="AB5" s="2" t="s">
        <v>74</v>
      </c>
    </row>
    <row r="6" spans="2:28" s="4" customFormat="1" ht="18" customHeight="1">
      <c r="B6" s="85"/>
      <c r="C6" s="86"/>
      <c r="D6" s="124" t="str">
        <f>IF(D5="", "-月", TEXT(D5, "m") &amp; "月")</f>
        <v>4月</v>
      </c>
      <c r="E6" s="125"/>
      <c r="F6" s="126" t="str">
        <f>IF($D$5="", "-月", TEXT(EDATE($D$5,1), "m") &amp; "月")</f>
        <v>5月</v>
      </c>
      <c r="G6" s="127"/>
      <c r="H6" s="83" t="str">
        <f>IF($D$5="", "-月", TEXT(EDATE($D$5,2), "m") &amp; "月")</f>
        <v>6月</v>
      </c>
      <c r="I6" s="84"/>
      <c r="J6" s="83" t="str">
        <f>IF($D$5="", "-月", TEXT(EDATE($D$5,3), "m") &amp; "月")</f>
        <v>7月</v>
      </c>
      <c r="K6" s="84"/>
      <c r="L6" s="83" t="str">
        <f>IF($D$5="", "-月", TEXT(EDATE($D$5,4), "m") &amp; "月")</f>
        <v>8月</v>
      </c>
      <c r="M6" s="84"/>
      <c r="N6" s="83" t="str">
        <f>IF($D$5="", "-月", TEXT(EDATE($D$5,5), "m") &amp; "月")</f>
        <v>9月</v>
      </c>
      <c r="O6" s="84"/>
      <c r="P6" s="83" t="str">
        <f>IF($D$5="", "-月", TEXT(EDATE($D$5,6), "m") &amp; "月")</f>
        <v>10月</v>
      </c>
      <c r="Q6" s="84"/>
      <c r="R6" s="83" t="str">
        <f>IF($D$5="", "-月", TEXT(EDATE($D$5,7), "m") &amp; "月")</f>
        <v>11月</v>
      </c>
      <c r="S6" s="84"/>
      <c r="T6" s="83" t="str">
        <f>IF($D$5="", "-月", TEXT(EDATE($D$5,8), "m") &amp; "月")</f>
        <v>12月</v>
      </c>
      <c r="U6" s="84"/>
      <c r="V6" s="83" t="str">
        <f>IF($D$5="", "-月", TEXT(EDATE($D$5,9), "m") &amp; "月")</f>
        <v>1月</v>
      </c>
      <c r="W6" s="84"/>
      <c r="X6" s="83" t="str">
        <f>IF($D$5="", "-月", TEXT(EDATE($D$5,10), "m") &amp; "月")</f>
        <v>2月</v>
      </c>
      <c r="Y6" s="84"/>
      <c r="Z6" s="83" t="str">
        <f>IF($D$5="", "-月", TEXT(EDATE($D$5,11), "m") &amp; "月")</f>
        <v>3月</v>
      </c>
      <c r="AA6" s="84"/>
      <c r="AB6" s="3" t="s">
        <v>11</v>
      </c>
    </row>
    <row r="7" spans="2:28" ht="18" customHeight="1">
      <c r="B7" s="70" t="s">
        <v>14</v>
      </c>
      <c r="C7" s="5" t="s">
        <v>24</v>
      </c>
      <c r="D7" s="77">
        <v>5</v>
      </c>
      <c r="E7" s="78"/>
      <c r="F7" s="77">
        <v>8</v>
      </c>
      <c r="G7" s="78"/>
      <c r="H7" s="77">
        <v>12</v>
      </c>
      <c r="I7" s="78"/>
      <c r="J7" s="77">
        <v>15</v>
      </c>
      <c r="K7" s="78"/>
      <c r="L7" s="77">
        <v>18</v>
      </c>
      <c r="M7" s="78"/>
      <c r="N7" s="77">
        <v>20</v>
      </c>
      <c r="O7" s="78"/>
      <c r="P7" s="77">
        <v>20</v>
      </c>
      <c r="Q7" s="78"/>
      <c r="R7" s="77">
        <v>20</v>
      </c>
      <c r="S7" s="78"/>
      <c r="T7" s="77">
        <v>20</v>
      </c>
      <c r="U7" s="78"/>
      <c r="V7" s="77">
        <v>20</v>
      </c>
      <c r="W7" s="78"/>
      <c r="X7" s="77">
        <v>20</v>
      </c>
      <c r="Y7" s="78"/>
      <c r="Z7" s="77">
        <v>20</v>
      </c>
      <c r="AA7" s="78"/>
      <c r="AB7" s="16">
        <f t="shared" ref="AB7:AB15" si="0">SUM(D7:AA7)</f>
        <v>198</v>
      </c>
    </row>
    <row r="8" spans="2:28" ht="18" customHeight="1" thickBot="1">
      <c r="B8" s="75"/>
      <c r="C8" s="25" t="s">
        <v>59</v>
      </c>
      <c r="D8" s="117">
        <v>21</v>
      </c>
      <c r="E8" s="118"/>
      <c r="F8" s="117">
        <v>20</v>
      </c>
      <c r="G8" s="118"/>
      <c r="H8" s="117">
        <v>21</v>
      </c>
      <c r="I8" s="118"/>
      <c r="J8" s="117">
        <v>22</v>
      </c>
      <c r="K8" s="118"/>
      <c r="L8" s="117">
        <v>20</v>
      </c>
      <c r="M8" s="118"/>
      <c r="N8" s="117">
        <v>20</v>
      </c>
      <c r="O8" s="118"/>
      <c r="P8" s="117">
        <v>22</v>
      </c>
      <c r="Q8" s="118"/>
      <c r="R8" s="117">
        <v>18</v>
      </c>
      <c r="S8" s="118"/>
      <c r="T8" s="117">
        <v>23</v>
      </c>
      <c r="U8" s="118"/>
      <c r="V8" s="117">
        <v>20</v>
      </c>
      <c r="W8" s="118"/>
      <c r="X8" s="117">
        <v>18</v>
      </c>
      <c r="Y8" s="118"/>
      <c r="Z8" s="117">
        <v>21</v>
      </c>
      <c r="AA8" s="118"/>
      <c r="AB8" s="26">
        <f t="shared" si="0"/>
        <v>246</v>
      </c>
    </row>
    <row r="9" spans="2:28" ht="36" customHeight="1" thickTop="1" thickBot="1">
      <c r="B9" s="75"/>
      <c r="C9" s="42" t="s">
        <v>26</v>
      </c>
      <c r="D9" s="119">
        <f>SUM(D10:E12)</f>
        <v>680418</v>
      </c>
      <c r="E9" s="120"/>
      <c r="F9" s="119">
        <f t="shared" ref="F9" si="1">SUM(F10:G12)</f>
        <v>1036818</v>
      </c>
      <c r="G9" s="120"/>
      <c r="H9" s="119">
        <f t="shared" ref="H9" si="2">SUM(H10:I12)</f>
        <v>1632978</v>
      </c>
      <c r="I9" s="120"/>
      <c r="J9" s="119">
        <f t="shared" ref="J9" si="3">SUM(J10:K12)</f>
        <v>2138418</v>
      </c>
      <c r="K9" s="120"/>
      <c r="L9" s="119">
        <f t="shared" ref="L9" si="4">SUM(L10:M12)</f>
        <v>2332818</v>
      </c>
      <c r="M9" s="120"/>
      <c r="N9" s="119">
        <f t="shared" ref="N9" si="5">SUM(N10:O12)</f>
        <v>2592018</v>
      </c>
      <c r="O9" s="120"/>
      <c r="P9" s="119">
        <f t="shared" ref="P9" si="6">SUM(P10:Q12)</f>
        <v>2592018</v>
      </c>
      <c r="Q9" s="120"/>
      <c r="R9" s="119">
        <f t="shared" ref="R9" si="7">SUM(R10:S12)</f>
        <v>2592018</v>
      </c>
      <c r="S9" s="120"/>
      <c r="T9" s="119">
        <f t="shared" ref="T9" si="8">SUM(T10:U12)</f>
        <v>2592018</v>
      </c>
      <c r="U9" s="120"/>
      <c r="V9" s="119">
        <f t="shared" ref="V9" si="9">SUM(V10:W12)</f>
        <v>2592018</v>
      </c>
      <c r="W9" s="120"/>
      <c r="X9" s="119">
        <f t="shared" ref="X9" si="10">SUM(X10:Y12)</f>
        <v>2592018</v>
      </c>
      <c r="Y9" s="120"/>
      <c r="Z9" s="119">
        <f t="shared" ref="Z9" si="11">SUM(Z10:AA12)</f>
        <v>2592018</v>
      </c>
      <c r="AA9" s="120"/>
      <c r="AB9" s="32">
        <f t="shared" si="0"/>
        <v>25965576</v>
      </c>
    </row>
    <row r="10" spans="2:28" ht="36" customHeight="1" thickTop="1">
      <c r="B10" s="75"/>
      <c r="C10" s="43" t="s">
        <v>75</v>
      </c>
      <c r="D10" s="113">
        <v>80418</v>
      </c>
      <c r="E10" s="114"/>
      <c r="F10" s="113">
        <v>436818</v>
      </c>
      <c r="G10" s="114"/>
      <c r="H10" s="113">
        <v>632978</v>
      </c>
      <c r="I10" s="114"/>
      <c r="J10" s="113">
        <v>1038418</v>
      </c>
      <c r="K10" s="114"/>
      <c r="L10" s="113">
        <v>1132818</v>
      </c>
      <c r="M10" s="114"/>
      <c r="N10" s="113">
        <v>1192018</v>
      </c>
      <c r="O10" s="114"/>
      <c r="P10" s="113">
        <v>1192018</v>
      </c>
      <c r="Q10" s="114"/>
      <c r="R10" s="113">
        <v>1192018</v>
      </c>
      <c r="S10" s="114"/>
      <c r="T10" s="113">
        <v>1192018</v>
      </c>
      <c r="U10" s="114"/>
      <c r="V10" s="113">
        <v>1192018</v>
      </c>
      <c r="W10" s="114"/>
      <c r="X10" s="113">
        <v>1192018</v>
      </c>
      <c r="Y10" s="114"/>
      <c r="Z10" s="113">
        <v>1192018</v>
      </c>
      <c r="AA10" s="114"/>
      <c r="AB10" s="46">
        <f t="shared" si="0"/>
        <v>11665576</v>
      </c>
    </row>
    <row r="11" spans="2:28" ht="36" customHeight="1">
      <c r="B11" s="75"/>
      <c r="C11" s="45" t="s">
        <v>76</v>
      </c>
      <c r="D11" s="115">
        <v>300000</v>
      </c>
      <c r="E11" s="116"/>
      <c r="F11" s="115">
        <v>300000</v>
      </c>
      <c r="G11" s="116"/>
      <c r="H11" s="115">
        <v>600000</v>
      </c>
      <c r="I11" s="116"/>
      <c r="J11" s="115">
        <v>700000</v>
      </c>
      <c r="K11" s="116"/>
      <c r="L11" s="115">
        <v>800000</v>
      </c>
      <c r="M11" s="116"/>
      <c r="N11" s="115">
        <v>900000</v>
      </c>
      <c r="O11" s="116"/>
      <c r="P11" s="115">
        <v>900000</v>
      </c>
      <c r="Q11" s="116"/>
      <c r="R11" s="115">
        <v>900000</v>
      </c>
      <c r="S11" s="116"/>
      <c r="T11" s="115">
        <v>900000</v>
      </c>
      <c r="U11" s="116"/>
      <c r="V11" s="115">
        <v>900000</v>
      </c>
      <c r="W11" s="116"/>
      <c r="X11" s="115">
        <v>900000</v>
      </c>
      <c r="Y11" s="116"/>
      <c r="Z11" s="115">
        <v>900000</v>
      </c>
      <c r="AA11" s="116"/>
      <c r="AB11" s="44">
        <f t="shared" si="0"/>
        <v>9000000</v>
      </c>
    </row>
    <row r="12" spans="2:28" ht="36" customHeight="1">
      <c r="B12" s="75"/>
      <c r="C12" s="40" t="s">
        <v>77</v>
      </c>
      <c r="D12" s="111">
        <v>300000</v>
      </c>
      <c r="E12" s="112"/>
      <c r="F12" s="111">
        <v>300000</v>
      </c>
      <c r="G12" s="112"/>
      <c r="H12" s="111">
        <v>400000</v>
      </c>
      <c r="I12" s="112"/>
      <c r="J12" s="111">
        <v>400000</v>
      </c>
      <c r="K12" s="112"/>
      <c r="L12" s="111">
        <v>400000</v>
      </c>
      <c r="M12" s="112"/>
      <c r="N12" s="111">
        <v>500000</v>
      </c>
      <c r="O12" s="112"/>
      <c r="P12" s="111">
        <v>500000</v>
      </c>
      <c r="Q12" s="112"/>
      <c r="R12" s="111">
        <v>500000</v>
      </c>
      <c r="S12" s="112"/>
      <c r="T12" s="111">
        <v>500000</v>
      </c>
      <c r="U12" s="112"/>
      <c r="V12" s="111">
        <v>500000</v>
      </c>
      <c r="W12" s="112"/>
      <c r="X12" s="111">
        <v>500000</v>
      </c>
      <c r="Y12" s="112"/>
      <c r="Z12" s="111">
        <v>500000</v>
      </c>
      <c r="AA12" s="112"/>
      <c r="AB12" s="41">
        <f t="shared" si="0"/>
        <v>5300000</v>
      </c>
    </row>
    <row r="13" spans="2:28" ht="36" customHeight="1" thickBot="1">
      <c r="B13" s="75"/>
      <c r="C13" s="8" t="s">
        <v>46</v>
      </c>
      <c r="D13" s="105">
        <v>0</v>
      </c>
      <c r="E13" s="106"/>
      <c r="F13" s="105">
        <v>0</v>
      </c>
      <c r="G13" s="106"/>
      <c r="H13" s="105">
        <v>0</v>
      </c>
      <c r="I13" s="106"/>
      <c r="J13" s="105">
        <v>0</v>
      </c>
      <c r="K13" s="106"/>
      <c r="L13" s="105">
        <v>0</v>
      </c>
      <c r="M13" s="106"/>
      <c r="N13" s="105">
        <v>0</v>
      </c>
      <c r="O13" s="106"/>
      <c r="P13" s="105">
        <v>0</v>
      </c>
      <c r="Q13" s="106"/>
      <c r="R13" s="105">
        <v>0</v>
      </c>
      <c r="S13" s="106"/>
      <c r="T13" s="105">
        <v>0</v>
      </c>
      <c r="U13" s="106"/>
      <c r="V13" s="105">
        <v>0</v>
      </c>
      <c r="W13" s="106"/>
      <c r="X13" s="105">
        <v>0</v>
      </c>
      <c r="Y13" s="106"/>
      <c r="Z13" s="105">
        <v>0</v>
      </c>
      <c r="AA13" s="106"/>
      <c r="AB13" s="29">
        <f t="shared" si="0"/>
        <v>0</v>
      </c>
    </row>
    <row r="14" spans="2:28" ht="18" customHeight="1" thickTop="1">
      <c r="B14" s="76"/>
      <c r="C14" s="19" t="s">
        <v>7</v>
      </c>
      <c r="D14" s="109">
        <f>SUM(D9+D13)</f>
        <v>680418</v>
      </c>
      <c r="E14" s="110"/>
      <c r="F14" s="109">
        <f>SUM(F9+F13)</f>
        <v>1036818</v>
      </c>
      <c r="G14" s="110"/>
      <c r="H14" s="109">
        <f>SUM(H9+H13)</f>
        <v>1632978</v>
      </c>
      <c r="I14" s="110"/>
      <c r="J14" s="109">
        <f>SUM(J9+J13)</f>
        <v>2138418</v>
      </c>
      <c r="K14" s="110"/>
      <c r="L14" s="109">
        <f>SUM(L9+L13)</f>
        <v>2332818</v>
      </c>
      <c r="M14" s="110"/>
      <c r="N14" s="109">
        <f>SUM(N9+N13)</f>
        <v>2592018</v>
      </c>
      <c r="O14" s="110"/>
      <c r="P14" s="109">
        <f>SUM(P9+P13)</f>
        <v>2592018</v>
      </c>
      <c r="Q14" s="110"/>
      <c r="R14" s="109">
        <f>SUM(R9+R13)</f>
        <v>2592018</v>
      </c>
      <c r="S14" s="110"/>
      <c r="T14" s="109">
        <f>SUM(T9+T13)</f>
        <v>2592018</v>
      </c>
      <c r="U14" s="110"/>
      <c r="V14" s="109">
        <f>SUM(V9+V13)</f>
        <v>2592018</v>
      </c>
      <c r="W14" s="110"/>
      <c r="X14" s="109">
        <f>SUM(X9+X13)</f>
        <v>2592018</v>
      </c>
      <c r="Y14" s="110"/>
      <c r="Z14" s="109">
        <f>SUM(Z9+Z13)</f>
        <v>2592018</v>
      </c>
      <c r="AA14" s="110"/>
      <c r="AB14" s="30">
        <f t="shared" si="0"/>
        <v>25965576</v>
      </c>
    </row>
    <row r="15" spans="2:28" ht="18" customHeight="1">
      <c r="B15" s="69" t="s">
        <v>15</v>
      </c>
      <c r="C15" s="5" t="s">
        <v>27</v>
      </c>
      <c r="D15" s="107">
        <v>662418</v>
      </c>
      <c r="E15" s="108"/>
      <c r="F15" s="103">
        <v>1018818</v>
      </c>
      <c r="G15" s="104"/>
      <c r="H15" s="103">
        <v>1614978</v>
      </c>
      <c r="I15" s="104"/>
      <c r="J15" s="103">
        <v>2120418</v>
      </c>
      <c r="K15" s="104"/>
      <c r="L15" s="103">
        <v>2314818</v>
      </c>
      <c r="M15" s="104"/>
      <c r="N15" s="103">
        <v>2574018</v>
      </c>
      <c r="O15" s="104"/>
      <c r="P15" s="103">
        <v>2574018</v>
      </c>
      <c r="Q15" s="104"/>
      <c r="R15" s="103">
        <v>2574018</v>
      </c>
      <c r="S15" s="104"/>
      <c r="T15" s="103">
        <v>2574018</v>
      </c>
      <c r="U15" s="104"/>
      <c r="V15" s="103">
        <v>2574018</v>
      </c>
      <c r="W15" s="104"/>
      <c r="X15" s="103">
        <v>2574018</v>
      </c>
      <c r="Y15" s="104"/>
      <c r="Z15" s="103">
        <v>2574018</v>
      </c>
      <c r="AA15" s="104"/>
      <c r="AB15" s="31">
        <f t="shared" si="0"/>
        <v>25749576</v>
      </c>
    </row>
    <row r="16" spans="2:28" ht="18" customHeight="1">
      <c r="B16" s="69"/>
      <c r="C16" s="5" t="s">
        <v>28</v>
      </c>
      <c r="D16" s="105">
        <v>0</v>
      </c>
      <c r="E16" s="106"/>
      <c r="F16" s="105">
        <v>0</v>
      </c>
      <c r="G16" s="106"/>
      <c r="H16" s="105">
        <v>0</v>
      </c>
      <c r="I16" s="106"/>
      <c r="J16" s="105">
        <v>0</v>
      </c>
      <c r="K16" s="106"/>
      <c r="L16" s="105">
        <v>0</v>
      </c>
      <c r="M16" s="106"/>
      <c r="N16" s="105">
        <v>0</v>
      </c>
      <c r="O16" s="106"/>
      <c r="P16" s="105">
        <v>0</v>
      </c>
      <c r="Q16" s="106"/>
      <c r="R16" s="105">
        <v>0</v>
      </c>
      <c r="S16" s="106"/>
      <c r="T16" s="105">
        <v>0</v>
      </c>
      <c r="U16" s="106"/>
      <c r="V16" s="105">
        <v>0</v>
      </c>
      <c r="W16" s="106"/>
      <c r="X16" s="105">
        <v>0</v>
      </c>
      <c r="Y16" s="106"/>
      <c r="Z16" s="105">
        <v>0</v>
      </c>
      <c r="AA16" s="106"/>
      <c r="AB16" s="31">
        <f t="shared" ref="AB16:AB21" si="12">SUM(D16:AA16)</f>
        <v>0</v>
      </c>
    </row>
    <row r="17" spans="2:28" ht="18" customHeight="1">
      <c r="B17" s="69"/>
      <c r="C17" s="5" t="s">
        <v>34</v>
      </c>
      <c r="D17" s="58">
        <v>5000</v>
      </c>
      <c r="E17" s="60"/>
      <c r="F17" s="58">
        <v>5000</v>
      </c>
      <c r="G17" s="60"/>
      <c r="H17" s="58">
        <v>5000</v>
      </c>
      <c r="I17" s="60"/>
      <c r="J17" s="58">
        <v>5000</v>
      </c>
      <c r="K17" s="60"/>
      <c r="L17" s="58">
        <v>5000</v>
      </c>
      <c r="M17" s="60"/>
      <c r="N17" s="58">
        <v>5000</v>
      </c>
      <c r="O17" s="60"/>
      <c r="P17" s="58">
        <v>5000</v>
      </c>
      <c r="Q17" s="60"/>
      <c r="R17" s="58">
        <v>5000</v>
      </c>
      <c r="S17" s="60"/>
      <c r="T17" s="58">
        <v>5000</v>
      </c>
      <c r="U17" s="60"/>
      <c r="V17" s="58">
        <v>5000</v>
      </c>
      <c r="W17" s="60"/>
      <c r="X17" s="58">
        <v>5000</v>
      </c>
      <c r="Y17" s="60"/>
      <c r="Z17" s="58">
        <v>5000</v>
      </c>
      <c r="AA17" s="60"/>
      <c r="AB17" s="31">
        <f t="shared" si="12"/>
        <v>60000</v>
      </c>
    </row>
    <row r="18" spans="2:28" ht="18" customHeight="1">
      <c r="B18" s="69"/>
      <c r="C18" s="5" t="s">
        <v>5</v>
      </c>
      <c r="D18" s="58">
        <v>2000</v>
      </c>
      <c r="E18" s="60"/>
      <c r="F18" s="58">
        <v>2000</v>
      </c>
      <c r="G18" s="60"/>
      <c r="H18" s="58">
        <v>2000</v>
      </c>
      <c r="I18" s="60"/>
      <c r="J18" s="58">
        <v>2000</v>
      </c>
      <c r="K18" s="60"/>
      <c r="L18" s="58">
        <v>2000</v>
      </c>
      <c r="M18" s="60"/>
      <c r="N18" s="58">
        <v>2000</v>
      </c>
      <c r="O18" s="60"/>
      <c r="P18" s="58">
        <v>2000</v>
      </c>
      <c r="Q18" s="60"/>
      <c r="R18" s="58">
        <v>2000</v>
      </c>
      <c r="S18" s="60"/>
      <c r="T18" s="58">
        <v>2000</v>
      </c>
      <c r="U18" s="60"/>
      <c r="V18" s="58">
        <v>2000</v>
      </c>
      <c r="W18" s="60"/>
      <c r="X18" s="58">
        <v>2000</v>
      </c>
      <c r="Y18" s="60"/>
      <c r="Z18" s="58">
        <v>2000</v>
      </c>
      <c r="AA18" s="60"/>
      <c r="AB18" s="31">
        <f t="shared" si="12"/>
        <v>24000</v>
      </c>
    </row>
    <row r="19" spans="2:28" ht="18" customHeight="1">
      <c r="B19" s="69"/>
      <c r="C19" s="5" t="s">
        <v>47</v>
      </c>
      <c r="D19" s="58">
        <v>1000</v>
      </c>
      <c r="E19" s="60"/>
      <c r="F19" s="58">
        <v>1000</v>
      </c>
      <c r="G19" s="60"/>
      <c r="H19" s="58">
        <v>1000</v>
      </c>
      <c r="I19" s="60"/>
      <c r="J19" s="58">
        <v>1000</v>
      </c>
      <c r="K19" s="60"/>
      <c r="L19" s="58">
        <v>1000</v>
      </c>
      <c r="M19" s="60"/>
      <c r="N19" s="58">
        <v>1000</v>
      </c>
      <c r="O19" s="60"/>
      <c r="P19" s="58">
        <v>1000</v>
      </c>
      <c r="Q19" s="60"/>
      <c r="R19" s="58">
        <v>1000</v>
      </c>
      <c r="S19" s="60"/>
      <c r="T19" s="58">
        <v>1000</v>
      </c>
      <c r="U19" s="60"/>
      <c r="V19" s="58">
        <v>1000</v>
      </c>
      <c r="W19" s="60"/>
      <c r="X19" s="58">
        <v>1000</v>
      </c>
      <c r="Y19" s="60"/>
      <c r="Z19" s="58">
        <v>1000</v>
      </c>
      <c r="AA19" s="60"/>
      <c r="AB19" s="31">
        <f t="shared" si="12"/>
        <v>12000</v>
      </c>
    </row>
    <row r="20" spans="2:28" ht="18" customHeight="1">
      <c r="B20" s="69"/>
      <c r="C20" s="5" t="s">
        <v>3</v>
      </c>
      <c r="D20" s="58">
        <v>0</v>
      </c>
      <c r="E20" s="60"/>
      <c r="F20" s="58">
        <v>0</v>
      </c>
      <c r="G20" s="60"/>
      <c r="H20" s="58">
        <v>0</v>
      </c>
      <c r="I20" s="60"/>
      <c r="J20" s="58">
        <v>0</v>
      </c>
      <c r="K20" s="60"/>
      <c r="L20" s="58">
        <v>0</v>
      </c>
      <c r="M20" s="60"/>
      <c r="N20" s="58">
        <v>0</v>
      </c>
      <c r="O20" s="60"/>
      <c r="P20" s="58">
        <v>0</v>
      </c>
      <c r="Q20" s="60"/>
      <c r="R20" s="58">
        <v>0</v>
      </c>
      <c r="S20" s="60"/>
      <c r="T20" s="58">
        <v>0</v>
      </c>
      <c r="U20" s="60"/>
      <c r="V20" s="58">
        <v>0</v>
      </c>
      <c r="W20" s="60"/>
      <c r="X20" s="58">
        <v>0</v>
      </c>
      <c r="Y20" s="60"/>
      <c r="Z20" s="58">
        <v>0</v>
      </c>
      <c r="AA20" s="60"/>
      <c r="AB20" s="31">
        <f t="shared" si="12"/>
        <v>0</v>
      </c>
    </row>
    <row r="21" spans="2:28" ht="18" customHeight="1" thickBot="1">
      <c r="B21" s="69"/>
      <c r="C21" s="5" t="s">
        <v>2</v>
      </c>
      <c r="D21" s="58">
        <v>10000</v>
      </c>
      <c r="E21" s="60"/>
      <c r="F21" s="58">
        <v>10000</v>
      </c>
      <c r="G21" s="60"/>
      <c r="H21" s="58">
        <v>10000</v>
      </c>
      <c r="I21" s="60"/>
      <c r="J21" s="58">
        <v>10000</v>
      </c>
      <c r="K21" s="60"/>
      <c r="L21" s="58">
        <v>10000</v>
      </c>
      <c r="M21" s="60"/>
      <c r="N21" s="58">
        <v>10000</v>
      </c>
      <c r="O21" s="60"/>
      <c r="P21" s="58">
        <v>10000</v>
      </c>
      <c r="Q21" s="60"/>
      <c r="R21" s="58">
        <v>10000</v>
      </c>
      <c r="S21" s="60"/>
      <c r="T21" s="58">
        <v>10000</v>
      </c>
      <c r="U21" s="60"/>
      <c r="V21" s="58">
        <v>10000</v>
      </c>
      <c r="W21" s="60"/>
      <c r="X21" s="58">
        <v>10000</v>
      </c>
      <c r="Y21" s="60"/>
      <c r="Z21" s="58">
        <v>10000</v>
      </c>
      <c r="AA21" s="60"/>
      <c r="AB21" s="31">
        <f t="shared" si="12"/>
        <v>120000</v>
      </c>
    </row>
    <row r="22" spans="2:28" ht="18" customHeight="1" thickTop="1" thickBot="1">
      <c r="B22" s="69"/>
      <c r="C22" s="22" t="s">
        <v>1</v>
      </c>
      <c r="D22" s="96">
        <f>SUM(D15:E21)</f>
        <v>680418</v>
      </c>
      <c r="E22" s="97"/>
      <c r="F22" s="96">
        <f>SUM(F15:G21)</f>
        <v>1036818</v>
      </c>
      <c r="G22" s="97"/>
      <c r="H22" s="96">
        <f>SUM(H15:I21)</f>
        <v>1632978</v>
      </c>
      <c r="I22" s="97"/>
      <c r="J22" s="96">
        <f>SUM(J15:K21)</f>
        <v>2138418</v>
      </c>
      <c r="K22" s="97"/>
      <c r="L22" s="96">
        <f>SUM(L15:M21)</f>
        <v>2332818</v>
      </c>
      <c r="M22" s="97"/>
      <c r="N22" s="96">
        <f>SUM(N15:O21)</f>
        <v>2592018</v>
      </c>
      <c r="O22" s="97"/>
      <c r="P22" s="96">
        <f>SUM(P15:Q21)</f>
        <v>2592018</v>
      </c>
      <c r="Q22" s="97"/>
      <c r="R22" s="96">
        <f>SUM(R15:S21)</f>
        <v>2592018</v>
      </c>
      <c r="S22" s="97"/>
      <c r="T22" s="96">
        <f>SUM(T15:U21)</f>
        <v>2592018</v>
      </c>
      <c r="U22" s="97"/>
      <c r="V22" s="96">
        <f>SUM(V15:W21)</f>
        <v>2592018</v>
      </c>
      <c r="W22" s="97"/>
      <c r="X22" s="96">
        <f>SUM(X15:Y21)</f>
        <v>2592018</v>
      </c>
      <c r="Y22" s="97"/>
      <c r="Z22" s="96">
        <f>SUM(Z15:AA21)</f>
        <v>2592018</v>
      </c>
      <c r="AA22" s="97"/>
      <c r="AB22" s="32">
        <f>SUM(AB15:AB21)</f>
        <v>25965576</v>
      </c>
    </row>
    <row r="23" spans="2:28" ht="18" customHeight="1">
      <c r="B23" s="61" t="s">
        <v>0</v>
      </c>
      <c r="C23" s="62"/>
      <c r="D23" s="101">
        <f>SUM(D14-D22)</f>
        <v>0</v>
      </c>
      <c r="E23" s="102"/>
      <c r="F23" s="101">
        <f>SUM(F14-F22)</f>
        <v>0</v>
      </c>
      <c r="G23" s="102"/>
      <c r="H23" s="101">
        <f>SUM(H14-H22)</f>
        <v>0</v>
      </c>
      <c r="I23" s="102"/>
      <c r="J23" s="101">
        <f>SUM(J14-J22)</f>
        <v>0</v>
      </c>
      <c r="K23" s="102"/>
      <c r="L23" s="101">
        <f>SUM(L14-L22)</f>
        <v>0</v>
      </c>
      <c r="M23" s="102"/>
      <c r="N23" s="101">
        <f>SUM(N14-N22)</f>
        <v>0</v>
      </c>
      <c r="O23" s="102"/>
      <c r="P23" s="101">
        <f>SUM(P14-P22)</f>
        <v>0</v>
      </c>
      <c r="Q23" s="102"/>
      <c r="R23" s="101">
        <f>SUM(R14-R22)</f>
        <v>0</v>
      </c>
      <c r="S23" s="102"/>
      <c r="T23" s="101">
        <f>SUM(T14-T22)</f>
        <v>0</v>
      </c>
      <c r="U23" s="102"/>
      <c r="V23" s="101">
        <f>SUM(V14-V22)</f>
        <v>0</v>
      </c>
      <c r="W23" s="102"/>
      <c r="X23" s="101">
        <f>SUM(X14-X22)</f>
        <v>0</v>
      </c>
      <c r="Y23" s="102"/>
      <c r="Z23" s="101">
        <f>SUM(Z14-Z22)</f>
        <v>0</v>
      </c>
      <c r="AA23" s="102"/>
      <c r="AB23" s="33">
        <f>SUM(D23:AA23)</f>
        <v>0</v>
      </c>
    </row>
    <row r="24" spans="2:28" ht="18" customHeight="1">
      <c r="B24" s="15" t="s">
        <v>41</v>
      </c>
      <c r="C24" s="1" t="s">
        <v>82</v>
      </c>
    </row>
    <row r="25" spans="2:28" ht="18" customHeight="1">
      <c r="B25" s="1" t="s">
        <v>17</v>
      </c>
    </row>
    <row r="26" spans="2:28" ht="11.45" customHeight="1">
      <c r="B26" s="11"/>
    </row>
    <row r="27" spans="2:28" ht="18" customHeight="1">
      <c r="B27" s="14" t="s">
        <v>25</v>
      </c>
    </row>
    <row r="28" spans="2:28" ht="18" customHeight="1">
      <c r="B28" s="13" t="s">
        <v>36</v>
      </c>
      <c r="C28" s="3" t="s">
        <v>35</v>
      </c>
      <c r="D28" s="88" t="s">
        <v>37</v>
      </c>
      <c r="E28" s="88"/>
      <c r="F28" s="88"/>
      <c r="G28" s="88"/>
      <c r="H28" s="88"/>
      <c r="I28" s="88"/>
      <c r="J28" s="88"/>
      <c r="K28" s="88"/>
      <c r="L28" s="88"/>
      <c r="M28" s="88"/>
      <c r="N28" s="88"/>
      <c r="O28" s="88"/>
      <c r="P28" s="88"/>
      <c r="Q28" s="88"/>
      <c r="R28" s="88"/>
      <c r="S28" s="88"/>
      <c r="T28" s="88"/>
      <c r="U28" s="88"/>
      <c r="V28" s="88"/>
      <c r="W28" s="88"/>
      <c r="X28" s="88"/>
      <c r="Y28" s="88"/>
      <c r="Z28" s="88"/>
      <c r="AA28" s="88"/>
      <c r="AB28" s="88"/>
    </row>
    <row r="29" spans="2:28" ht="40.9" customHeight="1">
      <c r="B29" s="98" t="s">
        <v>31</v>
      </c>
      <c r="C29" s="94" t="s">
        <v>62</v>
      </c>
      <c r="D29" s="88" t="s">
        <v>38</v>
      </c>
      <c r="E29" s="88"/>
      <c r="F29" s="100" t="s">
        <v>67</v>
      </c>
      <c r="G29" s="91"/>
      <c r="H29" s="91"/>
      <c r="I29" s="91"/>
      <c r="J29" s="91"/>
      <c r="K29" s="91"/>
      <c r="L29" s="91"/>
      <c r="M29" s="91"/>
      <c r="N29" s="91"/>
      <c r="O29" s="91"/>
      <c r="P29" s="91"/>
      <c r="Q29" s="91"/>
      <c r="R29" s="91"/>
      <c r="S29" s="91"/>
      <c r="T29" s="91"/>
      <c r="U29" s="91"/>
      <c r="V29" s="91"/>
      <c r="W29" s="91"/>
      <c r="X29" s="91"/>
      <c r="Y29" s="91"/>
      <c r="Z29" s="91"/>
      <c r="AA29" s="91"/>
      <c r="AB29" s="91"/>
    </row>
    <row r="30" spans="2:28" ht="40.9" customHeight="1">
      <c r="B30" s="99"/>
      <c r="C30" s="95"/>
      <c r="D30" s="88" t="s">
        <v>39</v>
      </c>
      <c r="E30" s="88"/>
      <c r="F30" s="100" t="s">
        <v>68</v>
      </c>
      <c r="G30" s="91"/>
      <c r="H30" s="91"/>
      <c r="I30" s="91"/>
      <c r="J30" s="91"/>
      <c r="K30" s="91"/>
      <c r="L30" s="91"/>
      <c r="M30" s="91"/>
      <c r="N30" s="91"/>
      <c r="O30" s="91"/>
      <c r="P30" s="91"/>
      <c r="Q30" s="91"/>
      <c r="R30" s="91"/>
      <c r="S30" s="91"/>
      <c r="T30" s="91"/>
      <c r="U30" s="91"/>
      <c r="V30" s="91"/>
      <c r="W30" s="91"/>
      <c r="X30" s="91"/>
      <c r="Y30" s="91"/>
      <c r="Z30" s="91"/>
      <c r="AA30" s="91"/>
      <c r="AB30" s="91"/>
    </row>
    <row r="31" spans="2:28" ht="40.9" customHeight="1">
      <c r="B31" s="92" t="s">
        <v>32</v>
      </c>
      <c r="C31" s="94" t="s">
        <v>61</v>
      </c>
      <c r="D31" s="88" t="s">
        <v>38</v>
      </c>
      <c r="E31" s="88"/>
      <c r="F31" s="91" t="s">
        <v>71</v>
      </c>
      <c r="G31" s="91"/>
      <c r="H31" s="91"/>
      <c r="I31" s="91"/>
      <c r="J31" s="91"/>
      <c r="K31" s="91"/>
      <c r="L31" s="91"/>
      <c r="M31" s="91"/>
      <c r="N31" s="91"/>
      <c r="O31" s="91"/>
      <c r="P31" s="91"/>
      <c r="Q31" s="91"/>
      <c r="R31" s="91"/>
      <c r="S31" s="91"/>
      <c r="T31" s="91"/>
      <c r="U31" s="91"/>
      <c r="V31" s="91"/>
      <c r="W31" s="91"/>
      <c r="X31" s="91"/>
      <c r="Y31" s="91"/>
      <c r="Z31" s="91"/>
      <c r="AA31" s="91"/>
      <c r="AB31" s="91"/>
    </row>
    <row r="32" spans="2:28" ht="40.9" customHeight="1">
      <c r="B32" s="93"/>
      <c r="C32" s="95"/>
      <c r="D32" s="88" t="s">
        <v>39</v>
      </c>
      <c r="E32" s="88"/>
      <c r="F32" s="91" t="s">
        <v>69</v>
      </c>
      <c r="G32" s="91"/>
      <c r="H32" s="91"/>
      <c r="I32" s="91"/>
      <c r="J32" s="91"/>
      <c r="K32" s="91"/>
      <c r="L32" s="91"/>
      <c r="M32" s="91"/>
      <c r="N32" s="91"/>
      <c r="O32" s="91"/>
      <c r="P32" s="91"/>
      <c r="Q32" s="91"/>
      <c r="R32" s="91"/>
      <c r="S32" s="91"/>
      <c r="T32" s="91"/>
      <c r="U32" s="91"/>
      <c r="V32" s="91"/>
      <c r="W32" s="91"/>
      <c r="X32" s="91"/>
      <c r="Y32" s="91"/>
      <c r="Z32" s="91"/>
      <c r="AA32" s="91"/>
      <c r="AB32" s="91"/>
    </row>
    <row r="33" spans="2:28" ht="40.9" customHeight="1">
      <c r="B33" s="92" t="s">
        <v>33</v>
      </c>
      <c r="C33" s="94" t="s">
        <v>63</v>
      </c>
      <c r="D33" s="88" t="s">
        <v>38</v>
      </c>
      <c r="E33" s="88"/>
      <c r="F33" s="91" t="s">
        <v>72</v>
      </c>
      <c r="G33" s="91"/>
      <c r="H33" s="91"/>
      <c r="I33" s="91"/>
      <c r="J33" s="91"/>
      <c r="K33" s="91"/>
      <c r="L33" s="91"/>
      <c r="M33" s="91"/>
      <c r="N33" s="91"/>
      <c r="O33" s="91"/>
      <c r="P33" s="91"/>
      <c r="Q33" s="91"/>
      <c r="R33" s="91"/>
      <c r="S33" s="91"/>
      <c r="T33" s="91"/>
      <c r="U33" s="91"/>
      <c r="V33" s="91"/>
      <c r="W33" s="91"/>
      <c r="X33" s="91"/>
      <c r="Y33" s="91"/>
      <c r="Z33" s="91"/>
      <c r="AA33" s="91"/>
      <c r="AB33" s="91"/>
    </row>
    <row r="34" spans="2:28" ht="40.9" customHeight="1">
      <c r="B34" s="93"/>
      <c r="C34" s="95"/>
      <c r="D34" s="88" t="s">
        <v>39</v>
      </c>
      <c r="E34" s="88"/>
      <c r="F34" s="91" t="s">
        <v>70</v>
      </c>
      <c r="G34" s="91"/>
      <c r="H34" s="91"/>
      <c r="I34" s="91"/>
      <c r="J34" s="91"/>
      <c r="K34" s="91"/>
      <c r="L34" s="91"/>
      <c r="M34" s="91"/>
      <c r="N34" s="91"/>
      <c r="O34" s="91"/>
      <c r="P34" s="91"/>
      <c r="Q34" s="91"/>
      <c r="R34" s="91"/>
      <c r="S34" s="91"/>
      <c r="T34" s="91"/>
      <c r="U34" s="91"/>
      <c r="V34" s="91"/>
      <c r="W34" s="91"/>
      <c r="X34" s="91"/>
      <c r="Y34" s="91"/>
      <c r="Z34" s="91"/>
      <c r="AA34" s="91"/>
      <c r="AB34" s="91"/>
    </row>
    <row r="35" spans="2:28" ht="18" customHeight="1">
      <c r="B35" s="15" t="s">
        <v>51</v>
      </c>
      <c r="C35" s="1" t="s">
        <v>52</v>
      </c>
    </row>
    <row r="36" spans="2:28" ht="18" customHeight="1">
      <c r="B36" s="11"/>
      <c r="C36" s="1" t="s">
        <v>57</v>
      </c>
    </row>
    <row r="37" spans="2:28" ht="18" customHeight="1">
      <c r="B37" s="11"/>
      <c r="C37" s="1" t="s">
        <v>58</v>
      </c>
    </row>
    <row r="38" spans="2:28" ht="12.6" customHeight="1"/>
    <row r="39" spans="2:28" ht="18" customHeight="1">
      <c r="B39" s="14" t="s">
        <v>81</v>
      </c>
    </row>
    <row r="40" spans="2:28" ht="18" customHeight="1">
      <c r="B40" s="85"/>
      <c r="C40" s="86"/>
      <c r="D40" s="87" t="s">
        <v>78</v>
      </c>
      <c r="E40" s="87"/>
      <c r="F40" s="87"/>
      <c r="G40" s="88" t="s">
        <v>60</v>
      </c>
      <c r="H40" s="88"/>
      <c r="I40" s="88"/>
      <c r="J40" s="88"/>
      <c r="K40" s="88"/>
      <c r="L40" s="88"/>
      <c r="M40" s="88"/>
      <c r="N40" s="88"/>
      <c r="O40" s="88"/>
      <c r="P40" s="88"/>
      <c r="Q40" s="88"/>
      <c r="R40" s="88"/>
      <c r="S40" s="88"/>
      <c r="T40" s="88"/>
      <c r="U40" s="88"/>
      <c r="V40" s="88"/>
      <c r="W40" s="88"/>
      <c r="X40" s="88"/>
      <c r="Y40" s="88"/>
      <c r="Z40" s="88"/>
      <c r="AA40" s="88"/>
      <c r="AB40" s="88"/>
    </row>
    <row r="41" spans="2:28" ht="18" customHeight="1">
      <c r="B41" s="3" t="s">
        <v>44</v>
      </c>
      <c r="C41" s="3" t="s">
        <v>43</v>
      </c>
      <c r="D41" s="89">
        <v>142560</v>
      </c>
      <c r="E41" s="89"/>
      <c r="F41" s="89"/>
      <c r="G41" s="90" t="s">
        <v>79</v>
      </c>
      <c r="H41" s="91"/>
      <c r="I41" s="91"/>
      <c r="J41" s="91"/>
      <c r="K41" s="91"/>
      <c r="L41" s="91"/>
      <c r="M41" s="91"/>
      <c r="N41" s="91"/>
      <c r="O41" s="91"/>
      <c r="P41" s="91"/>
      <c r="Q41" s="91"/>
      <c r="R41" s="91"/>
      <c r="S41" s="91"/>
      <c r="T41" s="91"/>
      <c r="U41" s="91"/>
      <c r="V41" s="91"/>
      <c r="W41" s="91"/>
      <c r="X41" s="91"/>
      <c r="Y41" s="91"/>
      <c r="Z41" s="91"/>
      <c r="AA41" s="91"/>
      <c r="AB41" s="91"/>
    </row>
    <row r="42" spans="2:28" ht="18" customHeight="1">
      <c r="B42" s="3" t="s">
        <v>45</v>
      </c>
      <c r="C42" s="3" t="s">
        <v>42</v>
      </c>
      <c r="D42" s="89">
        <v>12506</v>
      </c>
      <c r="E42" s="89"/>
      <c r="F42" s="89"/>
      <c r="G42" s="91" t="s">
        <v>80</v>
      </c>
      <c r="H42" s="91"/>
      <c r="I42" s="91"/>
      <c r="J42" s="91"/>
      <c r="K42" s="91"/>
      <c r="L42" s="91"/>
      <c r="M42" s="91"/>
      <c r="N42" s="91"/>
      <c r="O42" s="91"/>
      <c r="P42" s="91"/>
      <c r="Q42" s="91"/>
      <c r="R42" s="91"/>
      <c r="S42" s="91"/>
      <c r="T42" s="91"/>
      <c r="U42" s="91"/>
      <c r="V42" s="91"/>
      <c r="W42" s="91"/>
      <c r="X42" s="91"/>
      <c r="Y42" s="91"/>
      <c r="Z42" s="91"/>
      <c r="AA42" s="91"/>
      <c r="AB42" s="91"/>
    </row>
    <row r="43" spans="2:28" ht="18" customHeight="1">
      <c r="H43" s="12"/>
      <c r="I43" s="12"/>
      <c r="J43" s="12"/>
      <c r="K43" s="12"/>
      <c r="L43" s="12"/>
      <c r="M43" s="12"/>
      <c r="N43" s="12"/>
    </row>
    <row r="44" spans="2:28" ht="18" customHeight="1">
      <c r="B44" s="11"/>
    </row>
  </sheetData>
  <mergeCells count="248">
    <mergeCell ref="C1:AA1"/>
    <mergeCell ref="D5:F5"/>
    <mergeCell ref="B6:C6"/>
    <mergeCell ref="D6:E6"/>
    <mergeCell ref="F6:G6"/>
    <mergeCell ref="H6:I6"/>
    <mergeCell ref="J6:K6"/>
    <mergeCell ref="L6:M6"/>
    <mergeCell ref="N6:O6"/>
    <mergeCell ref="P6:Q6"/>
    <mergeCell ref="R6:S6"/>
    <mergeCell ref="T6:U6"/>
    <mergeCell ref="V6:W6"/>
    <mergeCell ref="X6:Y6"/>
    <mergeCell ref="Z6:AA6"/>
    <mergeCell ref="B7:B14"/>
    <mergeCell ref="D7:E7"/>
    <mergeCell ref="F7:G7"/>
    <mergeCell ref="H7:I7"/>
    <mergeCell ref="J7:K7"/>
    <mergeCell ref="D13:E13"/>
    <mergeCell ref="F13:G13"/>
    <mergeCell ref="H13:I13"/>
    <mergeCell ref="J13:K13"/>
    <mergeCell ref="D14:E14"/>
    <mergeCell ref="F14:G14"/>
    <mergeCell ref="H14:I14"/>
    <mergeCell ref="J14:K14"/>
    <mergeCell ref="D10:E10"/>
    <mergeCell ref="F10:G10"/>
    <mergeCell ref="H10:I10"/>
    <mergeCell ref="J10:K10"/>
    <mergeCell ref="D12:E12"/>
    <mergeCell ref="F12:G12"/>
    <mergeCell ref="H12:I12"/>
    <mergeCell ref="J12:K12"/>
    <mergeCell ref="D11:E11"/>
    <mergeCell ref="F11:G11"/>
    <mergeCell ref="H11:I11"/>
    <mergeCell ref="L13:M13"/>
    <mergeCell ref="N13:O13"/>
    <mergeCell ref="X7:Y7"/>
    <mergeCell ref="Z7:AA7"/>
    <mergeCell ref="D9:E9"/>
    <mergeCell ref="F9:G9"/>
    <mergeCell ref="H9:I9"/>
    <mergeCell ref="J9:K9"/>
    <mergeCell ref="L9:M9"/>
    <mergeCell ref="N9:O9"/>
    <mergeCell ref="P9:Q9"/>
    <mergeCell ref="R9:S9"/>
    <mergeCell ref="L7:M7"/>
    <mergeCell ref="N7:O7"/>
    <mergeCell ref="P7:Q7"/>
    <mergeCell ref="R7:S7"/>
    <mergeCell ref="T7:U7"/>
    <mergeCell ref="V7:W7"/>
    <mergeCell ref="P13:Q13"/>
    <mergeCell ref="R13:S13"/>
    <mergeCell ref="T13:U13"/>
    <mergeCell ref="V13:W13"/>
    <mergeCell ref="X13:Y13"/>
    <mergeCell ref="Z13:AA13"/>
    <mergeCell ref="T9:U9"/>
    <mergeCell ref="V9:W9"/>
    <mergeCell ref="X9:Y9"/>
    <mergeCell ref="Z9:AA9"/>
    <mergeCell ref="P14:Q14"/>
    <mergeCell ref="R14:S14"/>
    <mergeCell ref="T14:U14"/>
    <mergeCell ref="V14:W14"/>
    <mergeCell ref="X14:Y14"/>
    <mergeCell ref="Z14:AA14"/>
    <mergeCell ref="V12:W12"/>
    <mergeCell ref="X12:Y12"/>
    <mergeCell ref="Z12:AA12"/>
    <mergeCell ref="L14:M14"/>
    <mergeCell ref="N14:O14"/>
    <mergeCell ref="Z15:AA15"/>
    <mergeCell ref="D16:E16"/>
    <mergeCell ref="F16:G16"/>
    <mergeCell ref="H16:I16"/>
    <mergeCell ref="J16:K16"/>
    <mergeCell ref="L16:M16"/>
    <mergeCell ref="N16:O16"/>
    <mergeCell ref="P16:Q16"/>
    <mergeCell ref="R16:S16"/>
    <mergeCell ref="T16:U16"/>
    <mergeCell ref="N15:O15"/>
    <mergeCell ref="P15:Q15"/>
    <mergeCell ref="R15:S15"/>
    <mergeCell ref="T15:U15"/>
    <mergeCell ref="V15:W15"/>
    <mergeCell ref="X15:Y15"/>
    <mergeCell ref="D15:E15"/>
    <mergeCell ref="F15:G15"/>
    <mergeCell ref="H15:I15"/>
    <mergeCell ref="J15:K15"/>
    <mergeCell ref="L15:M15"/>
    <mergeCell ref="D18:E18"/>
    <mergeCell ref="F18:G18"/>
    <mergeCell ref="H18:I18"/>
    <mergeCell ref="J18:K18"/>
    <mergeCell ref="L18:M18"/>
    <mergeCell ref="V16:W16"/>
    <mergeCell ref="X16:Y16"/>
    <mergeCell ref="Z16:AA16"/>
    <mergeCell ref="D17:E17"/>
    <mergeCell ref="F17:G17"/>
    <mergeCell ref="H17:I17"/>
    <mergeCell ref="J17:K17"/>
    <mergeCell ref="L17:M17"/>
    <mergeCell ref="N17:O17"/>
    <mergeCell ref="P17:Q17"/>
    <mergeCell ref="Z18:AA18"/>
    <mergeCell ref="N18:O18"/>
    <mergeCell ref="P18:Q18"/>
    <mergeCell ref="R18:S18"/>
    <mergeCell ref="T18:U18"/>
    <mergeCell ref="V18:W18"/>
    <mergeCell ref="X18:Y18"/>
    <mergeCell ref="R17:S17"/>
    <mergeCell ref="T17:U17"/>
    <mergeCell ref="V17:W17"/>
    <mergeCell ref="X17:Y17"/>
    <mergeCell ref="Z17:AA17"/>
    <mergeCell ref="R19:S19"/>
    <mergeCell ref="T19:U19"/>
    <mergeCell ref="V19:W19"/>
    <mergeCell ref="X19:Y19"/>
    <mergeCell ref="Z19:AA19"/>
    <mergeCell ref="D20:E20"/>
    <mergeCell ref="F20:G20"/>
    <mergeCell ref="H20:I20"/>
    <mergeCell ref="J20:K20"/>
    <mergeCell ref="L20:M20"/>
    <mergeCell ref="D19:E19"/>
    <mergeCell ref="F19:G19"/>
    <mergeCell ref="H19:I19"/>
    <mergeCell ref="J19:K19"/>
    <mergeCell ref="L19:M19"/>
    <mergeCell ref="N19:O19"/>
    <mergeCell ref="P19:Q19"/>
    <mergeCell ref="Z20:AA20"/>
    <mergeCell ref="N20:O20"/>
    <mergeCell ref="P20:Q20"/>
    <mergeCell ref="R20:S20"/>
    <mergeCell ref="Z21:AA21"/>
    <mergeCell ref="D22:E22"/>
    <mergeCell ref="F22:G22"/>
    <mergeCell ref="H22:I22"/>
    <mergeCell ref="J22:K22"/>
    <mergeCell ref="L22:M22"/>
    <mergeCell ref="N22:O22"/>
    <mergeCell ref="P22:Q22"/>
    <mergeCell ref="R22:S22"/>
    <mergeCell ref="T22:U22"/>
    <mergeCell ref="V22:W22"/>
    <mergeCell ref="X22:Y22"/>
    <mergeCell ref="Z22:AA22"/>
    <mergeCell ref="D21:E21"/>
    <mergeCell ref="F21:G21"/>
    <mergeCell ref="H21:I21"/>
    <mergeCell ref="J21:K21"/>
    <mergeCell ref="L21:M21"/>
    <mergeCell ref="N21:O21"/>
    <mergeCell ref="P21:Q21"/>
    <mergeCell ref="R21:S21"/>
    <mergeCell ref="T21:U21"/>
    <mergeCell ref="B15:B22"/>
    <mergeCell ref="B31:B32"/>
    <mergeCell ref="C31:C32"/>
    <mergeCell ref="D31:E31"/>
    <mergeCell ref="F31:AB31"/>
    <mergeCell ref="D32:E32"/>
    <mergeCell ref="F32:AB32"/>
    <mergeCell ref="X23:Y23"/>
    <mergeCell ref="Z23:AA23"/>
    <mergeCell ref="D28:AB28"/>
    <mergeCell ref="B29:B30"/>
    <mergeCell ref="C29:C30"/>
    <mergeCell ref="D29:E29"/>
    <mergeCell ref="F29:AB29"/>
    <mergeCell ref="D30:E30"/>
    <mergeCell ref="F30:AB30"/>
    <mergeCell ref="L23:M23"/>
    <mergeCell ref="N23:O23"/>
    <mergeCell ref="P23:Q23"/>
    <mergeCell ref="T20:U20"/>
    <mergeCell ref="V20:W20"/>
    <mergeCell ref="X20:Y20"/>
    <mergeCell ref="V21:W21"/>
    <mergeCell ref="X21:Y21"/>
    <mergeCell ref="R23:S23"/>
    <mergeCell ref="T23:U23"/>
    <mergeCell ref="V23:W23"/>
    <mergeCell ref="B40:C40"/>
    <mergeCell ref="D40:F40"/>
    <mergeCell ref="G40:AB40"/>
    <mergeCell ref="D41:F41"/>
    <mergeCell ref="G41:AB41"/>
    <mergeCell ref="D42:F42"/>
    <mergeCell ref="G42:AB42"/>
    <mergeCell ref="B33:B34"/>
    <mergeCell ref="C33:C34"/>
    <mergeCell ref="D33:E33"/>
    <mergeCell ref="F33:AB33"/>
    <mergeCell ref="D34:E34"/>
    <mergeCell ref="F34:AB34"/>
    <mergeCell ref="B23:C23"/>
    <mergeCell ref="D23:E23"/>
    <mergeCell ref="F23:G23"/>
    <mergeCell ref="H23:I23"/>
    <mergeCell ref="J23:K23"/>
    <mergeCell ref="P8:Q8"/>
    <mergeCell ref="R8:S8"/>
    <mergeCell ref="T8:U8"/>
    <mergeCell ref="V8:W8"/>
    <mergeCell ref="X8:Y8"/>
    <mergeCell ref="Z8:AA8"/>
    <mergeCell ref="D8:E8"/>
    <mergeCell ref="F8:G8"/>
    <mergeCell ref="H8:I8"/>
    <mergeCell ref="J8:K8"/>
    <mergeCell ref="L8:M8"/>
    <mergeCell ref="N8:O8"/>
    <mergeCell ref="J11:K11"/>
    <mergeCell ref="L11:M11"/>
    <mergeCell ref="N11:O11"/>
    <mergeCell ref="P11:Q11"/>
    <mergeCell ref="R11:S11"/>
    <mergeCell ref="T11:U11"/>
    <mergeCell ref="L12:M12"/>
    <mergeCell ref="N12:O12"/>
    <mergeCell ref="P12:Q12"/>
    <mergeCell ref="R12:S12"/>
    <mergeCell ref="T12:U12"/>
    <mergeCell ref="L10:M10"/>
    <mergeCell ref="N10:O10"/>
    <mergeCell ref="P10:Q10"/>
    <mergeCell ref="R10:S10"/>
    <mergeCell ref="T10:U10"/>
    <mergeCell ref="V10:W10"/>
    <mergeCell ref="X10:Y10"/>
    <mergeCell ref="Z10:AA10"/>
    <mergeCell ref="V11:W11"/>
    <mergeCell ref="X11:Y11"/>
    <mergeCell ref="Z11:AA11"/>
  </mergeCells>
  <phoneticPr fontId="2"/>
  <conditionalFormatting sqref="D5">
    <cfRule type="expression" dxfId="0" priority="1">
      <formula>ISBLANK($D$5)</formula>
    </cfRule>
  </conditionalFormatting>
  <pageMargins left="0.75" right="0.75" top="1" bottom="1" header="0.51200000000000001" footer="0.51200000000000001"/>
  <pageSetup paperSize="9" scale="90" orientation="landscape" r:id="rId1"/>
  <headerFooter alignWithMargins="0"/>
  <rowBreaks count="2" manualBreakCount="2">
    <brk id="26" max="16383" man="1"/>
    <brk id="43"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収支予算書  </vt:lpstr>
      <vt:lpstr>就労支援事業収支</vt:lpstr>
      <vt:lpstr>収支予算書  (記入例)</vt:lpstr>
      <vt:lpstr>就労支援事業収支 (記入例)</vt:lpstr>
      <vt:lpstr>'収支予算書  '!Print_Area</vt:lpstr>
      <vt:lpstr>'収支予算書  (記入例)'!Print_Area</vt:lpstr>
      <vt:lpstr>就労支援事業収支!Print_Area</vt:lpstr>
      <vt:lpstr>'就労支援事業収支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2025-07-28T08:53:42Z</dcterms:modified>
</cp:coreProperties>
</file>